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tabRatio="810" activeTab="0"/>
  </bookViews>
  <sheets>
    <sheet name="Cover" sheetId="1" r:id="rId1"/>
    <sheet name="MS" sheetId="2" r:id="rId2"/>
    <sheet name="CBS" sheetId="3" r:id="rId3"/>
    <sheet name="ODCS" sheetId="4" r:id="rId4"/>
    <sheet name="CALCB" sheetId="5" r:id="rId5"/>
    <sheet name="CALDB" sheetId="6" r:id="rId6"/>
    <sheet name="CALFC" sheetId="7" r:id="rId7"/>
    <sheet name="Deposits" sheetId="8" r:id="rId8"/>
    <sheet name="Sect credit" sheetId="9" r:id="rId9"/>
    <sheet name="Secu Credit" sheetId="10" r:id="rId10"/>
    <sheet name="Loan to Gov Ent" sheetId="11" r:id="rId11"/>
    <sheet name="Outright Sale" sheetId="12" r:id="rId12"/>
    <sheet name="Repos" sheetId="13" r:id="rId13"/>
    <sheet name="SLF Trans" sheetId="14" r:id="rId14"/>
    <sheet name="TBs 91_364" sheetId="15" r:id="rId15"/>
    <sheet name="Inter_Bank" sheetId="16" r:id="rId16"/>
    <sheet name="Int Rate" sheetId="17" r:id="rId17"/>
    <sheet name="IntervensionRs" sheetId="18" r:id="rId18"/>
    <sheet name="IC Purchase" sheetId="19" r:id="rId19"/>
    <sheet name="Stock Mkt Indicator" sheetId="20" r:id="rId20"/>
    <sheet name="Issue Approval" sheetId="21" r:id="rId21"/>
    <sheet name="Listed Co" sheetId="22" r:id="rId22"/>
    <sheet name="Share Mkt Acti" sheetId="23" r:id="rId23"/>
    <sheet name="Turnover Detail" sheetId="24" r:id="rId24"/>
    <sheet name="Securities List" sheetId="25" r:id="rId25"/>
    <sheet name="cpI_New" sheetId="26" r:id="rId26"/>
    <sheet name="CPI YoY" sheetId="27" r:id="rId27"/>
    <sheet name="WPI" sheetId="28" r:id="rId28"/>
    <sheet name="WPI YOY" sheetId="29" r:id="rId29"/>
    <sheet name="NSWI" sheetId="30" r:id="rId30"/>
    <sheet name="GBO" sheetId="31" r:id="rId31"/>
    <sheet name="Revenue" sheetId="32" r:id="rId32"/>
    <sheet name="Fresh TBs" sheetId="33" r:id="rId33"/>
    <sheet name="ODD" sheetId="34" r:id="rId34"/>
    <sheet name="Direction" sheetId="35" r:id="rId35"/>
    <sheet name="X-India" sheetId="36" r:id="rId36"/>
    <sheet name="X-Other" sheetId="37" r:id="rId37"/>
    <sheet name="M-India" sheetId="38" r:id="rId38"/>
    <sheet name="M-Other" sheetId="39" r:id="rId39"/>
    <sheet name="M_India$" sheetId="40" r:id="rId40"/>
    <sheet name="BOP" sheetId="41" r:id="rId41"/>
    <sheet name="ReserveRs" sheetId="42" r:id="rId42"/>
    <sheet name="Reserves $" sheetId="43" r:id="rId43"/>
    <sheet name="Ex Rate" sheetId="44" r:id="rId44"/>
  </sheets>
  <definedNames>
    <definedName name="_xlnm.Print_Area" localSheetId="16">'Int Rate'!$A$66:$N$98</definedName>
    <definedName name="_xlnm.Print_Area" localSheetId="24">'Securities List'!$B$1:$M$26</definedName>
    <definedName name="_xlnm.Print_Area" localSheetId="19">'Stock Mkt Indicator'!$A$1:$G$21</definedName>
  </definedNames>
  <calcPr fullCalcOnLoad="1"/>
</workbook>
</file>

<file path=xl/sharedStrings.xml><?xml version="1.0" encoding="utf-8"?>
<sst xmlns="http://schemas.openxmlformats.org/spreadsheetml/2006/main" count="2756" uniqueCount="1507">
  <si>
    <t>*     Base: February 12, 1994</t>
  </si>
  <si>
    <t>**   Base: July 16, 2006</t>
  </si>
  <si>
    <t>*** Base: August 24, 2008</t>
  </si>
  <si>
    <t>Amount (Rs. Million)</t>
  </si>
  <si>
    <t>Approval Date</t>
  </si>
  <si>
    <t xml:space="preserve">      Bright Development Bank Ltd.</t>
  </si>
  <si>
    <t>2069-04-05</t>
  </si>
  <si>
    <t>C. Debenture</t>
  </si>
  <si>
    <t>Listed Companies and  Market Capitalization</t>
  </si>
  <si>
    <t>3 Over</t>
  </si>
  <si>
    <t xml:space="preserve">5 Over </t>
  </si>
  <si>
    <t>Value</t>
  </si>
  <si>
    <t>Structure of Share Price Indices</t>
  </si>
  <si>
    <t>% change</t>
  </si>
  <si>
    <t xml:space="preserve">     NEPSE Sensitive Index**</t>
  </si>
  <si>
    <t>*    Base: February 12, 1994</t>
  </si>
  <si>
    <t xml:space="preserve"> Securities Market Turnover </t>
  </si>
  <si>
    <t>Value (Rs                million)</t>
  </si>
  <si>
    <t xml:space="preserve">    Total</t>
  </si>
  <si>
    <t>Securities Listed  in Nepal Stock Exchange Ltd.</t>
  </si>
  <si>
    <t>% Change in Share Value</t>
  </si>
  <si>
    <t>20112/13</t>
  </si>
  <si>
    <t xml:space="preserve">1. Institution-wise listing </t>
  </si>
  <si>
    <t xml:space="preserve">      Commercial Banks</t>
  </si>
  <si>
    <t xml:space="preserve">      Development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</si>
  <si>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</si>
  <si>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</si>
  <si>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</si>
  <si>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</si>
  <si>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</si>
  <si>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</si>
  <si>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</si>
  <si>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2. Instrument-wise listing </t>
  </si>
  <si>
    <t xml:space="preserve">      Ordinary Share</t>
  </si>
  <si>
    <t xml:space="preserve">      Right Share</t>
  </si>
  <si>
    <t xml:space="preserve">      Bonus share </t>
  </si>
  <si>
    <t xml:space="preserve">      Gov. Bond</t>
  </si>
  <si>
    <t xml:space="preserve">      Convt. Pref.</t>
  </si>
  <si>
    <t xml:space="preserve">      Deventure </t>
  </si>
  <si>
    <t xml:space="preserve">        Total</t>
  </si>
  <si>
    <r>
      <t>2011/12</t>
    </r>
    <r>
      <rPr>
        <b/>
        <vertAlign val="superscript"/>
        <sz val="10"/>
        <rFont val="Times New Roman"/>
        <family val="1"/>
      </rPr>
      <t>R</t>
    </r>
  </si>
  <si>
    <t>Shampoos and Hair Oils</t>
  </si>
  <si>
    <t>Zinc Sheet</t>
  </si>
  <si>
    <r>
      <t>2011/12</t>
    </r>
    <r>
      <rPr>
        <b/>
        <vertAlign val="superscript"/>
        <sz val="9"/>
        <rFont val="Times New Roman"/>
        <family val="1"/>
      </rPr>
      <t>R</t>
    </r>
  </si>
  <si>
    <r>
      <t>2012/13</t>
    </r>
    <r>
      <rPr>
        <b/>
        <vertAlign val="superscript"/>
        <sz val="9"/>
        <rFont val="Times New Roman"/>
        <family val="1"/>
      </rPr>
      <t>P</t>
    </r>
  </si>
  <si>
    <r>
      <t xml:space="preserve">2012/13 </t>
    </r>
    <r>
      <rPr>
        <b/>
        <vertAlign val="superscript"/>
        <sz val="10"/>
        <rFont val="Times New Roman"/>
        <family val="1"/>
      </rPr>
      <t>P</t>
    </r>
  </si>
  <si>
    <t xml:space="preserve">2011/12 </t>
  </si>
  <si>
    <t>Table 33</t>
  </si>
  <si>
    <t>Table 34</t>
  </si>
  <si>
    <t>Table 20</t>
  </si>
  <si>
    <t>Table 21</t>
  </si>
  <si>
    <t>2006/07</t>
  </si>
  <si>
    <t>2008/09</t>
  </si>
  <si>
    <t>* The monthly data are updated based on the latest information from custom office and differ from earlier issues.</t>
  </si>
  <si>
    <t>Sectorwise Outstanding Credit of Banks and Financial Institutions</t>
  </si>
  <si>
    <t>Securitywise Outstanding Credit of Banks and Financial Insitutinos</t>
  </si>
  <si>
    <t>Loan of Commercial Banks to Government Enterprises</t>
  </si>
  <si>
    <t>Weighted Average Treasury Bills Rate</t>
  </si>
  <si>
    <t xml:space="preserve"> Table 23</t>
  </si>
  <si>
    <t>Table 24</t>
  </si>
  <si>
    <t>Securities Market Turnover</t>
  </si>
  <si>
    <t>Securities Listed in Nepal Stock Exchange Ltd.</t>
  </si>
  <si>
    <t>Among Others'#</t>
  </si>
  <si>
    <t># Interbank transaction among A &amp; B, A &amp; C, B &amp; B, B &amp; C and C &amp; C class banks and financial institutions.</t>
  </si>
  <si>
    <t>**  Base: July 16, 2006</t>
  </si>
  <si>
    <t>***Base: August 24, 2008</t>
  </si>
  <si>
    <t>Interest rate = Weighted average interest rate</t>
  </si>
  <si>
    <t>R= Revised</t>
  </si>
  <si>
    <t xml:space="preserve">P=Provisional   </t>
  </si>
  <si>
    <t>A. Ordinary Share</t>
  </si>
  <si>
    <t xml:space="preserve">      Kankrebihar Bikas Bank Ltd.</t>
  </si>
  <si>
    <t>2069-05-14</t>
  </si>
  <si>
    <t xml:space="preserve">      Innovative Development Bank Ltd.</t>
  </si>
  <si>
    <t>2069-05-17</t>
  </si>
  <si>
    <t xml:space="preserve">      Reliance Finance Ltd.</t>
  </si>
  <si>
    <t>2069-05-20</t>
  </si>
  <si>
    <t xml:space="preserve">      International Development Bank Ltd.</t>
  </si>
  <si>
    <t>2069-05-24</t>
  </si>
  <si>
    <t>B. Right Share</t>
  </si>
  <si>
    <t>49.67  </t>
  </si>
  <si>
    <t>50.33  </t>
  </si>
  <si>
    <t>44.49  </t>
  </si>
  <si>
    <t>55.51  </t>
  </si>
  <si>
    <t>10.5  </t>
  </si>
  <si>
    <t>(Rs in million)</t>
  </si>
  <si>
    <t>180.8  </t>
  </si>
  <si>
    <t>4.4  </t>
  </si>
  <si>
    <t>179.9  </t>
  </si>
  <si>
    <t>2069-06-14</t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</si>
  <si>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loss of  Rs. -0.1 million</t>
    </r>
  </si>
  <si>
    <t>Percent change</t>
  </si>
  <si>
    <t>Imports from India against Payment in US Dollar</t>
  </si>
  <si>
    <t>†    The ratio for 2012 is calculated on the basis of GDP for 2011/12.</t>
  </si>
  <si>
    <t xml:space="preserve">     Civic Development Bank Ltd.</t>
  </si>
  <si>
    <t>P: Provisional</t>
  </si>
  <si>
    <t>180.5  </t>
  </si>
  <si>
    <t>46.82  </t>
  </si>
  <si>
    <t>5.65  </t>
  </si>
  <si>
    <t>2.23  </t>
  </si>
  <si>
    <t>15.2  </t>
  </si>
  <si>
    <t>-0.8  </t>
  </si>
  <si>
    <t>158.1  </t>
  </si>
  <si>
    <t xml:space="preserve">* Change in reserve net is derived by netting out  reserves and related items (Group E) and currency and deposits (under Group C) with </t>
  </si>
  <si>
    <t>adjustment of valuation gain/loss.</t>
  </si>
  <si>
    <t>Changes in reserve net ( - increase )*</t>
  </si>
  <si>
    <t>10.4  </t>
  </si>
  <si>
    <t>0.4  </t>
  </si>
  <si>
    <t>236.6  </t>
  </si>
  <si>
    <t>0.6  </t>
  </si>
  <si>
    <t>11.5  </t>
  </si>
  <si>
    <t>9.2  </t>
  </si>
  <si>
    <t>139.9  </t>
  </si>
  <si>
    <t>158.2  </t>
  </si>
  <si>
    <t>186.1  </t>
  </si>
  <si>
    <t>153.3  </t>
  </si>
  <si>
    <t xml:space="preserve">    c. Development Banks</t>
  </si>
  <si>
    <t xml:space="preserve">    d. Finance Companies</t>
  </si>
  <si>
    <t xml:space="preserve">    e. Others</t>
  </si>
  <si>
    <t>Interest rate</t>
  </si>
  <si>
    <t>*Weighted average interest rate.</t>
  </si>
  <si>
    <r>
      <t xml:space="preserve">2012/13 </t>
    </r>
    <r>
      <rPr>
        <vertAlign val="superscript"/>
        <sz val="10"/>
        <rFont val="Times New Roman"/>
        <family val="1"/>
      </rPr>
      <t>P</t>
    </r>
  </si>
  <si>
    <t>183.5  </t>
  </si>
  <si>
    <t>9.6  </t>
  </si>
  <si>
    <t>47.26  </t>
  </si>
  <si>
    <t>52.74  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</si>
  <si>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</si>
  <si>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Market Capitalization (Rs. million)</t>
  </si>
  <si>
    <t>GDP at Current Price ( Rs. million)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</si>
  <si>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</si>
  <si>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</si>
  <si>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</si>
  <si>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</si>
  <si>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</si>
  <si>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</si>
  <si>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</si>
  <si>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</si>
  <si>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</si>
  <si>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</si>
  <si>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</si>
  <si>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</si>
  <si>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</si>
  <si>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</si>
  <si>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</si>
  <si>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</si>
  <si>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</si>
  <si>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</si>
  <si>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</si>
  <si>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</si>
  <si>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</si>
  <si>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</si>
  <si>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</si>
  <si>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</si>
  <si>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</si>
  <si>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</si>
  <si>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</si>
  <si>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</si>
  <si>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</si>
  <si>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</si>
  <si>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</si>
  <si>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</si>
  <si>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</si>
  <si>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</si>
  <si>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</si>
  <si>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</si>
  <si>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</si>
  <si>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</si>
  <si>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</si>
  <si>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</si>
  <si>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</si>
  <si>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</si>
  <si>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</si>
  <si>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</si>
  <si>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</si>
  <si>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</si>
  <si>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</si>
  <si>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</si>
  <si>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</si>
  <si>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</si>
  <si>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</si>
  <si>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</si>
  <si>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</si>
  <si>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</si>
  <si>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</si>
  <si>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</si>
  <si>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</si>
  <si>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</si>
  <si>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</si>
  <si>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</si>
  <si>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</si>
  <si>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</si>
  <si>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</si>
  <si>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</si>
  <si>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</si>
  <si>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</si>
  <si>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</si>
  <si>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</si>
  <si>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</si>
  <si>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</si>
  <si>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</si>
  <si>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</si>
  <si>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</si>
  <si>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</si>
  <si>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</si>
  <si>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</si>
  <si>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</si>
  <si>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</si>
  <si>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</si>
  <si>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</si>
  <si>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</si>
  <si>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</si>
  <si>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</si>
  <si>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</si>
  <si>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</si>
  <si>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</si>
  <si>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</si>
  <si>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</si>
  <si>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</si>
  <si>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</si>
  <si>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</si>
  <si>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</si>
  <si>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</si>
  <si>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</si>
  <si>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</si>
  <si>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</si>
  <si>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</si>
  <si>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</si>
  <si>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</si>
  <si>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</si>
  <si>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</si>
  <si>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</si>
  <si>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</si>
  <si>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</si>
  <si>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</si>
  <si>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</si>
  <si>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</si>
  <si>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</si>
  <si>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</si>
  <si>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</si>
  <si>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</si>
  <si>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</si>
  <si>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</si>
  <si>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Public Issue Approval by SEBON</t>
  </si>
  <si>
    <t>(Rs. in million)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</si>
  <si>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</si>
  <si>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</si>
  <si>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</si>
  <si>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</si>
  <si>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</si>
  <si>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</si>
  <si>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</si>
  <si>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</si>
  <si>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</si>
  <si>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</si>
  <si>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</si>
  <si>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</si>
  <si>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</si>
  <si>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</si>
  <si>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</si>
  <si>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</si>
  <si>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</si>
  <si>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</si>
  <si>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</si>
  <si>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</si>
  <si>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</si>
  <si>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</si>
  <si>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</si>
  <si>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</si>
  <si>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</si>
  <si>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</si>
  <si>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</si>
  <si>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</si>
  <si>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</si>
  <si>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</si>
  <si>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</si>
  <si>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</si>
  <si>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</si>
  <si>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</si>
  <si>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</si>
  <si>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</si>
  <si>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</si>
  <si>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</si>
  <si>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</si>
  <si>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</si>
  <si>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</si>
  <si>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</si>
  <si>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</si>
  <si>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</si>
  <si>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NEPAL RASTRA BANK</t>
  </si>
  <si>
    <t>(Percent per annum)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</si>
  <si>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</si>
  <si>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</si>
  <si>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</si>
  <si>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</si>
  <si>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</si>
  <si>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</si>
  <si>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</si>
  <si>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</si>
  <si>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</si>
  <si>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C. Interbank Rate #</t>
  </si>
  <si>
    <t>D.  Financial Institution</t>
  </si>
  <si>
    <t>11.9  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</si>
  <si>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</si>
  <si>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</si>
  <si>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</si>
  <si>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</si>
  <si>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</si>
  <si>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</si>
  <si>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</si>
  <si>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</si>
  <si>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</si>
  <si>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</si>
  <si>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</si>
  <si>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</si>
  <si>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Zinc Ingot</t>
  </si>
  <si>
    <t>Table 42</t>
  </si>
  <si>
    <t>Export of Major Commodities to India</t>
  </si>
  <si>
    <t>Export of Major Commodities to Other Countries</t>
  </si>
  <si>
    <t>Monetary and Credit Aggregates</t>
  </si>
  <si>
    <t>9.9  </t>
  </si>
  <si>
    <t>8.9  </t>
  </si>
  <si>
    <t xml:space="preserve">Consumer Price Index : Kathmandu Valley </t>
  </si>
  <si>
    <t xml:space="preserve">Consumer Price Index : Terai </t>
  </si>
  <si>
    <t xml:space="preserve">Consumer Price Index : Hill </t>
  </si>
  <si>
    <t>Column 5 over 3</t>
  </si>
  <si>
    <t>Column 5 over 4</t>
  </si>
  <si>
    <t>Column 8 over 5</t>
  </si>
  <si>
    <t>Column 8 over 7</t>
  </si>
  <si>
    <t xml:space="preserve">(2005/06=100) </t>
  </si>
  <si>
    <t>2012/13</t>
  </si>
  <si>
    <t xml:space="preserve">   Financial*</t>
  </si>
  <si>
    <t xml:space="preserve">   Financial </t>
  </si>
  <si>
    <t>Actual Expenditure of Budget</t>
  </si>
  <si>
    <t>Total Resources</t>
  </si>
  <si>
    <t>Revenue and Grants</t>
  </si>
  <si>
    <t xml:space="preserve">    Non-Budgetary Receipts,net</t>
  </si>
  <si>
    <t xml:space="preserve">   V. A. T. </t>
  </si>
  <si>
    <t xml:space="preserve">  Custom</t>
  </si>
  <si>
    <t xml:space="preserve">  Local Authorities' Account (LAA)</t>
  </si>
  <si>
    <t xml:space="preserve">         Domestic Borrowings</t>
  </si>
  <si>
    <t xml:space="preserve">             (i) Treasury Bills</t>
  </si>
  <si>
    <t xml:space="preserve">             (ii) Development Bonds</t>
  </si>
  <si>
    <t xml:space="preserve">             (iii) National Savings Certificates</t>
  </si>
  <si>
    <t xml:space="preserve">             (iv) Citizen Saving Certificates</t>
  </si>
  <si>
    <t xml:space="preserve">          Overdrafts++</t>
  </si>
  <si>
    <t xml:space="preserve">          Others@</t>
  </si>
  <si>
    <t xml:space="preserve">  Principle Refund and Share Divestment</t>
  </si>
  <si>
    <t xml:space="preserve">  Foreign Loans</t>
  </si>
  <si>
    <r>
      <t>2012/13</t>
    </r>
    <r>
      <rPr>
        <b/>
        <vertAlign val="superscript"/>
        <sz val="10"/>
        <rFont val="Times New Roman"/>
        <family val="1"/>
      </rPr>
      <t>P</t>
    </r>
  </si>
  <si>
    <t>Treasury Bills</t>
  </si>
  <si>
    <t xml:space="preserve">    a. Nepal Rastra Bank</t>
  </si>
  <si>
    <t xml:space="preserve">    b. Commercial Banks</t>
  </si>
  <si>
    <t>National Saving Certificates</t>
  </si>
  <si>
    <t>Citizen Saving Bonds</t>
  </si>
  <si>
    <t xml:space="preserve">    a. Nepal Rastra Bank (Secondary Market)</t>
  </si>
  <si>
    <t xml:space="preserve">   (Of which Foreign Employment Bond 2072)</t>
  </si>
  <si>
    <t>Special Bonds</t>
  </si>
  <si>
    <t>a. Nepal Rastra Bank</t>
  </si>
  <si>
    <t>b. Commercial Bank (10 yrs bond of RBB)</t>
  </si>
  <si>
    <t>c. Others</t>
  </si>
  <si>
    <t>Short-term Loans &amp; Advances</t>
  </si>
  <si>
    <t>Total Domestic Debt</t>
  </si>
  <si>
    <t>Headings</t>
  </si>
  <si>
    <t>Percent Changes</t>
  </si>
  <si>
    <t>Import of Major Commodities from India</t>
  </si>
  <si>
    <t>Import of Major Commodities from Other Countries</t>
  </si>
  <si>
    <t>National Consumer Price Index (New Series)</t>
  </si>
  <si>
    <t>National Consumer Price Index (Monthly Series)</t>
  </si>
  <si>
    <t>Table 27</t>
  </si>
  <si>
    <t>Table 28</t>
  </si>
  <si>
    <t>Table 29</t>
  </si>
  <si>
    <t>Table 30</t>
  </si>
  <si>
    <t xml:space="preserve">     1.1 Farming /Farming Service</t>
  </si>
  <si>
    <t xml:space="preserve">     1.2 Tea</t>
  </si>
  <si>
    <t xml:space="preserve">     1.3 Animals Farming/Service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</si>
  <si>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</si>
  <si>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</si>
  <si>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</si>
  <si>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</si>
  <si>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2.7 About Mines Others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</si>
  <si>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</si>
  <si>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</si>
  <si>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</si>
  <si>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</si>
  <si>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</si>
  <si>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3.9 Paper</t>
  </si>
  <si>
    <t xml:space="preserve">     3.12 Medicine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</si>
  <si>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</si>
  <si>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</si>
  <si>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</si>
  <si>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</si>
  <si>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3.21 Metals - Other Plants</t>
  </si>
  <si>
    <t xml:space="preserve">     3.22 Miscellaneous Productions</t>
  </si>
  <si>
    <t xml:space="preserve">     4.1 Residential</t>
  </si>
  <si>
    <t xml:space="preserve">     4.2 Non Residential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</si>
  <si>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</si>
  <si>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</si>
  <si>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</si>
  <si>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</si>
  <si>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</si>
  <si>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</si>
  <si>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</si>
  <si>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</si>
  <si>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</si>
  <si>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</si>
  <si>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</si>
  <si>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    6.4 Other Parts about Transportation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</si>
  <si>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</si>
  <si>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</si>
  <si>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</si>
  <si>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</si>
  <si>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</si>
  <si>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</si>
  <si>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  Foreign Grants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</si>
  <si>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</si>
  <si>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</si>
  <si>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</si>
  <si>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</si>
  <si>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9.7 Other Financial Institutions</t>
  </si>
  <si>
    <t>5.0-9.0</t>
  </si>
  <si>
    <t>6.0-10.0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</si>
  <si>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</si>
  <si>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</si>
  <si>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</si>
  <si>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>1/</t>
  </si>
  <si>
    <t>2/</t>
  </si>
  <si>
    <t>Total (1 to 13)</t>
  </si>
  <si>
    <t>1. Foreign Deposits</t>
  </si>
  <si>
    <t>3. Financial Institutions</t>
  </si>
  <si>
    <t xml:space="preserve">           a. Insurance Companies</t>
  </si>
  <si>
    <t xml:space="preserve">           b. Employees Provident Fund</t>
  </si>
  <si>
    <t>7. Non Profit Organisations</t>
  </si>
  <si>
    <t>8. Individuals</t>
  </si>
  <si>
    <t>9. Miscellaneous</t>
  </si>
  <si>
    <t xml:space="preserve">     10.2 Hotel</t>
  </si>
  <si>
    <t xml:space="preserve">     10.3 Advertising Agency</t>
  </si>
  <si>
    <t xml:space="preserve">     10.4 Automotive Services</t>
  </si>
  <si>
    <t>Percent</t>
  </si>
  <si>
    <t>(y-o-y changes)</t>
  </si>
  <si>
    <t xml:space="preserve">     11.2 Fixed A/c Receipt</t>
  </si>
  <si>
    <t xml:space="preserve">     11.3 Guarantee Bond</t>
  </si>
  <si>
    <t xml:space="preserve">     11.4 Credit Card</t>
  </si>
  <si>
    <t xml:space="preserve">Fresh Treasury Bills </t>
  </si>
  <si>
    <t>Gross Foreign Exchange Holding of the Banking Sector</t>
  </si>
  <si>
    <t>Summary of Balance of Payments Presentation</t>
  </si>
  <si>
    <t xml:space="preserve"> </t>
  </si>
  <si>
    <t>2005/06</t>
  </si>
  <si>
    <t>Aug</t>
  </si>
  <si>
    <t>Amount</t>
  </si>
  <si>
    <t>Rs in million</t>
  </si>
  <si>
    <t>1. Foreign Assets</t>
  </si>
  <si>
    <t>2. Claims on Government</t>
  </si>
  <si>
    <t xml:space="preserve">     9.11 Real Estates</t>
  </si>
  <si>
    <t>(y-o-y)</t>
  </si>
  <si>
    <t xml:space="preserve">     4.1 Government </t>
  </si>
  <si>
    <t xml:space="preserve">     5.1 Refinance</t>
  </si>
  <si>
    <t>6. Claims on Private Sector</t>
  </si>
  <si>
    <t>7. Other Assets</t>
  </si>
  <si>
    <t xml:space="preserve">   Assets = Liabilities</t>
  </si>
  <si>
    <t>8.  Reserve Money</t>
  </si>
  <si>
    <t>10.  Foreign Liabilities</t>
  </si>
  <si>
    <t>11. Capital and Reserve</t>
  </si>
  <si>
    <t>12. Other Liabilities</t>
  </si>
  <si>
    <t>142.6  </t>
  </si>
  <si>
    <t>6.8  </t>
  </si>
  <si>
    <t>1. Total Deposits</t>
  </si>
  <si>
    <t>Jul  (p)</t>
  </si>
  <si>
    <t>percent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</si>
  <si>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</si>
  <si>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</si>
  <si>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</si>
  <si>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</si>
  <si>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</si>
  <si>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Table 2</t>
  </si>
  <si>
    <t>Table 3</t>
  </si>
  <si>
    <t>(1995/96 = 100)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</si>
  <si>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</si>
  <si>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</si>
  <si>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</si>
  <si>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</si>
  <si>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</si>
  <si>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</si>
  <si>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</si>
  <si>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</si>
  <si>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2011/12</t>
  </si>
  <si>
    <t xml:space="preserve"> p=provisional, e = estimates</t>
  </si>
  <si>
    <t xml:space="preserve"> (Rs. in million)</t>
  </si>
  <si>
    <t>2. Borrowings from Rastra Bank</t>
  </si>
  <si>
    <t>5.0-9.5</t>
  </si>
  <si>
    <t>6.0-9.5</t>
  </si>
  <si>
    <t>R=Revised, P= Povisional</t>
  </si>
  <si>
    <t>Other Stationery Goods</t>
  </si>
  <si>
    <t>P= Povisional</t>
  </si>
  <si>
    <t xml:space="preserve"> 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</si>
  <si>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</si>
  <si>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</si>
  <si>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</si>
  <si>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</si>
  <si>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</si>
  <si>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 xml:space="preserve">  Others #</t>
  </si>
  <si>
    <t>Deficits(-) Surplus(+)</t>
  </si>
  <si>
    <t>* Includes internal loan, external borrowing and investment.</t>
  </si>
  <si>
    <t>* * After adjusting exchange valuation gain/loss</t>
  </si>
  <si>
    <t>Listed Companies and Market Capitalization</t>
  </si>
  <si>
    <t>Table 7</t>
  </si>
  <si>
    <t>Table 1</t>
  </si>
  <si>
    <t>Monetary Aggregates</t>
  </si>
  <si>
    <t>1. Foreign Assets, Net</t>
  </si>
  <si>
    <t>2. Net Domestic Assets</t>
  </si>
  <si>
    <t xml:space="preserve">       c. Claims on Financial Institutions</t>
  </si>
  <si>
    <t xml:space="preserve"> #  Change in outstanding amount disbursed to VDC/DDC remaining unspent.</t>
  </si>
  <si>
    <t>3. Broad Money (M2)</t>
  </si>
  <si>
    <t>4. Broad Money Liquidity (M3)</t>
  </si>
  <si>
    <t>6.Change in NFA (before adj. ex. val.)*</t>
  </si>
  <si>
    <t xml:space="preserve">7.Exchange Valuation </t>
  </si>
  <si>
    <t>8.Change in NFA (6+7)**</t>
  </si>
  <si>
    <t>Table 43</t>
  </si>
  <si>
    <t xml:space="preserve"> Exports of Major Commodities to India</t>
  </si>
  <si>
    <t xml:space="preserve"> Exports of Major Commodities to Other Countries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</si>
  <si>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</si>
  <si>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</si>
  <si>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</si>
  <si>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</si>
  <si>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</si>
  <si>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</si>
  <si>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</si>
  <si>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</si>
  <si>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</si>
  <si>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</si>
  <si>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</si>
  <si>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</si>
  <si>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</si>
  <si>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</si>
  <si>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</si>
  <si>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</si>
  <si>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</si>
  <si>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</si>
  <si>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</si>
  <si>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</si>
  <si>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</si>
  <si>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</si>
  <si>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</si>
  <si>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</si>
  <si>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</si>
  <si>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</si>
  <si>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</si>
  <si>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</si>
  <si>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</si>
  <si>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</si>
  <si>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</si>
  <si>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</si>
  <si>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P = Provisional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</si>
  <si>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</si>
  <si>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</si>
  <si>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</si>
  <si>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</si>
  <si>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</si>
  <si>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</si>
  <si>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</si>
  <si>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</si>
  <si>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</si>
  <si>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</si>
  <si>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</si>
  <si>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</si>
  <si>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</si>
  <si>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</si>
  <si>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</si>
  <si>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</si>
  <si>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</si>
  <si>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</si>
  <si>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</si>
  <si>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</si>
  <si>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</si>
  <si>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</si>
  <si>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</si>
  <si>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</si>
  <si>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</si>
  <si>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</si>
  <si>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</si>
  <si>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</si>
  <si>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</si>
  <si>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</si>
  <si>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</si>
  <si>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</si>
  <si>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</si>
  <si>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</si>
  <si>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</si>
  <si>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</si>
  <si>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</si>
  <si>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</si>
  <si>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</si>
  <si>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11.4  </t>
  </si>
  <si>
    <t>0.3  </t>
  </si>
  <si>
    <t>155.0  </t>
  </si>
  <si>
    <t>Unspent Government Balance</t>
  </si>
  <si>
    <t xml:space="preserve">   Revenue</t>
  </si>
  <si>
    <t>Sources of Financing</t>
  </si>
  <si>
    <t xml:space="preserve">   Internal Loans</t>
  </si>
  <si>
    <t xml:space="preserve"> ++ Minus (-) indicates surplus.</t>
  </si>
  <si>
    <t>Table 13</t>
  </si>
  <si>
    <t>No.</t>
  </si>
  <si>
    <t xml:space="preserve"> Name of Bonds/Ownership</t>
  </si>
  <si>
    <t>US$ in million</t>
  </si>
  <si>
    <t xml:space="preserve">   Educational Service Tax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</si>
  <si>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</si>
  <si>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</si>
  <si>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</si>
  <si>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</si>
  <si>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</si>
  <si>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</si>
  <si>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</si>
  <si>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</si>
  <si>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</si>
  <si>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</si>
  <si>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</si>
  <si>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</si>
  <si>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</si>
  <si>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</si>
  <si>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</si>
  <si>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</si>
  <si>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</si>
  <si>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</si>
  <si>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</si>
  <si>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</si>
  <si>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</si>
  <si>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</si>
  <si>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</si>
  <si>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</si>
  <si>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</si>
  <si>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</si>
  <si>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</si>
  <si>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</si>
  <si>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</si>
  <si>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</si>
  <si>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% Share of Value</t>
  </si>
  <si>
    <t>Table 5</t>
  </si>
  <si>
    <t>Table 6</t>
  </si>
  <si>
    <t xml:space="preserve">Current Macroeconomic Situation </t>
  </si>
  <si>
    <t>Monetary Survey</t>
  </si>
  <si>
    <t>1. Ratio of export to  import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</si>
  <si>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</si>
  <si>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</si>
  <si>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</si>
  <si>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</si>
  <si>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</si>
  <si>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</si>
  <si>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</si>
  <si>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</si>
  <si>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</si>
  <si>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</si>
  <si>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</si>
  <si>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</si>
  <si>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</si>
  <si>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</si>
  <si>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</si>
  <si>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</si>
  <si>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</si>
  <si>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</si>
  <si>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</si>
  <si>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</si>
  <si>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</si>
  <si>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</si>
  <si>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</si>
  <si>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</si>
  <si>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</si>
  <si>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</si>
  <si>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</si>
  <si>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</si>
  <si>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</si>
  <si>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</si>
  <si>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</si>
  <si>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</si>
  <si>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National Consumer Price Index   (New Series)</t>
  </si>
  <si>
    <t>Groups &amp; Sub-groups</t>
  </si>
  <si>
    <t>Weight %</t>
  </si>
  <si>
    <t xml:space="preserve">Overall Index </t>
  </si>
  <si>
    <t>100.00  </t>
  </si>
  <si>
    <t>1. Food and Beverage</t>
  </si>
  <si>
    <t>12.5  </t>
  </si>
  <si>
    <t>      Cereals Grains &amp; their products</t>
  </si>
  <si>
    <t>14.81  </t>
  </si>
  <si>
    <t>142.4  </t>
  </si>
  <si>
    <t>      Legume Varieties</t>
  </si>
  <si>
    <t>2.01  </t>
  </si>
  <si>
    <t>      Vegetables</t>
  </si>
  <si>
    <t>      Meat &amp; Fish</t>
  </si>
  <si>
    <t>5.70  </t>
  </si>
  <si>
    <t>0.8  </t>
  </si>
  <si>
    <t>      Milk Products and Egg</t>
  </si>
  <si>
    <t>5.01  </t>
  </si>
  <si>
    <t>0.0  </t>
  </si>
  <si>
    <t>      Ghee and Oil</t>
  </si>
  <si>
    <t>2.70  </t>
  </si>
  <si>
    <t>0.1  </t>
  </si>
  <si>
    <t>      Fruits</t>
  </si>
  <si>
    <t>      Sugar &amp; Sweets</t>
  </si>
  <si>
    <t>1.36  </t>
  </si>
  <si>
    <t>      Spices</t>
  </si>
  <si>
    <t>1.46  </t>
  </si>
  <si>
    <t>      Soft Drinks</t>
  </si>
  <si>
    <t>0.96  </t>
  </si>
  <si>
    <t>      Hard Drinks</t>
  </si>
  <si>
    <t>1.72  </t>
  </si>
  <si>
    <t>      Tobacco Products</t>
  </si>
  <si>
    <t>0.85  </t>
  </si>
  <si>
    <t>      Restaurant &amp; Hotel</t>
  </si>
  <si>
    <t>2.35  </t>
  </si>
  <si>
    <t>2. Non-Food and Services</t>
  </si>
  <si>
    <t>53.18  </t>
  </si>
  <si>
    <t>7.0  </t>
  </si>
  <si>
    <t>      Clothing &amp; Footwear</t>
  </si>
  <si>
    <t>8.49  </t>
  </si>
  <si>
    <t xml:space="preserve"> from the fiscal year 2011/12 that  may not be consistent with the previous reporting.</t>
  </si>
  <si>
    <t>      Housing &amp; Utilities</t>
  </si>
  <si>
    <t>10.87  </t>
  </si>
  <si>
    <t>0.2  </t>
  </si>
  <si>
    <t>      Furnishing &amp; Household Equipment</t>
  </si>
  <si>
    <t>4.89  </t>
  </si>
  <si>
    <t>      Health</t>
  </si>
  <si>
    <t>3.25  </t>
  </si>
  <si>
    <t>      Transport</t>
  </si>
  <si>
    <t>6.01  </t>
  </si>
  <si>
    <t>      Communication</t>
  </si>
  <si>
    <t>3.64  </t>
  </si>
  <si>
    <t>      Recreation and Culture</t>
  </si>
  <si>
    <t>5.39  </t>
  </si>
  <si>
    <t>      Education</t>
  </si>
  <si>
    <t>8.46  </t>
  </si>
  <si>
    <t>      Miscellaneous Goods &amp; Services</t>
  </si>
  <si>
    <t>2.17  </t>
  </si>
  <si>
    <t>2.Gold,SDR,IMF Gold Tranche</t>
  </si>
  <si>
    <t>3.Gross Foreign Assets(1+2)</t>
  </si>
  <si>
    <t>4.Foreign Liabilities</t>
  </si>
  <si>
    <t>5.Net Foreign Assets(3-4)</t>
  </si>
  <si>
    <t>Sources: Nepal Rastra Bank and Commercial Banks;  Estimated.</t>
  </si>
  <si>
    <t xml:space="preserve">FY </t>
  </si>
  <si>
    <t>Mid-Month</t>
  </si>
  <si>
    <t>Month End*</t>
  </si>
  <si>
    <t>Monthly Average*</t>
  </si>
  <si>
    <t>Buying</t>
  </si>
  <si>
    <t>Selling</t>
  </si>
  <si>
    <t>Jun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</si>
  <si>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</si>
  <si>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</si>
  <si>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</si>
  <si>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</si>
  <si>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</si>
  <si>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</si>
  <si>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</si>
  <si>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Table 36</t>
  </si>
  <si>
    <t>Direction of Foreign Trade*</t>
  </si>
  <si>
    <t>Exchange Rate of US Dollar</t>
  </si>
  <si>
    <t>Particulars</t>
  </si>
  <si>
    <t>Table 19</t>
  </si>
  <si>
    <t>2007/08</t>
  </si>
  <si>
    <t>3 Over 2</t>
  </si>
  <si>
    <t>NEPSE Index (Closing)*</t>
  </si>
  <si>
    <t>NEPSE Sensitive Index (Closing)**</t>
  </si>
  <si>
    <t xml:space="preserve">Number of Listed  Companies  </t>
  </si>
  <si>
    <t>2 Over 1</t>
  </si>
  <si>
    <t>Banking Sub-Index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</si>
  <si>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</si>
  <si>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</si>
  <si>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</si>
  <si>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</si>
  <si>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</si>
  <si>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</si>
  <si>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</si>
  <si>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</si>
  <si>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</si>
  <si>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</si>
  <si>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2010/11</t>
  </si>
  <si>
    <t>Index</t>
  </si>
  <si>
    <t>Mid- Months</t>
  </si>
  <si>
    <t>LIBOR+0.25</t>
  </si>
  <si>
    <t>Amount Change</t>
  </si>
  <si>
    <t>** Refers to past London historical fix.</t>
  </si>
  <si>
    <t>Gold ($/ounce)**</t>
  </si>
  <si>
    <t>Stock Market Indicators</t>
  </si>
  <si>
    <t>Market Capitalization of Listed Companies (Rs in million)</t>
  </si>
  <si>
    <t>Rs  in              million</t>
  </si>
  <si>
    <t>Rs               in million</t>
  </si>
  <si>
    <t>Mid-Months</t>
  </si>
  <si>
    <t>Outstanding Domestic Debt of the GON</t>
  </si>
  <si>
    <t>Table 22</t>
  </si>
  <si>
    <t>Table 26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</si>
  <si>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</si>
  <si>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</si>
  <si>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</si>
  <si>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</si>
  <si>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</si>
  <si>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</si>
  <si>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</si>
  <si>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</si>
  <si>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Table 25</t>
  </si>
  <si>
    <t>-</t>
  </si>
  <si>
    <t>Ocotber</t>
  </si>
  <si>
    <t>2009/10</t>
  </si>
  <si>
    <t>Percent Change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</si>
  <si>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</si>
  <si>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</si>
  <si>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</si>
  <si>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</si>
  <si>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</si>
  <si>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</si>
  <si>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</si>
  <si>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</si>
  <si>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</si>
  <si>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</si>
  <si>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</si>
  <si>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</si>
  <si>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</si>
  <si>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</si>
  <si>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</si>
  <si>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</si>
  <si>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</si>
  <si>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</si>
  <si>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</si>
  <si>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</si>
  <si>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</si>
  <si>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</si>
  <si>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</si>
  <si>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</si>
  <si>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* includes P.P. fabric</t>
  </si>
  <si>
    <t>Tyre, Tubes &amp; Flapes</t>
  </si>
  <si>
    <t>Computer and Parts</t>
  </si>
  <si>
    <t>Types of  Securities</t>
  </si>
  <si>
    <t>Annual</t>
  </si>
  <si>
    <t>A. Current Account</t>
  </si>
  <si>
    <t>Research Department</t>
  </si>
  <si>
    <t xml:space="preserve">       b.Foreign Grants</t>
  </si>
  <si>
    <t xml:space="preserve"> P :  Provisional.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</si>
  <si>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</si>
  <si>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</si>
  <si>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</si>
  <si>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</si>
  <si>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</si>
  <si>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</si>
  <si>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</si>
  <si>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</si>
  <si>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 xml:space="preserve">     3.2 Agriculture and Forest Production</t>
  </si>
  <si>
    <t xml:space="preserve">     6.2 Jet Boat/Water Transportation</t>
  </si>
  <si>
    <t xml:space="preserve">     7.3 Pipe Lines Except Natural Gas</t>
  </si>
  <si>
    <t xml:space="preserve">     7.4 Communications</t>
  </si>
  <si>
    <t xml:space="preserve">     7.5 Electricity</t>
  </si>
  <si>
    <t xml:space="preserve">     7.7 Other Services</t>
  </si>
  <si>
    <t xml:space="preserve">     9.12 Other Investment Institutions</t>
  </si>
  <si>
    <t xml:space="preserve">     10.6 Educational Services</t>
  </si>
  <si>
    <t xml:space="preserve">     10.7 Entertainment, Recreation, Films</t>
  </si>
  <si>
    <t xml:space="preserve">     10.8 Other Service Companies</t>
  </si>
  <si>
    <t>Transportation</t>
  </si>
  <si>
    <t>Balance on Goods and Services</t>
  </si>
  <si>
    <t>Percentage Change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</si>
  <si>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</si>
  <si>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</si>
  <si>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</si>
  <si>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</si>
  <si>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</si>
  <si>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</si>
  <si>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</si>
  <si>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</si>
  <si>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</si>
  <si>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</si>
  <si>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</si>
  <si>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</si>
  <si>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</si>
  <si>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</si>
  <si>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</si>
  <si>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</si>
  <si>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</si>
  <si>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</si>
  <si>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</si>
  <si>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</si>
  <si>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</si>
  <si>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</si>
  <si>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</si>
  <si>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</si>
  <si>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</si>
  <si>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</si>
  <si>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</si>
  <si>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</si>
  <si>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Miscellaneous Items, Net</t>
  </si>
  <si>
    <t>Total, Group A through D</t>
  </si>
  <si>
    <t>E. Reserves and Related Items</t>
  </si>
  <si>
    <t>Use of Fund Credit and Loans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</si>
  <si>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</si>
  <si>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</si>
  <si>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</si>
  <si>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</si>
  <si>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</si>
  <si>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</si>
  <si>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</si>
  <si>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</si>
  <si>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</si>
  <si>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</si>
  <si>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</si>
  <si>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</si>
  <si>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</si>
  <si>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</si>
  <si>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</si>
  <si>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</si>
  <si>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</si>
  <si>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</si>
  <si>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</si>
  <si>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IC Purchase</t>
  </si>
  <si>
    <t>US$ Sale</t>
  </si>
  <si>
    <t>Fresh Treasury Bills</t>
  </si>
  <si>
    <t>Structure of Interest Rates</t>
  </si>
  <si>
    <t>Year</t>
  </si>
  <si>
    <t>Development Bonds</t>
  </si>
  <si>
    <t>CRR</t>
  </si>
  <si>
    <t>NRB Bonds Rate</t>
  </si>
  <si>
    <t>NEPSE Float Index***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</si>
  <si>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</si>
  <si>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</si>
  <si>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</si>
  <si>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</si>
  <si>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</si>
  <si>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</si>
  <si>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</si>
  <si>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</si>
  <si>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</si>
  <si>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</si>
  <si>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</si>
  <si>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</si>
  <si>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</si>
  <si>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</si>
  <si>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</si>
  <si>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</si>
  <si>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>Government Revenue Collection</t>
  </si>
  <si>
    <t xml:space="preserve">* Based on customs data 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</si>
  <si>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</si>
  <si>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</si>
  <si>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</si>
  <si>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</si>
  <si>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</si>
  <si>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</si>
  <si>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*Change in NFA is derived by taking mid-July as base and minus (-) sign indicates increase.</t>
  </si>
  <si>
    <t>Period-end Buying Rate (Rs/USD)</t>
  </si>
  <si>
    <t xml:space="preserve">Middle </t>
  </si>
  <si>
    <t>Exchange Rate of US Dollar (NRs/US$)</t>
  </si>
  <si>
    <t>Sources: http://www.eia.doe.gov/emeu/international/crude1.xls and http://www.kitco.com/gold.londonfix.html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</si>
  <si>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</si>
  <si>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</si>
  <si>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</si>
  <si>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</si>
  <si>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</si>
  <si>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</si>
  <si>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</si>
  <si>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</si>
  <si>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</si>
  <si>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</si>
  <si>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</si>
  <si>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</si>
  <si>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</si>
  <si>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</si>
  <si>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</si>
  <si>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T-bills* (364 days)</t>
  </si>
  <si>
    <t>National/Citizen SCs</t>
  </si>
  <si>
    <t>Number of Listed Shares ('000)</t>
  </si>
  <si>
    <t>Annual Average</t>
  </si>
  <si>
    <t>Table 31</t>
  </si>
  <si>
    <t>NEPSE Float Index (Closing)***</t>
  </si>
  <si>
    <t>Table 32</t>
  </si>
  <si>
    <t>Table 35</t>
  </si>
  <si>
    <t>Outright Sale Auction</t>
  </si>
  <si>
    <t>Outright Purchase Auction</t>
  </si>
  <si>
    <t>Repo Auction</t>
  </si>
  <si>
    <t>Reverse Repo Auction</t>
  </si>
  <si>
    <t>Indian Currency Purchase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</si>
  <si>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</si>
  <si>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</si>
  <si>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</si>
  <si>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</si>
  <si>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</si>
  <si>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</si>
  <si>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</si>
  <si>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 xml:space="preserve">2012/13 </t>
  </si>
  <si>
    <t>180.1  </t>
  </si>
  <si>
    <t>174.2  </t>
  </si>
  <si>
    <t>174.5  </t>
  </si>
  <si>
    <t>11.2  </t>
  </si>
  <si>
    <t>179.3  </t>
  </si>
  <si>
    <t>7.5  </t>
  </si>
  <si>
    <t>8.7  </t>
  </si>
  <si>
    <r>
      <t>2012/13</t>
    </r>
    <r>
      <rPr>
        <vertAlign val="superscript"/>
        <sz val="10"/>
        <rFont val="Times New Roman"/>
        <family val="1"/>
      </rPr>
      <t>P</t>
    </r>
  </si>
  <si>
    <t xml:space="preserve">Jul </t>
  </si>
  <si>
    <t>Jul (p)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</si>
  <si>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</si>
  <si>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</si>
  <si>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</si>
  <si>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</si>
  <si>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</si>
  <si>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</si>
  <si>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</si>
  <si>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</si>
  <si>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</si>
  <si>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</si>
  <si>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</si>
  <si>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</si>
  <si>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</si>
  <si>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</si>
  <si>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</si>
  <si>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</si>
  <si>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</si>
  <si>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</si>
  <si>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 xml:space="preserve"> e = estimates, p=provisional</t>
  </si>
  <si>
    <t>Memorandum Items</t>
  </si>
  <si>
    <t>Money multiplier (M1)</t>
  </si>
  <si>
    <t>Money multiplier (M1+)</t>
  </si>
  <si>
    <t>Money multiplier (M2)</t>
  </si>
  <si>
    <t xml:space="preserve">     1.2 SDR Holdings</t>
  </si>
  <si>
    <t xml:space="preserve">     1.3 Reserve Position in the Fund</t>
  </si>
  <si>
    <t xml:space="preserve">     1.4 Foreign Exchange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</si>
  <si>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</si>
  <si>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</si>
  <si>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</si>
  <si>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</si>
  <si>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</si>
  <si>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</si>
  <si>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4.2 Non-Government</t>
  </si>
  <si>
    <t>5. Claims on Banks and Financial Institutons</t>
  </si>
  <si>
    <t xml:space="preserve">     5.2 Repo Lending/SLF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</si>
  <si>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</si>
  <si>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</si>
  <si>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</si>
  <si>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 Deposits of Development Banks</t>
  </si>
  <si>
    <t xml:space="preserve">     8.5 Deposits of  Finance Companies</t>
  </si>
  <si>
    <t xml:space="preserve">     8.6 Other Deposits</t>
  </si>
  <si>
    <t>9.  Government Deposits</t>
  </si>
  <si>
    <t xml:space="preserve">     10.1 Foreign Deposits</t>
  </si>
  <si>
    <t xml:space="preserve">     10.2 IMF Trust Fund</t>
  </si>
  <si>
    <t xml:space="preserve">     10.3 Use of Fund Resources</t>
  </si>
  <si>
    <t xml:space="preserve">     10.4 SAF</t>
  </si>
  <si>
    <t xml:space="preserve">     10.5 ESAF</t>
  </si>
  <si>
    <t xml:space="preserve">     10.6 PRGF</t>
  </si>
  <si>
    <t xml:space="preserve">     10.7 CSI </t>
  </si>
  <si>
    <t>Net Foreign Assets</t>
  </si>
  <si>
    <t>Net Domestic Assets</t>
  </si>
  <si>
    <t>Other Items, Net</t>
  </si>
  <si>
    <t>Central Bank Survey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</si>
  <si>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</si>
  <si>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</si>
  <si>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</si>
  <si>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</si>
  <si>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</si>
  <si>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</si>
  <si>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</si>
  <si>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Assets =  Liabilities</t>
  </si>
  <si>
    <t>5. Liquid Funds</t>
  </si>
  <si>
    <t xml:space="preserve">    5.1 Cash in Hand</t>
  </si>
  <si>
    <t xml:space="preserve">    5.2 Balance with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</si>
  <si>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</si>
  <si>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</si>
  <si>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</si>
  <si>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</si>
  <si>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</si>
  <si>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</si>
  <si>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</si>
  <si>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</si>
  <si>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</si>
  <si>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</si>
  <si>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</si>
  <si>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</si>
  <si>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</si>
  <si>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Other Depository Corporation Survey</t>
  </si>
  <si>
    <t>Condensed Assets and Liabilities of Development Banks</t>
  </si>
  <si>
    <t>Condensed Assets and Liabilities of Finance Companies</t>
  </si>
  <si>
    <t>Deposit Details of Banks and Financial Institutions</t>
  </si>
  <si>
    <t>2. Local Government/VDC</t>
  </si>
  <si>
    <t xml:space="preserve">    3.1 Deposit collection Institution</t>
  </si>
  <si>
    <t xml:space="preserve">    3.2 Non-Deposit Financial Institutions</t>
  </si>
  <si>
    <t xml:space="preserve">           c. Citizen Investment Trust</t>
  </si>
  <si>
    <t xml:space="preserve">           d. Others</t>
  </si>
  <si>
    <t xml:space="preserve">    3.3 Other Financial Institutions</t>
  </si>
  <si>
    <t>4. Government Corporations</t>
  </si>
  <si>
    <t>5. Non Government Corporations</t>
  </si>
  <si>
    <t>6. Inter Bank Deposits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</si>
  <si>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</si>
  <si>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</si>
  <si>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</si>
  <si>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</si>
  <si>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</si>
  <si>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</si>
  <si>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1. Agriculture</t>
  </si>
  <si>
    <t xml:space="preserve">     1.4 Forest, Fish Farming, and Slaughter</t>
  </si>
  <si>
    <t xml:space="preserve">     1.5 Other Agriculture and Agricultural Services</t>
  </si>
  <si>
    <t xml:space="preserve"> 2. Mines</t>
  </si>
  <si>
    <t xml:space="preserve">     2.1 Metals (Iron, Lead, etc.)</t>
  </si>
  <si>
    <t xml:space="preserve">     2.6 Oil and Gas Extraction</t>
  </si>
  <si>
    <t xml:space="preserve"> 3. Productions</t>
  </si>
  <si>
    <t xml:space="preserve">     3.1 Food Production ( Packing and Processing)</t>
  </si>
  <si>
    <t xml:space="preserve">     3.3 Drinking Materials (Bear, Alcohol, Soda, etc.)</t>
  </si>
  <si>
    <t xml:space="preserve">     3.7 Textile Production and Ready Made Clothings</t>
  </si>
  <si>
    <t xml:space="preserve">     3.8 Loging and Timber Production / Furniture</t>
  </si>
  <si>
    <t xml:space="preserve">     3.10 Printing and Publishing</t>
  </si>
  <si>
    <t xml:space="preserve">     3.11 Industrial and Agricultural</t>
  </si>
  <si>
    <t xml:space="preserve">     3.13 Processed Oil and Charcoal Production</t>
  </si>
  <si>
    <t xml:space="preserve">     3.14 Rasin and Tarpin</t>
  </si>
  <si>
    <t xml:space="preserve">     3.19 Stone, Soil and Lead Production</t>
  </si>
  <si>
    <t xml:space="preserve">     3.20 Metals - Basic Iron and Steel Plants</t>
  </si>
  <si>
    <t xml:space="preserve"> 4. Construction</t>
  </si>
  <si>
    <t xml:space="preserve">     4.3 Heavy Constructions (Highway, Bridges, etc.)</t>
  </si>
  <si>
    <t xml:space="preserve"> 5. Metal Productions, Machinary, and Electrical Tools and fitting</t>
  </si>
  <si>
    <t xml:space="preserve">     5.4 Machinary - Construction, Oil, and Mines</t>
  </si>
  <si>
    <t xml:space="preserve">     5.5 Machinary - Office and Computing</t>
  </si>
  <si>
    <t xml:space="preserve"> 6. Transportation Equipment Production and Fitting</t>
  </si>
  <si>
    <t xml:space="preserve">     6.1 Vehicles and Vehicle Parts</t>
  </si>
  <si>
    <t xml:space="preserve">     6.3 Aircraft  and Aircraft Parts</t>
  </si>
  <si>
    <t xml:space="preserve"> 7. Transportation, Communications and Public Services</t>
  </si>
  <si>
    <t xml:space="preserve">     7.1 Railways and Passengers Vehicles</t>
  </si>
  <si>
    <t xml:space="preserve">     7.2 Truck Services and Store Arrangements</t>
  </si>
  <si>
    <t xml:space="preserve">     7.6 Gas and Gas Pipe Line Services</t>
  </si>
  <si>
    <t xml:space="preserve"> 8. Wholesaler and Retailers</t>
  </si>
  <si>
    <t xml:space="preserve"> 9. Finance, Insurance, and Fixed Assets</t>
  </si>
  <si>
    <t xml:space="preserve">     9.5 Saving and Debt Cooperatives</t>
  </si>
  <si>
    <t xml:space="preserve">     9.6 Pension Fund and Insurance Companies</t>
  </si>
  <si>
    <t xml:space="preserve"> 10. Service Industries</t>
  </si>
  <si>
    <t xml:space="preserve">     10.1 Tourism (Treaking, Mountaining, Resort, Rafting, Camping, etc.)</t>
  </si>
  <si>
    <t xml:space="preserve">     10.5 Hospitals, Clinic, etc./Health Service </t>
  </si>
  <si>
    <t xml:space="preserve"> 11. Consumable Loan</t>
  </si>
  <si>
    <t xml:space="preserve">     11.1 Gold and Silver</t>
  </si>
  <si>
    <t xml:space="preserve"> 12. Local Government</t>
  </si>
  <si>
    <t xml:space="preserve"> 13. Others</t>
  </si>
  <si>
    <t>Sectorwise Outstanding Credit of Banks and Financial Insitutions</t>
  </si>
  <si>
    <t>Securitywise Outstanding Credit of Banks and Financial Institutions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</si>
  <si>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</si>
  <si>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</si>
  <si>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</si>
  <si>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</si>
  <si>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</si>
  <si>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</si>
  <si>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</si>
  <si>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</si>
  <si>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</si>
  <si>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</si>
  <si>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</si>
  <si>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</si>
  <si>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</si>
  <si>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</si>
  <si>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</si>
  <si>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</si>
  <si>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</si>
  <si>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</si>
  <si>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</si>
  <si>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</si>
  <si>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</si>
  <si>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</si>
  <si>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</si>
  <si>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</si>
  <si>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</si>
  <si>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</si>
  <si>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</si>
  <si>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</si>
  <si>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</si>
  <si>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</si>
  <si>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</si>
  <si>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</si>
  <si>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</si>
  <si>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</si>
  <si>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</si>
  <si>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</si>
  <si>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</si>
  <si>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</si>
  <si>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</si>
  <si>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</si>
  <si>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</si>
  <si>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</si>
  <si>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</si>
  <si>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</si>
  <si>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</si>
  <si>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</si>
  <si>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</si>
  <si>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</si>
  <si>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</si>
  <si>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</si>
  <si>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</si>
  <si>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</si>
  <si>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</si>
  <si>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Outright Sale and Purchase Auction</t>
  </si>
  <si>
    <t>Interest Rate* (%)</t>
  </si>
  <si>
    <t>Repo and Reverse Repo Auction</t>
  </si>
  <si>
    <t>(First Eleven Months)</t>
  </si>
  <si>
    <t xml:space="preserve">Weighted Average Treasury Bills Rate </t>
  </si>
  <si>
    <t>(in percent)</t>
  </si>
  <si>
    <t>TRB_91 Days</t>
  </si>
  <si>
    <t>TRB_364 Days</t>
  </si>
  <si>
    <t>Annual average</t>
  </si>
  <si>
    <t xml:space="preserve"> Inter-bank Transaction Amount &amp; Weighted Average Interest Rate</t>
  </si>
  <si>
    <t>A &amp; A</t>
  </si>
  <si>
    <t>A &amp; B</t>
  </si>
  <si>
    <t>A &amp; C</t>
  </si>
  <si>
    <t>B &amp; B</t>
  </si>
  <si>
    <t>B &amp; C</t>
  </si>
  <si>
    <t>C &amp; C</t>
  </si>
  <si>
    <t>Rate (%)</t>
  </si>
  <si>
    <t>August*</t>
  </si>
  <si>
    <t>August*=data included from 1 Aug to 31 Aug</t>
  </si>
  <si>
    <t>Inter-bank Transaction Amount &amp; Weighted Average Interest Rate</t>
  </si>
  <si>
    <t>Among Commercial Banks</t>
  </si>
  <si>
    <t>Special Refinance</t>
  </si>
  <si>
    <t>General Refinance</t>
  </si>
  <si>
    <t>Standing Liquidity Facility (SLF)  Rate ^</t>
  </si>
  <si>
    <r>
      <t>Standing Liquidity Facility (SLF) Penal Rate</t>
    </r>
    <r>
      <rPr>
        <vertAlign val="superscript"/>
        <sz val="10"/>
        <rFont val="Times New Roman"/>
        <family val="1"/>
      </rPr>
      <t>#</t>
    </r>
  </si>
  <si>
    <t>5.0-9.6</t>
  </si>
  <si>
    <t>6.0-10.1</t>
  </si>
  <si>
    <t>C. Interbank Rate of Commercial Banks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</si>
  <si>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</si>
  <si>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</si>
  <si>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</si>
  <si>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Foreign Exchange Intervention</t>
  </si>
  <si>
    <t>( in million)</t>
  </si>
  <si>
    <t>US$</t>
  </si>
  <si>
    <t>Nrs.</t>
  </si>
  <si>
    <t xml:space="preserve">Indian Currency Purchase </t>
  </si>
  <si>
    <t>2012/13*</t>
  </si>
  <si>
    <t>Total Paid-up Value of Listed Shares (Rs. million)</t>
  </si>
  <si>
    <t>Ratio of  Market Capitalization to GDP (in %) †</t>
  </si>
  <si>
    <t>Twelve Months Rolling Standard Deviation of NEPSE Index</t>
  </si>
  <si>
    <t>Deposit Details of Commercial Banks and Financial Institutions</t>
  </si>
  <si>
    <t xml:space="preserve">Standing Liquidity Facility </t>
  </si>
  <si>
    <t>Standing Liquidity Facility</t>
  </si>
  <si>
    <t>Note: Government budgetary operations have been reported as per the Government Finance Statistics, 2001</t>
  </si>
  <si>
    <t>9.8  </t>
  </si>
  <si>
    <t>209.2  </t>
  </si>
  <si>
    <t>189.2  </t>
  </si>
  <si>
    <t>214.0  </t>
  </si>
  <si>
    <t>262.8  </t>
  </si>
  <si>
    <t>221.0  </t>
  </si>
  <si>
    <t>189.1  </t>
  </si>
  <si>
    <t>210.2  </t>
  </si>
  <si>
    <t>190.0  </t>
  </si>
  <si>
    <t>213.1  </t>
  </si>
  <si>
    <t>270.0  </t>
  </si>
  <si>
    <t>195.4  </t>
  </si>
  <si>
    <t>198.5  </t>
  </si>
  <si>
    <t>195.5  </t>
  </si>
  <si>
    <t>139.0  </t>
  </si>
  <si>
    <t>151.8  </t>
  </si>
  <si>
    <t>158.5  </t>
  </si>
  <si>
    <t>6.4  </t>
  </si>
  <si>
    <t>179.5  </t>
  </si>
  <si>
    <t>195.6  </t>
  </si>
  <si>
    <t>217.8  </t>
  </si>
  <si>
    <t>9.0  </t>
  </si>
  <si>
    <t>9.3  </t>
  </si>
  <si>
    <t>10.2  </t>
  </si>
  <si>
    <t>164.3  </t>
  </si>
  <si>
    <t>183.3  </t>
  </si>
  <si>
    <t>157.3  </t>
  </si>
  <si>
    <t>185.9  </t>
  </si>
  <si>
    <t>121.2  </t>
  </si>
  <si>
    <t>129.0  </t>
  </si>
  <si>
    <t>137.3  </t>
  </si>
  <si>
    <t>6.5  </t>
  </si>
  <si>
    <t>175.4  </t>
  </si>
  <si>
    <t>89.7  </t>
  </si>
  <si>
    <t>82.4  </t>
  </si>
  <si>
    <t>80.7  </t>
  </si>
  <si>
    <t>-8.2  </t>
  </si>
  <si>
    <t>-2.1  </t>
  </si>
  <si>
    <t>161.4  </t>
  </si>
  <si>
    <t>202.8  </t>
  </si>
  <si>
    <t>216.9  </t>
  </si>
  <si>
    <t>160.3  </t>
  </si>
  <si>
    <t>1.3  </t>
  </si>
  <si>
    <t>201.4  </t>
  </si>
  <si>
    <t>155.4  </t>
  </si>
  <si>
    <t>10.6  </t>
  </si>
  <si>
    <t>168.2  </t>
  </si>
  <si>
    <t>183.4  </t>
  </si>
  <si>
    <t>213.4  </t>
  </si>
  <si>
    <t>146.5  </t>
  </si>
  <si>
    <t>160.2  </t>
  </si>
  <si>
    <t>Dec/Jan</t>
  </si>
  <si>
    <t>Dec./Jan.</t>
  </si>
  <si>
    <t>5-9.5</t>
  </si>
  <si>
    <t>2011/12p</t>
  </si>
  <si>
    <t>Other Tax</t>
  </si>
  <si>
    <t>163.8  </t>
  </si>
  <si>
    <t>180.3  </t>
  </si>
  <si>
    <t>-0.1  </t>
  </si>
  <si>
    <t>10.1  </t>
  </si>
  <si>
    <t>189.4  </t>
  </si>
  <si>
    <t>209.6  </t>
  </si>
  <si>
    <t>171.6  </t>
  </si>
  <si>
    <t>191.4  </t>
  </si>
  <si>
    <t>213.8  </t>
  </si>
  <si>
    <t>223.8  </t>
  </si>
  <si>
    <t>260.0  </t>
  </si>
  <si>
    <t>198.4  </t>
  </si>
  <si>
    <t>227.0  </t>
  </si>
  <si>
    <t>4.6  </t>
  </si>
  <si>
    <t>2.4  </t>
  </si>
  <si>
    <t>197.4  </t>
  </si>
  <si>
    <t>210.7  </t>
  </si>
  <si>
    <t>145.6  </t>
  </si>
  <si>
    <t>167.7  </t>
  </si>
  <si>
    <t>190.7  </t>
  </si>
  <si>
    <t>212.1  </t>
  </si>
  <si>
    <t>-0.5  </t>
  </si>
  <si>
    <t>233.4  </t>
  </si>
  <si>
    <t>262.5  </t>
  </si>
  <si>
    <t>193.4  </t>
  </si>
  <si>
    <t>200.4  </t>
  </si>
  <si>
    <t>212.2  </t>
  </si>
  <si>
    <t>238.0  </t>
  </si>
  <si>
    <t>144.4  </t>
  </si>
  <si>
    <t>135.2  </t>
  </si>
  <si>
    <t>142.9  </t>
  </si>
  <si>
    <t>157.4  </t>
  </si>
  <si>
    <t>164.8  </t>
  </si>
  <si>
    <t>12.9  </t>
  </si>
  <si>
    <t>160.9  </t>
  </si>
  <si>
    <t>175.5  </t>
  </si>
  <si>
    <t>130.9  </t>
  </si>
  <si>
    <t>140.0  </t>
  </si>
  <si>
    <t>145.4  </t>
  </si>
  <si>
    <t>161.5  </t>
  </si>
  <si>
    <t>11.0  </t>
  </si>
  <si>
    <t>169.3  </t>
  </si>
  <si>
    <t>186.6  </t>
  </si>
  <si>
    <t>6.3  </t>
  </si>
  <si>
    <t>218.4  </t>
  </si>
  <si>
    <t>0.7  </t>
  </si>
  <si>
    <t>9.4  </t>
  </si>
  <si>
    <t>147.5  </t>
  </si>
  <si>
    <t>174.0  </t>
  </si>
  <si>
    <t>175.8  </t>
  </si>
  <si>
    <t>180.4  </t>
  </si>
  <si>
    <t>201.1  </t>
  </si>
  <si>
    <t>141.1  </t>
  </si>
  <si>
    <t>168.3  </t>
  </si>
  <si>
    <t>8.6  </t>
  </si>
  <si>
    <t>184.8  </t>
  </si>
  <si>
    <t>213.6  </t>
  </si>
  <si>
    <t>147.4  </t>
  </si>
  <si>
    <t>8.8  </t>
  </si>
  <si>
    <t>Jan/Feb</t>
  </si>
  <si>
    <t xml:space="preserve">    Civil Bank Ltd</t>
  </si>
  <si>
    <t>2069-08-07</t>
  </si>
  <si>
    <t xml:space="preserve">    Agriculture Development Bank Ltd</t>
  </si>
  <si>
    <t>2069-09-19</t>
  </si>
  <si>
    <t xml:space="preserve">    Swarojgar Laghu Bitta Bikas Bank Ltd</t>
  </si>
  <si>
    <t>2069-10-07</t>
  </si>
  <si>
    <t xml:space="preserve">    Jebills Finance Ltd</t>
  </si>
  <si>
    <t>2069-10-11</t>
  </si>
  <si>
    <t xml:space="preserve">    Commerz &amp; Trust Bank Nepal Ltd</t>
  </si>
  <si>
    <t>2069-10-15</t>
  </si>
  <si>
    <t xml:space="preserve">     Sewa Bikas Bank Ltd</t>
  </si>
  <si>
    <t>2069-10-28</t>
  </si>
  <si>
    <t xml:space="preserve">     Nepal SBI Bank Ltd</t>
  </si>
  <si>
    <t>2069-09-04</t>
  </si>
  <si>
    <t xml:space="preserve">     Laxmi Capital Ltd</t>
  </si>
  <si>
    <t>2069-09-20</t>
  </si>
  <si>
    <t>(in million)</t>
  </si>
  <si>
    <t xml:space="preserve">  3.1 Money Supply (a+b), M1+</t>
  </si>
  <si>
    <t xml:space="preserve">     1.1 Gold Investment</t>
  </si>
  <si>
    <r>
      <t xml:space="preserve"> 2/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 0.6 million</t>
    </r>
  </si>
  <si>
    <r>
      <t xml:space="preserve"> 2/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Rs.0.0 million</t>
    </r>
  </si>
  <si>
    <t>Amount (Rs in million)</t>
  </si>
  <si>
    <t>Growth Rates</t>
  </si>
  <si>
    <t>2012/13p*</t>
  </si>
  <si>
    <t>Total  Revenue</t>
  </si>
  <si>
    <t>Source: Ministry of Finance</t>
  </si>
  <si>
    <t>(Based on Eight Months' Data of  2012/13)</t>
  </si>
  <si>
    <t>Feb/Mar</t>
  </si>
  <si>
    <t>Mid-March 2013</t>
  </si>
  <si>
    <t>164.1  </t>
  </si>
  <si>
    <t>180.9  </t>
  </si>
  <si>
    <t>181.8  </t>
  </si>
  <si>
    <t>189.5  </t>
  </si>
  <si>
    <t>210.9  </t>
  </si>
  <si>
    <t>4.2  </t>
  </si>
  <si>
    <t>11.3  </t>
  </si>
  <si>
    <t>171.5  </t>
  </si>
  <si>
    <t>193.6  </t>
  </si>
  <si>
    <t>-2.4  </t>
  </si>
  <si>
    <t>-1.8  </t>
  </si>
  <si>
    <t>12.6  </t>
  </si>
  <si>
    <t>208.4  </t>
  </si>
  <si>
    <t>219.1  </t>
  </si>
  <si>
    <t>239.8  </t>
  </si>
  <si>
    <t>5.1  </t>
  </si>
  <si>
    <t>-7.8  </t>
  </si>
  <si>
    <t>191.8  </t>
  </si>
  <si>
    <t>202.9  </t>
  </si>
  <si>
    <t>237.5  </t>
  </si>
  <si>
    <t>5.8  </t>
  </si>
  <si>
    <t>2.3  </t>
  </si>
  <si>
    <t>17.1  </t>
  </si>
  <si>
    <t>197.7  </t>
  </si>
  <si>
    <t>212.0  </t>
  </si>
  <si>
    <t>17.4  </t>
  </si>
  <si>
    <t>7.3  </t>
  </si>
  <si>
    <t>149.4  </t>
  </si>
  <si>
    <t>169.2  </t>
  </si>
  <si>
    <t>192.7  </t>
  </si>
  <si>
    <t>13.3  </t>
  </si>
  <si>
    <t>0.9  </t>
  </si>
  <si>
    <t>13.9  </t>
  </si>
  <si>
    <t>1.1  </t>
  </si>
  <si>
    <t>187.9  </t>
  </si>
  <si>
    <t>206.3  </t>
  </si>
  <si>
    <t>217.1  </t>
  </si>
  <si>
    <t>1.7  </t>
  </si>
  <si>
    <t>5.2  </t>
  </si>
  <si>
    <t>217.5  </t>
  </si>
  <si>
    <t>230.3  </t>
  </si>
  <si>
    <t>257.9  </t>
  </si>
  <si>
    <t>5.9  </t>
  </si>
  <si>
    <t>-1.3  </t>
  </si>
  <si>
    <t>12.0  </t>
  </si>
  <si>
    <t>-1.7  </t>
  </si>
  <si>
    <t>219.0  </t>
  </si>
  <si>
    <t>192.5  </t>
  </si>
  <si>
    <t>203.1  </t>
  </si>
  <si>
    <t>-12.1  </t>
  </si>
  <si>
    <t>5.5  </t>
  </si>
  <si>
    <t>165.5  </t>
  </si>
  <si>
    <t>196.5  </t>
  </si>
  <si>
    <t>6.0  </t>
  </si>
  <si>
    <t>193.0  </t>
  </si>
  <si>
    <t>215.0  </t>
  </si>
  <si>
    <t>241.4  </t>
  </si>
  <si>
    <t>12.2  </t>
  </si>
  <si>
    <t>1.4  </t>
  </si>
  <si>
    <t>132.4  </t>
  </si>
  <si>
    <t>144.9  </t>
  </si>
  <si>
    <t>158.3  </t>
  </si>
  <si>
    <t>143.7  </t>
  </si>
  <si>
    <t>157.7  </t>
  </si>
  <si>
    <t>9.7  </t>
  </si>
  <si>
    <t>165.1  </t>
  </si>
  <si>
    <t>186.2  </t>
  </si>
  <si>
    <t>13.4  </t>
  </si>
  <si>
    <t>12.7  </t>
  </si>
  <si>
    <t>138.5  </t>
  </si>
  <si>
    <t>162.0  </t>
  </si>
  <si>
    <t>175.6  </t>
  </si>
  <si>
    <t>17.0  </t>
  </si>
  <si>
    <t>8.4  </t>
  </si>
  <si>
    <t>121.4  </t>
  </si>
  <si>
    <t>132.2  </t>
  </si>
  <si>
    <t>140.3  </t>
  </si>
  <si>
    <t>6.2  </t>
  </si>
  <si>
    <t>133.0  </t>
  </si>
  <si>
    <t>146.1  </t>
  </si>
  <si>
    <t>0.5  </t>
  </si>
  <si>
    <t>10.8  </t>
  </si>
  <si>
    <t>159.2  </t>
  </si>
  <si>
    <t>186.4  </t>
  </si>
  <si>
    <t>5.6  </t>
  </si>
  <si>
    <t>-0.7  </t>
  </si>
  <si>
    <t>187.4  </t>
  </si>
  <si>
    <t>193.9  </t>
  </si>
  <si>
    <t>217.7  </t>
  </si>
  <si>
    <t>3.5  </t>
  </si>
  <si>
    <t>12.3  </t>
  </si>
  <si>
    <t>-0.3  </t>
  </si>
  <si>
    <t>136.3  </t>
  </si>
  <si>
    <t>146.9  </t>
  </si>
  <si>
    <t>160.4  </t>
  </si>
  <si>
    <t>7.8  </t>
  </si>
  <si>
    <t>148.1  </t>
  </si>
  <si>
    <t>158.6  </t>
  </si>
  <si>
    <t>174.7  </t>
  </si>
  <si>
    <t>7.1  </t>
  </si>
  <si>
    <t>176.0  </t>
  </si>
  <si>
    <t>182.7  </t>
  </si>
  <si>
    <t>3.8  </t>
  </si>
  <si>
    <t>129.4  </t>
  </si>
  <si>
    <t>141.8  </t>
  </si>
  <si>
    <t>155.5  </t>
  </si>
  <si>
    <t>155.3  </t>
  </si>
  <si>
    <t>168.6  </t>
  </si>
  <si>
    <t>185.1  </t>
  </si>
  <si>
    <t>195.9  </t>
  </si>
  <si>
    <t>216.6  </t>
  </si>
  <si>
    <t>132.7  </t>
  </si>
  <si>
    <t>160.5  </t>
  </si>
  <si>
    <t>Mid-March</t>
  </si>
  <si>
    <t>(February/March)</t>
  </si>
  <si>
    <t>(Mid-February to Mid-March)</t>
  </si>
  <si>
    <t>(Mid-July to Mid-March)</t>
  </si>
  <si>
    <t>Mar (e)</t>
  </si>
  <si>
    <t xml:space="preserve">Changes during eight months </t>
  </si>
  <si>
    <r>
      <t xml:space="preserve"> </t>
    </r>
    <r>
      <rPr>
        <vertAlign val="superscript"/>
        <sz val="11"/>
        <rFont val="Times New Roman"/>
        <family val="1"/>
      </rPr>
      <t>1</t>
    </r>
    <r>
      <rPr>
        <b/>
        <vertAlign val="superscript"/>
        <sz val="11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gain of  Rs. 12824.94 million</t>
    </r>
  </si>
  <si>
    <r>
      <t xml:space="preserve"> 2/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Adjusting the exchange valuation loss of Rs. -3795.20 million</t>
    </r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</si>
  <si>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Rs.12751.8 million</t>
    </r>
  </si>
  <si>
    <r>
      <t xml:space="preserve"> 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loss of Rs. -3875.7 million</t>
    </r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</si>
  <si>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 Rs. 73.2 million</t>
    </r>
  </si>
  <si>
    <r>
      <t xml:space="preserve"> 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 80.5 million</t>
    </r>
  </si>
  <si>
    <r>
      <t xml:space="preserve"> 1/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Adjusting the exchange valuation gain of  Rs. 75.1 million </t>
    </r>
  </si>
  <si>
    <r>
      <t xml:space="preserve"> 2/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Rs.79.8 million</t>
    </r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</si>
  <si>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loss of  Rs. -1.8 million</t>
    </r>
  </si>
  <si>
    <t xml:space="preserve">Changes during eight month </t>
  </si>
  <si>
    <t>Changes during eight months</t>
  </si>
  <si>
    <t>Eight Months</t>
  </si>
  <si>
    <t>* Other tax includes health tax, road maintenance and improvement duty, road construction and maintenance duty, registration fee and ownership certificate charge .</t>
  </si>
  <si>
    <t>Mid-Mar</t>
  </si>
  <si>
    <t>Jul-Mar</t>
  </si>
  <si>
    <t>Eight  Months</t>
  </si>
  <si>
    <t>during eight months</t>
  </si>
  <si>
    <t>8 Months</t>
  </si>
  <si>
    <t>Mid-Jul To Mid-Mar</t>
  </si>
  <si>
    <t>Mar-Mar</t>
  </si>
  <si>
    <t xml:space="preserve">  + Transactions based on the figures reported by 8 NRB offices, 66 RBBL branches (out of 66 branches conducting govt. transaction), 44 NBL branches (out of 44 branches conducting govt. transaction), 5 Everest Bank branches and 1-1 branch each from Nepal Bangladesh Bank Limited and Global IME Bank Limited conducting government transactions .     
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</si>
</sst>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0.00000000"/>
    <numFmt numFmtId="186" formatCode="[$-409]dddd\,\ mmmm\ dd\,\ yyyy"/>
    <numFmt numFmtId="187" formatCode="0.0000000"/>
    <numFmt numFmtId="188" formatCode="[$-409]h:mm:ss\ AM/PM"/>
  </numFmts>
  <fonts count="7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3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/>
    </border>
    <border>
      <left style="double"/>
      <right style="double"/>
      <top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 style="thin"/>
    </border>
    <border>
      <left style="double"/>
      <right style="double"/>
      <top style="thin"/>
      <bottom/>
    </border>
    <border>
      <left style="double"/>
      <right style="double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medium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977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5" fontId="2" fillId="0" borderId="0" xfId="188" applyFont="1">
      <alignment/>
      <protection/>
    </xf>
    <xf numFmtId="165" fontId="1" fillId="0" borderId="0" xfId="188" applyFont="1" applyBorder="1" applyAlignment="1" quotePrefix="1">
      <alignment horizontal="center"/>
      <protection/>
    </xf>
    <xf numFmtId="165" fontId="2" fillId="0" borderId="10" xfId="188" applyNumberFormat="1" applyFont="1" applyBorder="1" applyAlignment="1" applyProtection="1">
      <alignment horizontal="centerContinuous"/>
      <protection/>
    </xf>
    <xf numFmtId="165" fontId="2" fillId="0" borderId="11" xfId="188" applyFont="1" applyBorder="1" applyAlignment="1">
      <alignment horizontal="centerContinuous"/>
      <protection/>
    </xf>
    <xf numFmtId="165" fontId="2" fillId="0" borderId="12" xfId="188" applyNumberFormat="1" applyFont="1" applyBorder="1" applyAlignment="1" applyProtection="1">
      <alignment horizontal="center"/>
      <protection/>
    </xf>
    <xf numFmtId="165" fontId="2" fillId="0" borderId="0" xfId="188" applyNumberFormat="1" applyFont="1" applyAlignment="1" applyProtection="1">
      <alignment horizontal="left"/>
      <protection/>
    </xf>
    <xf numFmtId="164" fontId="2" fillId="0" borderId="0" xfId="188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65" fontId="2" fillId="0" borderId="0" xfId="188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2" fillId="0" borderId="0" xfId="192" applyFont="1">
      <alignment/>
      <protection/>
    </xf>
    <xf numFmtId="165" fontId="2" fillId="0" borderId="0" xfId="188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6" fillId="0" borderId="0" xfId="0" applyFont="1" applyFill="1" applyAlignment="1">
      <alignment/>
    </xf>
    <xf numFmtId="164" fontId="1" fillId="0" borderId="15" xfId="0" applyNumberFormat="1" applyFont="1" applyBorder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43" fontId="2" fillId="0" borderId="16" xfId="42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1" fillId="33" borderId="1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193" applyFont="1">
      <alignment/>
      <protection/>
    </xf>
    <xf numFmtId="0" fontId="2" fillId="0" borderId="0" xfId="193" applyFont="1" applyAlignment="1">
      <alignment horizontal="right"/>
      <protection/>
    </xf>
    <xf numFmtId="0" fontId="1" fillId="0" borderId="0" xfId="0" applyFont="1" applyFill="1" applyAlignment="1">
      <alignment/>
    </xf>
    <xf numFmtId="0" fontId="2" fillId="0" borderId="17" xfId="193" applyFont="1" applyBorder="1">
      <alignment/>
      <protection/>
    </xf>
    <xf numFmtId="0" fontId="5" fillId="0" borderId="0" xfId="0" applyFont="1" applyFill="1" applyAlignment="1" quotePrefix="1">
      <alignment horizontal="centerContinuous"/>
    </xf>
    <xf numFmtId="0" fontId="2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 quotePrefix="1">
      <alignment horizontal="left"/>
    </xf>
    <xf numFmtId="164" fontId="2" fillId="0" borderId="19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Border="1" applyAlignment="1" quotePrefix="1">
      <alignment/>
    </xf>
    <xf numFmtId="0" fontId="2" fillId="0" borderId="0" xfId="0" applyFont="1" applyAlignment="1" quotePrefix="1">
      <alignment/>
    </xf>
    <xf numFmtId="16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164" fontId="2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13" fillId="0" borderId="0" xfId="0" applyFont="1" applyAlignment="1">
      <alignment horizontal="center" vertical="center"/>
    </xf>
    <xf numFmtId="165" fontId="2" fillId="0" borderId="0" xfId="188" applyFont="1" applyFill="1">
      <alignment/>
      <protection/>
    </xf>
    <xf numFmtId="0" fontId="7" fillId="0" borderId="23" xfId="0" applyFont="1" applyBorder="1" applyAlignment="1" applyProtection="1">
      <alignment horizontal="left" vertical="center"/>
      <protection/>
    </xf>
    <xf numFmtId="164" fontId="2" fillId="0" borderId="19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1" fillId="33" borderId="15" xfId="0" applyFont="1" applyFill="1" applyBorder="1" applyAlignment="1">
      <alignment horizontal="center"/>
    </xf>
    <xf numFmtId="43" fontId="2" fillId="0" borderId="24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0" fontId="1" fillId="33" borderId="16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/>
    </xf>
    <xf numFmtId="166" fontId="1" fillId="0" borderId="13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13" xfId="0" applyNumberFormat="1" applyFont="1" applyBorder="1" applyAlignment="1" applyProtection="1">
      <alignment horizontal="right"/>
      <protection locked="0"/>
    </xf>
    <xf numFmtId="0" fontId="1" fillId="33" borderId="25" xfId="0" applyFont="1" applyFill="1" applyBorder="1" applyAlignment="1">
      <alignment horizontal="center" vertical="center"/>
    </xf>
    <xf numFmtId="1" fontId="1" fillId="0" borderId="23" xfId="0" applyNumberFormat="1" applyFont="1" applyBorder="1" applyAlignment="1" applyProtection="1">
      <alignment horizontal="center"/>
      <protection locked="0"/>
    </xf>
    <xf numFmtId="1" fontId="2" fillId="0" borderId="23" xfId="0" applyNumberFormat="1" applyFont="1" applyBorder="1" applyAlignment="1" applyProtection="1">
      <alignment horizontal="center"/>
      <protection locked="0"/>
    </xf>
    <xf numFmtId="1" fontId="12" fillId="0" borderId="23" xfId="0" applyNumberFormat="1" applyFont="1" applyBorder="1" applyAlignment="1" applyProtection="1">
      <alignment horizontal="center"/>
      <protection locked="0"/>
    </xf>
    <xf numFmtId="1" fontId="2" fillId="0" borderId="23" xfId="0" applyNumberFormat="1" applyFont="1" applyBorder="1" applyAlignment="1" applyProtection="1">
      <alignment/>
      <protection locked="0"/>
    </xf>
    <xf numFmtId="1" fontId="12" fillId="0" borderId="23" xfId="0" applyNumberFormat="1" applyFont="1" applyBorder="1" applyAlignment="1" applyProtection="1">
      <alignment/>
      <protection locked="0"/>
    </xf>
    <xf numFmtId="164" fontId="2" fillId="0" borderId="26" xfId="0" applyNumberFormat="1" applyFont="1" applyBorder="1" applyAlignment="1">
      <alignment/>
    </xf>
    <xf numFmtId="164" fontId="1" fillId="0" borderId="27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2" fillId="0" borderId="0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right"/>
      <protection/>
    </xf>
    <xf numFmtId="1" fontId="22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21" fillId="0" borderId="0" xfId="0" applyNumberFormat="1" applyFont="1" applyBorder="1" applyAlignment="1">
      <alignment/>
    </xf>
    <xf numFmtId="164" fontId="2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33" borderId="28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21" fillId="33" borderId="19" xfId="0" applyFont="1" applyFill="1" applyBorder="1" applyAlignment="1">
      <alignment horizontal="center"/>
    </xf>
    <xf numFmtId="0" fontId="21" fillId="33" borderId="29" xfId="0" applyFont="1" applyFill="1" applyBorder="1" applyAlignment="1">
      <alignment horizontal="center"/>
    </xf>
    <xf numFmtId="0" fontId="2" fillId="0" borderId="30" xfId="0" applyFont="1" applyBorder="1" applyAlignment="1">
      <alignment/>
    </xf>
    <xf numFmtId="164" fontId="2" fillId="0" borderId="19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164" fontId="2" fillId="0" borderId="31" xfId="0" applyNumberFormat="1" applyFont="1" applyBorder="1" applyAlignment="1">
      <alignment horizontal="center"/>
    </xf>
    <xf numFmtId="164" fontId="1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164" fontId="1" fillId="0" borderId="27" xfId="0" applyNumberFormat="1" applyFont="1" applyFill="1" applyBorder="1" applyAlignment="1">
      <alignment horizontal="center"/>
    </xf>
    <xf numFmtId="0" fontId="2" fillId="0" borderId="3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34" xfId="0" applyFont="1" applyBorder="1" applyAlignment="1">
      <alignment/>
    </xf>
    <xf numFmtId="0" fontId="2" fillId="0" borderId="35" xfId="0" applyFont="1" applyBorder="1" applyAlignment="1">
      <alignment/>
    </xf>
    <xf numFmtId="2" fontId="2" fillId="0" borderId="0" xfId="0" applyNumberFormat="1" applyFont="1" applyFill="1" applyAlignment="1">
      <alignment/>
    </xf>
    <xf numFmtId="164" fontId="2" fillId="0" borderId="23" xfId="0" applyNumberFormat="1" applyFont="1" applyFill="1" applyBorder="1" applyAlignment="1" applyProtection="1">
      <alignment horizontal="left"/>
      <protection/>
    </xf>
    <xf numFmtId="164" fontId="2" fillId="0" borderId="34" xfId="0" applyNumberFormat="1" applyFont="1" applyFill="1" applyBorder="1" applyAlignment="1" applyProtection="1">
      <alignment horizontal="left"/>
      <protection/>
    </xf>
    <xf numFmtId="164" fontId="1" fillId="0" borderId="0" xfId="42" applyNumberFormat="1" applyFont="1" applyFill="1" applyBorder="1" applyAlignment="1">
      <alignment/>
    </xf>
    <xf numFmtId="2" fontId="2" fillId="0" borderId="0" xfId="42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42" applyNumberFormat="1" applyFont="1" applyFill="1" applyBorder="1" applyAlignment="1">
      <alignment/>
    </xf>
    <xf numFmtId="0" fontId="1" fillId="33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164" fontId="1" fillId="0" borderId="37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164" fontId="2" fillId="0" borderId="41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/>
    </xf>
    <xf numFmtId="177" fontId="2" fillId="0" borderId="24" xfId="0" applyNumberFormat="1" applyFont="1" applyFill="1" applyBorder="1" applyAlignment="1">
      <alignment/>
    </xf>
    <xf numFmtId="177" fontId="1" fillId="0" borderId="42" xfId="0" applyNumberFormat="1" applyFont="1" applyFill="1" applyBorder="1" applyAlignment="1">
      <alignment vertical="center"/>
    </xf>
    <xf numFmtId="177" fontId="1" fillId="0" borderId="43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/>
    </xf>
    <xf numFmtId="0" fontId="1" fillId="0" borderId="41" xfId="0" applyFont="1" applyFill="1" applyBorder="1" applyAlignment="1">
      <alignment horizontal="center" vertical="center"/>
    </xf>
    <xf numFmtId="177" fontId="1" fillId="0" borderId="44" xfId="0" applyNumberFormat="1" applyFont="1" applyFill="1" applyBorder="1" applyAlignment="1">
      <alignment vertical="center"/>
    </xf>
    <xf numFmtId="0" fontId="1" fillId="33" borderId="12" xfId="0" applyFont="1" applyFill="1" applyBorder="1" applyAlignment="1">
      <alignment horizontal="right"/>
    </xf>
    <xf numFmtId="0" fontId="1" fillId="33" borderId="20" xfId="0" applyFont="1" applyFill="1" applyBorder="1" applyAlignment="1">
      <alignment horizontal="right"/>
    </xf>
    <xf numFmtId="0" fontId="1" fillId="33" borderId="45" xfId="0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/>
    </xf>
    <xf numFmtId="177" fontId="2" fillId="0" borderId="16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13" fillId="0" borderId="41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>
      <alignment/>
    </xf>
    <xf numFmtId="43" fontId="2" fillId="0" borderId="13" xfId="42" applyNumberFormat="1" applyFont="1" applyFill="1" applyBorder="1" applyAlignment="1">
      <alignment horizontal="center"/>
    </xf>
    <xf numFmtId="43" fontId="2" fillId="0" borderId="31" xfId="42" applyNumberFormat="1" applyFont="1" applyFill="1" applyBorder="1" applyAlignment="1" quotePrefix="1">
      <alignment horizontal="right"/>
    </xf>
    <xf numFmtId="43" fontId="2" fillId="0" borderId="13" xfId="42" applyNumberFormat="1" applyFont="1" applyFill="1" applyBorder="1" applyAlignment="1">
      <alignment horizontal="right"/>
    </xf>
    <xf numFmtId="43" fontId="2" fillId="0" borderId="31" xfId="42" applyNumberFormat="1" applyFont="1" applyFill="1" applyBorder="1" applyAlignment="1">
      <alignment horizontal="right"/>
    </xf>
    <xf numFmtId="0" fontId="2" fillId="0" borderId="39" xfId="0" applyFont="1" applyBorder="1" applyAlignment="1">
      <alignment/>
    </xf>
    <xf numFmtId="43" fontId="2" fillId="0" borderId="46" xfId="42" applyNumberFormat="1" applyFont="1" applyFill="1" applyBorder="1" applyAlignment="1">
      <alignment/>
    </xf>
    <xf numFmtId="43" fontId="13" fillId="0" borderId="26" xfId="42" applyNumberFormat="1" applyFont="1" applyFill="1" applyBorder="1" applyAlignment="1">
      <alignment horizontal="center" vertical="center"/>
    </xf>
    <xf numFmtId="43" fontId="13" fillId="0" borderId="47" xfId="42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/>
    </xf>
    <xf numFmtId="164" fontId="2" fillId="0" borderId="15" xfId="0" applyNumberFormat="1" applyFont="1" applyBorder="1" applyAlignment="1" quotePrefix="1">
      <alignment horizontal="center"/>
    </xf>
    <xf numFmtId="164" fontId="2" fillId="0" borderId="15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 quotePrefix="1">
      <alignment horizontal="center"/>
    </xf>
    <xf numFmtId="2" fontId="2" fillId="0" borderId="0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1" fillId="33" borderId="36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indent="1"/>
    </xf>
    <xf numFmtId="43" fontId="2" fillId="0" borderId="31" xfId="42" applyNumberFormat="1" applyFont="1" applyFill="1" applyBorder="1" applyAlignment="1">
      <alignment horizontal="center"/>
    </xf>
    <xf numFmtId="0" fontId="1" fillId="0" borderId="13" xfId="0" applyFont="1" applyBorder="1" applyAlignment="1" applyProtection="1">
      <alignment horizontal="left"/>
      <protection locked="0"/>
    </xf>
    <xf numFmtId="166" fontId="1" fillId="0" borderId="31" xfId="0" applyNumberFormat="1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left"/>
      <protection locked="0"/>
    </xf>
    <xf numFmtId="166" fontId="2" fillId="0" borderId="31" xfId="0" applyNumberFormat="1" applyFont="1" applyBorder="1" applyAlignment="1" applyProtection="1">
      <alignment horizontal="right"/>
      <protection locked="0"/>
    </xf>
    <xf numFmtId="0" fontId="12" fillId="0" borderId="13" xfId="0" applyFont="1" applyBorder="1" applyAlignment="1" applyProtection="1">
      <alignment horizontal="left"/>
      <protection locked="0"/>
    </xf>
    <xf numFmtId="164" fontId="2" fillId="0" borderId="0" xfId="193" applyNumberFormat="1" applyFont="1">
      <alignment/>
      <protection/>
    </xf>
    <xf numFmtId="0" fontId="2" fillId="0" borderId="13" xfId="193" applyFont="1" applyBorder="1">
      <alignment/>
      <protection/>
    </xf>
    <xf numFmtId="164" fontId="2" fillId="0" borderId="0" xfId="193" applyNumberFormat="1" applyFont="1" applyAlignment="1">
      <alignment horizontal="right"/>
      <protection/>
    </xf>
    <xf numFmtId="0" fontId="1" fillId="33" borderId="46" xfId="193" applyFont="1" applyFill="1" applyBorder="1" applyAlignment="1" applyProtection="1">
      <alignment horizontal="center"/>
      <protection/>
    </xf>
    <xf numFmtId="0" fontId="2" fillId="0" borderId="31" xfId="193" applyFont="1" applyBorder="1">
      <alignment/>
      <protection/>
    </xf>
    <xf numFmtId="0" fontId="2" fillId="0" borderId="40" xfId="193" applyFont="1" applyBorder="1">
      <alignment/>
      <protection/>
    </xf>
    <xf numFmtId="0" fontId="1" fillId="0" borderId="40" xfId="193" applyFont="1" applyBorder="1" applyAlignment="1" applyProtection="1">
      <alignment horizontal="left"/>
      <protection/>
    </xf>
    <xf numFmtId="0" fontId="2" fillId="0" borderId="40" xfId="193" applyFont="1" applyBorder="1" applyAlignment="1" applyProtection="1">
      <alignment horizontal="left"/>
      <protection/>
    </xf>
    <xf numFmtId="0" fontId="2" fillId="0" borderId="39" xfId="193" applyFont="1" applyBorder="1" applyAlignment="1" applyProtection="1">
      <alignment horizontal="left"/>
      <protection/>
    </xf>
    <xf numFmtId="0" fontId="2" fillId="0" borderId="49" xfId="193" applyFont="1" applyBorder="1" applyAlignment="1" applyProtection="1">
      <alignment horizontal="left"/>
      <protection/>
    </xf>
    <xf numFmtId="0" fontId="1" fillId="33" borderId="12" xfId="193" applyFont="1" applyFill="1" applyBorder="1" applyAlignment="1" applyProtection="1">
      <alignment horizontal="center"/>
      <protection/>
    </xf>
    <xf numFmtId="0" fontId="2" fillId="0" borderId="14" xfId="193" applyFont="1" applyBorder="1">
      <alignment/>
      <protection/>
    </xf>
    <xf numFmtId="166" fontId="13" fillId="33" borderId="16" xfId="200" applyFont="1" applyFill="1" applyBorder="1" applyAlignment="1">
      <alignment horizontal="center"/>
      <protection/>
    </xf>
    <xf numFmtId="49" fontId="13" fillId="33" borderId="16" xfId="200" applyNumberFormat="1" applyFont="1" applyFill="1" applyBorder="1" applyAlignment="1">
      <alignment horizontal="center"/>
      <protection/>
    </xf>
    <xf numFmtId="166" fontId="13" fillId="33" borderId="34" xfId="200" applyFont="1" applyFill="1" applyBorder="1" applyAlignment="1">
      <alignment horizontal="center"/>
      <protection/>
    </xf>
    <xf numFmtId="49" fontId="13" fillId="33" borderId="46" xfId="200" applyNumberFormat="1" applyFont="1" applyFill="1" applyBorder="1" applyAlignment="1">
      <alignment horizontal="center"/>
      <protection/>
    </xf>
    <xf numFmtId="166" fontId="7" fillId="0" borderId="0" xfId="200" applyFont="1" applyBorder="1">
      <alignment/>
      <protection/>
    </xf>
    <xf numFmtId="166" fontId="13" fillId="0" borderId="0" xfId="200" applyFont="1" applyBorder="1">
      <alignment/>
      <protection/>
    </xf>
    <xf numFmtId="166" fontId="13" fillId="0" borderId="0" xfId="200" applyFont="1" applyBorder="1" applyAlignment="1">
      <alignment horizontal="right"/>
      <protection/>
    </xf>
    <xf numFmtId="166" fontId="7" fillId="0" borderId="0" xfId="200" applyFont="1" applyBorder="1" applyAlignment="1">
      <alignment horizontal="right"/>
      <protection/>
    </xf>
    <xf numFmtId="166" fontId="13" fillId="0" borderId="0" xfId="200" applyFont="1" applyBorder="1" applyAlignment="1" quotePrefix="1">
      <alignment horizontal="right"/>
      <protection/>
    </xf>
    <xf numFmtId="166" fontId="1" fillId="33" borderId="28" xfId="200" applyFont="1" applyFill="1" applyBorder="1">
      <alignment/>
      <protection/>
    </xf>
    <xf numFmtId="166" fontId="1" fillId="33" borderId="25" xfId="200" applyFont="1" applyFill="1" applyBorder="1">
      <alignment/>
      <protection/>
    </xf>
    <xf numFmtId="166" fontId="1" fillId="33" borderId="34" xfId="200" applyFont="1" applyFill="1" applyBorder="1" applyAlignment="1">
      <alignment horizontal="center"/>
      <protection/>
    </xf>
    <xf numFmtId="166" fontId="1" fillId="33" borderId="16" xfId="200" applyFont="1" applyFill="1" applyBorder="1" applyAlignment="1">
      <alignment horizontal="center"/>
      <protection/>
    </xf>
    <xf numFmtId="166" fontId="1" fillId="33" borderId="16" xfId="200" applyFont="1" applyFill="1" applyBorder="1" applyAlignment="1" quotePrefix="1">
      <alignment horizontal="center"/>
      <protection/>
    </xf>
    <xf numFmtId="166" fontId="1" fillId="33" borderId="46" xfId="200" applyFont="1" applyFill="1" applyBorder="1" applyAlignment="1" quotePrefix="1">
      <alignment horizontal="center"/>
      <protection/>
    </xf>
    <xf numFmtId="166" fontId="1" fillId="33" borderId="28" xfId="200" applyFont="1" applyFill="1" applyBorder="1" applyAlignment="1">
      <alignment horizontal="left"/>
      <protection/>
    </xf>
    <xf numFmtId="166" fontId="1" fillId="33" borderId="12" xfId="200" applyFont="1" applyFill="1" applyBorder="1" applyAlignment="1" quotePrefix="1">
      <alignment horizontal="center"/>
      <protection/>
    </xf>
    <xf numFmtId="166" fontId="1" fillId="33" borderId="50" xfId="200" applyFont="1" applyFill="1" applyBorder="1">
      <alignment/>
      <protection/>
    </xf>
    <xf numFmtId="166" fontId="1" fillId="33" borderId="51" xfId="200" applyFont="1" applyFill="1" applyBorder="1" applyAlignment="1">
      <alignment horizontal="center"/>
      <protection/>
    </xf>
    <xf numFmtId="166" fontId="1" fillId="33" borderId="52" xfId="200" applyFont="1" applyFill="1" applyBorder="1" applyAlignment="1">
      <alignment horizontal="center"/>
      <protection/>
    </xf>
    <xf numFmtId="0" fontId="2" fillId="0" borderId="19" xfId="0" applyFont="1" applyBorder="1" applyAlignment="1">
      <alignment/>
    </xf>
    <xf numFmtId="0" fontId="2" fillId="0" borderId="18" xfId="0" applyFont="1" applyFill="1" applyBorder="1" applyAlignment="1">
      <alignment/>
    </xf>
    <xf numFmtId="0" fontId="3" fillId="33" borderId="53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0" borderId="38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38" xfId="0" applyFont="1" applyFill="1" applyBorder="1" applyAlignment="1">
      <alignment/>
    </xf>
    <xf numFmtId="0" fontId="2" fillId="0" borderId="38" xfId="0" applyFont="1" applyBorder="1" applyAlignment="1" quotePrefix="1">
      <alignment horizontal="left"/>
    </xf>
    <xf numFmtId="0" fontId="2" fillId="0" borderId="40" xfId="0" applyFont="1" applyBorder="1" applyAlignment="1" quotePrefix="1">
      <alignment horizontal="left"/>
    </xf>
    <xf numFmtId="0" fontId="1" fillId="0" borderId="49" xfId="0" applyFont="1" applyBorder="1" applyAlignment="1" quotePrefix="1">
      <alignment horizontal="left"/>
    </xf>
    <xf numFmtId="0" fontId="9" fillId="0" borderId="13" xfId="0" applyFont="1" applyBorder="1" applyAlignment="1">
      <alignment/>
    </xf>
    <xf numFmtId="0" fontId="1" fillId="33" borderId="54" xfId="0" applyFont="1" applyFill="1" applyBorder="1" applyAlignment="1" quotePrefix="1">
      <alignment horizontal="centerContinuous"/>
    </xf>
    <xf numFmtId="0" fontId="9" fillId="33" borderId="40" xfId="0" applyFont="1" applyFill="1" applyBorder="1" applyAlignment="1">
      <alignment/>
    </xf>
    <xf numFmtId="0" fontId="9" fillId="33" borderId="39" xfId="0" applyFont="1" applyFill="1" applyBorder="1" applyAlignment="1">
      <alignment/>
    </xf>
    <xf numFmtId="0" fontId="9" fillId="0" borderId="4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9" xfId="0" applyFont="1" applyBorder="1" applyAlignment="1">
      <alignment/>
    </xf>
    <xf numFmtId="0" fontId="1" fillId="0" borderId="38" xfId="0" applyFont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2" fillId="33" borderId="55" xfId="0" applyFont="1" applyFill="1" applyBorder="1" applyAlignment="1">
      <alignment/>
    </xf>
    <xf numFmtId="0" fontId="2" fillId="33" borderId="56" xfId="0" applyFont="1" applyFill="1" applyBorder="1" applyAlignment="1">
      <alignment/>
    </xf>
    <xf numFmtId="0" fontId="2" fillId="33" borderId="57" xfId="0" applyFont="1" applyFill="1" applyBorder="1" applyAlignment="1">
      <alignment/>
    </xf>
    <xf numFmtId="0" fontId="2" fillId="0" borderId="56" xfId="0" applyFont="1" applyBorder="1" applyAlignment="1">
      <alignment/>
    </xf>
    <xf numFmtId="0" fontId="3" fillId="0" borderId="56" xfId="0" applyFont="1" applyBorder="1" applyAlignment="1">
      <alignment/>
    </xf>
    <xf numFmtId="0" fontId="2" fillId="0" borderId="56" xfId="0" applyFont="1" applyBorder="1" applyAlignment="1" quotePrefix="1">
      <alignment horizontal="left"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3" fillId="0" borderId="58" xfId="0" applyFont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9" fillId="0" borderId="58" xfId="0" applyFont="1" applyFill="1" applyBorder="1" applyAlignment="1">
      <alignment/>
    </xf>
    <xf numFmtId="0" fontId="9" fillId="0" borderId="56" xfId="0" applyFont="1" applyBorder="1" applyAlignment="1">
      <alignment/>
    </xf>
    <xf numFmtId="0" fontId="9" fillId="0" borderId="59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31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1" fillId="33" borderId="32" xfId="0" applyFont="1" applyFill="1" applyBorder="1" applyAlignment="1">
      <alignment horizontal="center" vertical="center"/>
    </xf>
    <xf numFmtId="0" fontId="1" fillId="33" borderId="60" xfId="0" applyFont="1" applyFill="1" applyBorder="1" applyAlignment="1">
      <alignment horizontal="center" vertical="center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2" fillId="0" borderId="1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20" xfId="0" applyFont="1" applyFill="1" applyBorder="1" applyAlignment="1" quotePrefix="1">
      <alignment horizontal="left"/>
    </xf>
    <xf numFmtId="0" fontId="1" fillId="0" borderId="24" xfId="0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1" fillId="33" borderId="40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65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/>
    </xf>
    <xf numFmtId="164" fontId="2" fillId="0" borderId="36" xfId="0" applyNumberFormat="1" applyFont="1" applyBorder="1" applyAlignment="1">
      <alignment vertical="center"/>
    </xf>
    <xf numFmtId="0" fontId="12" fillId="0" borderId="66" xfId="0" applyFont="1" applyBorder="1" applyAlignment="1">
      <alignment horizontal="left" vertical="center"/>
    </xf>
    <xf numFmtId="0" fontId="2" fillId="0" borderId="66" xfId="0" applyFont="1" applyBorder="1" applyAlignment="1">
      <alignment vertical="center"/>
    </xf>
    <xf numFmtId="0" fontId="2" fillId="0" borderId="66" xfId="0" applyFont="1" applyFill="1" applyBorder="1" applyAlignment="1">
      <alignment vertical="center"/>
    </xf>
    <xf numFmtId="0" fontId="12" fillId="0" borderId="0" xfId="193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189" applyFont="1">
      <alignment/>
      <protection/>
    </xf>
    <xf numFmtId="0" fontId="1" fillId="0" borderId="40" xfId="189" applyFont="1" applyBorder="1">
      <alignment/>
      <protection/>
    </xf>
    <xf numFmtId="2" fontId="1" fillId="0" borderId="13" xfId="189" applyNumberFormat="1" applyFont="1" applyBorder="1" applyAlignment="1">
      <alignment horizontal="center" vertical="center"/>
      <protection/>
    </xf>
    <xf numFmtId="164" fontId="1" fillId="0" borderId="0" xfId="189" applyNumberFormat="1" applyFont="1" applyBorder="1" applyAlignment="1">
      <alignment vertical="center"/>
      <protection/>
    </xf>
    <xf numFmtId="164" fontId="1" fillId="0" borderId="63" xfId="189" applyNumberFormat="1" applyFont="1" applyBorder="1" applyAlignment="1">
      <alignment vertical="center"/>
      <protection/>
    </xf>
    <xf numFmtId="0" fontId="1" fillId="0" borderId="66" xfId="189" applyFont="1" applyBorder="1">
      <alignment/>
      <protection/>
    </xf>
    <xf numFmtId="2" fontId="1" fillId="0" borderId="62" xfId="189" applyNumberFormat="1" applyFont="1" applyBorder="1" applyAlignment="1">
      <alignment horizontal="center" vertical="center"/>
      <protection/>
    </xf>
    <xf numFmtId="164" fontId="1" fillId="0" borderId="10" xfId="189" applyNumberFormat="1" applyFont="1" applyBorder="1" applyAlignment="1">
      <alignment vertical="center"/>
      <protection/>
    </xf>
    <xf numFmtId="164" fontId="1" fillId="0" borderId="65" xfId="189" applyNumberFormat="1" applyFont="1" applyBorder="1" applyAlignment="1">
      <alignment vertical="center"/>
      <protection/>
    </xf>
    <xf numFmtId="0" fontId="2" fillId="0" borderId="40" xfId="189" applyFont="1" applyBorder="1">
      <alignment/>
      <protection/>
    </xf>
    <xf numFmtId="2" fontId="2" fillId="0" borderId="13" xfId="189" applyNumberFormat="1" applyFont="1" applyBorder="1" applyAlignment="1">
      <alignment horizontal="center" vertical="center"/>
      <protection/>
    </xf>
    <xf numFmtId="164" fontId="2" fillId="0" borderId="0" xfId="189" applyNumberFormat="1" applyFont="1" applyBorder="1" applyAlignment="1">
      <alignment vertical="center"/>
      <protection/>
    </xf>
    <xf numFmtId="164" fontId="2" fillId="0" borderId="63" xfId="189" applyNumberFormat="1" applyFont="1" applyBorder="1" applyAlignment="1">
      <alignment vertical="center"/>
      <protection/>
    </xf>
    <xf numFmtId="2" fontId="1" fillId="0" borderId="15" xfId="189" applyNumberFormat="1" applyFont="1" applyBorder="1" applyAlignment="1">
      <alignment horizontal="center" vertical="center"/>
      <protection/>
    </xf>
    <xf numFmtId="0" fontId="1" fillId="0" borderId="0" xfId="189" applyFont="1">
      <alignment/>
      <protection/>
    </xf>
    <xf numFmtId="0" fontId="2" fillId="0" borderId="49" xfId="189" applyFont="1" applyBorder="1">
      <alignment/>
      <protection/>
    </xf>
    <xf numFmtId="2" fontId="2" fillId="0" borderId="26" xfId="189" applyNumberFormat="1" applyFont="1" applyBorder="1" applyAlignment="1">
      <alignment horizontal="center" vertical="center"/>
      <protection/>
    </xf>
    <xf numFmtId="164" fontId="2" fillId="0" borderId="67" xfId="189" applyNumberFormat="1" applyFont="1" applyBorder="1" applyAlignment="1">
      <alignment vertical="center"/>
      <protection/>
    </xf>
    <xf numFmtId="164" fontId="2" fillId="0" borderId="68" xfId="189" applyNumberFormat="1" applyFont="1" applyBorder="1" applyAlignment="1">
      <alignment vertical="center"/>
      <protection/>
    </xf>
    <xf numFmtId="0" fontId="1" fillId="0" borderId="23" xfId="189" applyFont="1" applyBorder="1">
      <alignment/>
      <protection/>
    </xf>
    <xf numFmtId="164" fontId="1" fillId="0" borderId="13" xfId="189" applyNumberFormat="1" applyFont="1" applyBorder="1" applyAlignment="1">
      <alignment vertical="center"/>
      <protection/>
    </xf>
    <xf numFmtId="0" fontId="1" fillId="0" borderId="23" xfId="189" applyFont="1" applyBorder="1" applyAlignment="1">
      <alignment horizontal="center"/>
      <protection/>
    </xf>
    <xf numFmtId="164" fontId="2" fillId="0" borderId="13" xfId="189" applyNumberFormat="1" applyFont="1" applyBorder="1" applyAlignment="1">
      <alignment vertical="center"/>
      <protection/>
    </xf>
    <xf numFmtId="164" fontId="1" fillId="0" borderId="13" xfId="191" applyNumberFormat="1" applyFont="1" applyBorder="1" applyAlignment="1">
      <alignment vertical="center"/>
      <protection/>
    </xf>
    <xf numFmtId="164" fontId="2" fillId="0" borderId="13" xfId="191" applyNumberFormat="1" applyFont="1" applyBorder="1" applyAlignment="1">
      <alignment vertical="center"/>
      <protection/>
    </xf>
    <xf numFmtId="0" fontId="2" fillId="0" borderId="23" xfId="189" applyFont="1" applyBorder="1" applyAlignment="1">
      <alignment horizontal="center"/>
      <protection/>
    </xf>
    <xf numFmtId="0" fontId="1" fillId="0" borderId="41" xfId="189" applyFont="1" applyBorder="1">
      <alignment/>
      <protection/>
    </xf>
    <xf numFmtId="164" fontId="2" fillId="0" borderId="26" xfId="189" applyNumberFormat="1" applyFont="1" applyBorder="1" applyAlignment="1">
      <alignment vertical="center"/>
      <protection/>
    </xf>
    <xf numFmtId="0" fontId="1" fillId="0" borderId="0" xfId="189" applyFont="1" applyAlignment="1">
      <alignment horizontal="center"/>
      <protection/>
    </xf>
    <xf numFmtId="2" fontId="2" fillId="0" borderId="0" xfId="189" applyNumberFormat="1" applyFont="1">
      <alignment/>
      <protection/>
    </xf>
    <xf numFmtId="0" fontId="2" fillId="0" borderId="0" xfId="189" applyFont="1" applyFill="1" applyBorder="1">
      <alignment/>
      <protection/>
    </xf>
    <xf numFmtId="0" fontId="2" fillId="0" borderId="0" xfId="189" applyFont="1" applyAlignment="1">
      <alignment horizontal="center"/>
      <protection/>
    </xf>
    <xf numFmtId="0" fontId="1" fillId="33" borderId="25" xfId="189" applyFont="1" applyFill="1" applyBorder="1" applyAlignment="1">
      <alignment horizontal="center"/>
      <protection/>
    </xf>
    <xf numFmtId="0" fontId="1" fillId="33" borderId="16" xfId="189" applyFont="1" applyFill="1" applyBorder="1" applyAlignment="1">
      <alignment horizontal="center"/>
      <protection/>
    </xf>
    <xf numFmtId="0" fontId="1" fillId="0" borderId="34" xfId="189" applyFont="1" applyBorder="1" applyAlignment="1">
      <alignment horizontal="center" vertical="center"/>
      <protection/>
    </xf>
    <xf numFmtId="0" fontId="1" fillId="0" borderId="0" xfId="189" applyFont="1" applyBorder="1" applyAlignment="1">
      <alignment vertical="center"/>
      <protection/>
    </xf>
    <xf numFmtId="164" fontId="1" fillId="0" borderId="0" xfId="189" applyNumberFormat="1" applyFont="1" applyBorder="1" applyAlignment="1">
      <alignment horizontal="center" vertical="center"/>
      <protection/>
    </xf>
    <xf numFmtId="164" fontId="1" fillId="0" borderId="63" xfId="189" applyNumberFormat="1" applyFont="1" applyBorder="1" applyAlignment="1">
      <alignment horizontal="center" vertical="center"/>
      <protection/>
    </xf>
    <xf numFmtId="164" fontId="1" fillId="0" borderId="0" xfId="190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164" fontId="2" fillId="0" borderId="0" xfId="190" applyNumberFormat="1" applyFont="1" applyBorder="1" applyAlignment="1">
      <alignment horizontal="center" vertical="center"/>
      <protection/>
    </xf>
    <xf numFmtId="164" fontId="2" fillId="0" borderId="14" xfId="0" applyNumberFormat="1" applyFont="1" applyBorder="1" applyAlignment="1">
      <alignment vertical="center"/>
    </xf>
    <xf numFmtId="0" fontId="2" fillId="0" borderId="0" xfId="189" applyFont="1" applyBorder="1" applyAlignment="1">
      <alignment vertical="center"/>
      <protection/>
    </xf>
    <xf numFmtId="164" fontId="2" fillId="0" borderId="0" xfId="189" applyNumberFormat="1" applyFont="1" applyBorder="1" applyAlignment="1">
      <alignment horizontal="center" vertical="center"/>
      <protection/>
    </xf>
    <xf numFmtId="164" fontId="2" fillId="0" borderId="63" xfId="189" applyNumberFormat="1" applyFont="1" applyBorder="1" applyAlignment="1">
      <alignment horizontal="center" vertical="center"/>
      <protection/>
    </xf>
    <xf numFmtId="0" fontId="2" fillId="0" borderId="69" xfId="189" applyFont="1" applyBorder="1" applyAlignment="1">
      <alignment vertical="center"/>
      <protection/>
    </xf>
    <xf numFmtId="164" fontId="2" fillId="0" borderId="67" xfId="190" applyNumberFormat="1" applyFont="1" applyBorder="1" applyAlignment="1">
      <alignment horizontal="center" vertical="center"/>
      <protection/>
    </xf>
    <xf numFmtId="164" fontId="2" fillId="0" borderId="67" xfId="0" applyNumberFormat="1" applyFont="1" applyBorder="1" applyAlignment="1">
      <alignment vertical="center"/>
    </xf>
    <xf numFmtId="164" fontId="2" fillId="0" borderId="35" xfId="0" applyNumberFormat="1" applyFont="1" applyBorder="1" applyAlignment="1">
      <alignment vertical="center"/>
    </xf>
    <xf numFmtId="164" fontId="2" fillId="0" borderId="67" xfId="189" applyNumberFormat="1" applyFont="1" applyBorder="1" applyAlignment="1">
      <alignment horizontal="center" vertical="center"/>
      <protection/>
    </xf>
    <xf numFmtId="164" fontId="2" fillId="0" borderId="68" xfId="189" applyNumberFormat="1" applyFont="1" applyBorder="1" applyAlignment="1">
      <alignment horizontal="center" vertical="center"/>
      <protection/>
    </xf>
    <xf numFmtId="0" fontId="1" fillId="33" borderId="70" xfId="0" applyFont="1" applyFill="1" applyBorder="1" applyAlignment="1" applyProtection="1" quotePrefix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5" xfId="189" applyFont="1" applyFill="1" applyBorder="1" applyAlignment="1">
      <alignment horizontal="center"/>
      <protection/>
    </xf>
    <xf numFmtId="0" fontId="1" fillId="33" borderId="24" xfId="189" applyFont="1" applyFill="1" applyBorder="1" applyAlignment="1">
      <alignment horizontal="center"/>
      <protection/>
    </xf>
    <xf numFmtId="0" fontId="1" fillId="33" borderId="11" xfId="189" applyFont="1" applyFill="1" applyBorder="1" applyAlignment="1">
      <alignment horizontal="center"/>
      <protection/>
    </xf>
    <xf numFmtId="1" fontId="1" fillId="33" borderId="15" xfId="189" applyNumberFormat="1" applyFont="1" applyFill="1" applyBorder="1" applyAlignment="1" quotePrefix="1">
      <alignment horizontal="center"/>
      <protection/>
    </xf>
    <xf numFmtId="0" fontId="2" fillId="33" borderId="70" xfId="0" applyFont="1" applyFill="1" applyBorder="1" applyAlignment="1" applyProtection="1" quotePrefix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61" xfId="189" applyFont="1" applyFill="1" applyBorder="1" applyAlignment="1">
      <alignment horizontal="center"/>
      <protection/>
    </xf>
    <xf numFmtId="0" fontId="2" fillId="33" borderId="19" xfId="189" applyFont="1" applyFill="1" applyBorder="1" applyAlignment="1">
      <alignment horizontal="center"/>
      <protection/>
    </xf>
    <xf numFmtId="0" fontId="2" fillId="33" borderId="21" xfId="189" applyFont="1" applyFill="1" applyBorder="1" applyAlignment="1">
      <alignment horizontal="center"/>
      <protection/>
    </xf>
    <xf numFmtId="0" fontId="2" fillId="33" borderId="29" xfId="189" applyFont="1" applyFill="1" applyBorder="1" applyAlignment="1">
      <alignment horizontal="center"/>
      <protection/>
    </xf>
    <xf numFmtId="0" fontId="2" fillId="33" borderId="66" xfId="189" applyNumberFormat="1" applyFont="1" applyFill="1" applyBorder="1" applyAlignment="1">
      <alignment horizontal="center"/>
      <protection/>
    </xf>
    <xf numFmtId="0" fontId="2" fillId="33" borderId="15" xfId="189" applyFont="1" applyFill="1" applyBorder="1" applyAlignment="1">
      <alignment horizontal="center"/>
      <protection/>
    </xf>
    <xf numFmtId="0" fontId="2" fillId="33" borderId="62" xfId="189" applyFont="1" applyFill="1" applyBorder="1" applyAlignment="1">
      <alignment horizontal="center"/>
      <protection/>
    </xf>
    <xf numFmtId="0" fontId="2" fillId="33" borderId="11" xfId="189" applyFont="1" applyFill="1" applyBorder="1" applyAlignment="1">
      <alignment horizontal="center"/>
      <protection/>
    </xf>
    <xf numFmtId="0" fontId="2" fillId="33" borderId="24" xfId="189" applyFont="1" applyFill="1" applyBorder="1" applyAlignment="1">
      <alignment horizontal="center"/>
      <protection/>
    </xf>
    <xf numFmtId="0" fontId="2" fillId="33" borderId="16" xfId="189" applyFont="1" applyFill="1" applyBorder="1" applyAlignment="1">
      <alignment horizontal="center"/>
      <protection/>
    </xf>
    <xf numFmtId="0" fontId="2" fillId="33" borderId="20" xfId="189" applyFont="1" applyFill="1" applyBorder="1" applyAlignment="1">
      <alignment horizontal="center"/>
      <protection/>
    </xf>
    <xf numFmtId="0" fontId="2" fillId="33" borderId="46" xfId="189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21" xfId="0" applyNumberFormat="1" applyFont="1" applyBorder="1" applyAlignment="1">
      <alignment horizontal="right" vertical="center"/>
    </xf>
    <xf numFmtId="164" fontId="1" fillId="0" borderId="18" xfId="0" applyNumberFormat="1" applyFont="1" applyBorder="1" applyAlignment="1">
      <alignment horizontal="right" vertical="center"/>
    </xf>
    <xf numFmtId="164" fontId="1" fillId="0" borderId="62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67" xfId="0" applyNumberFormat="1" applyFont="1" applyBorder="1" applyAlignment="1">
      <alignment horizontal="right" vertical="center"/>
    </xf>
    <xf numFmtId="164" fontId="2" fillId="0" borderId="35" xfId="0" applyNumberFormat="1" applyFont="1" applyBorder="1" applyAlignment="1">
      <alignment horizontal="right" vertical="center"/>
    </xf>
    <xf numFmtId="165" fontId="13" fillId="33" borderId="15" xfId="188" applyNumberFormat="1" applyFont="1" applyFill="1" applyBorder="1" applyAlignment="1" applyProtection="1">
      <alignment horizontal="center" vertical="center"/>
      <protection/>
    </xf>
    <xf numFmtId="165" fontId="13" fillId="33" borderId="16" xfId="188" applyNumberFormat="1" applyFont="1" applyFill="1" applyBorder="1" applyAlignment="1" applyProtection="1">
      <alignment horizontal="center" vertical="center"/>
      <protection/>
    </xf>
    <xf numFmtId="165" fontId="13" fillId="33" borderId="46" xfId="188" applyNumberFormat="1" applyFont="1" applyFill="1" applyBorder="1" applyAlignment="1" applyProtection="1">
      <alignment horizontal="center" vertical="center"/>
      <protection/>
    </xf>
    <xf numFmtId="165" fontId="7" fillId="0" borderId="23" xfId="188" applyNumberFormat="1" applyFont="1" applyBorder="1" applyAlignment="1" applyProtection="1">
      <alignment horizontal="center" vertical="center"/>
      <protection/>
    </xf>
    <xf numFmtId="164" fontId="7" fillId="0" borderId="13" xfId="188" applyNumberFormat="1" applyFont="1" applyBorder="1" applyAlignment="1">
      <alignment horizontal="center" vertical="center"/>
      <protection/>
    </xf>
    <xf numFmtId="164" fontId="7" fillId="0" borderId="31" xfId="188" applyNumberFormat="1" applyFont="1" applyBorder="1" applyAlignment="1">
      <alignment horizontal="center" vertical="center"/>
      <protection/>
    </xf>
    <xf numFmtId="165" fontId="13" fillId="0" borderId="33" xfId="188" applyNumberFormat="1" applyFont="1" applyBorder="1" applyAlignment="1" applyProtection="1">
      <alignment horizontal="center" vertical="center"/>
      <protection/>
    </xf>
    <xf numFmtId="164" fontId="13" fillId="0" borderId="27" xfId="188" applyNumberFormat="1" applyFont="1" applyBorder="1" applyAlignment="1">
      <alignment horizontal="center" vertical="center"/>
      <protection/>
    </xf>
    <xf numFmtId="164" fontId="13" fillId="0" borderId="71" xfId="188" applyNumberFormat="1" applyFont="1" applyBorder="1" applyAlignment="1">
      <alignment horizontal="center" vertical="center"/>
      <protection/>
    </xf>
    <xf numFmtId="165" fontId="13" fillId="33" borderId="36" xfId="188" applyNumberFormat="1" applyFont="1" applyFill="1" applyBorder="1" applyAlignment="1" applyProtection="1">
      <alignment horizontal="center" vertical="center"/>
      <protection/>
    </xf>
    <xf numFmtId="0" fontId="13" fillId="0" borderId="72" xfId="0" applyFont="1" applyBorder="1" applyAlignment="1">
      <alignment horizontal="right" wrapText="1"/>
    </xf>
    <xf numFmtId="0" fontId="2" fillId="0" borderId="72" xfId="0" applyFont="1" applyBorder="1" applyAlignment="1">
      <alignment wrapText="1"/>
    </xf>
    <xf numFmtId="0" fontId="7" fillId="0" borderId="72" xfId="0" applyFont="1" applyBorder="1" applyAlignment="1">
      <alignment horizontal="right" wrapText="1"/>
    </xf>
    <xf numFmtId="0" fontId="13" fillId="33" borderId="73" xfId="0" applyFont="1" applyFill="1" applyBorder="1" applyAlignment="1">
      <alignment horizontal="center" vertical="center" wrapText="1"/>
    </xf>
    <xf numFmtId="0" fontId="13" fillId="33" borderId="74" xfId="0" applyFont="1" applyFill="1" applyBorder="1" applyAlignment="1">
      <alignment horizontal="center" vertical="center" wrapText="1"/>
    </xf>
    <xf numFmtId="0" fontId="13" fillId="0" borderId="75" xfId="0" applyFont="1" applyBorder="1" applyAlignment="1">
      <alignment horizontal="center" wrapText="1"/>
    </xf>
    <xf numFmtId="0" fontId="13" fillId="0" borderId="76" xfId="0" applyFont="1" applyBorder="1" applyAlignment="1">
      <alignment horizontal="right" wrapText="1"/>
    </xf>
    <xf numFmtId="0" fontId="2" fillId="0" borderId="75" xfId="0" applyFont="1" applyBorder="1" applyAlignment="1">
      <alignment horizontal="center" wrapText="1"/>
    </xf>
    <xf numFmtId="0" fontId="2" fillId="0" borderId="76" xfId="0" applyFont="1" applyBorder="1" applyAlignment="1">
      <alignment wrapText="1"/>
    </xf>
    <xf numFmtId="0" fontId="13" fillId="0" borderId="75" xfId="0" applyFont="1" applyBorder="1" applyAlignment="1">
      <alignment horizontal="left" wrapText="1"/>
    </xf>
    <xf numFmtId="0" fontId="7" fillId="0" borderId="75" xfId="0" applyFont="1" applyBorder="1" applyAlignment="1">
      <alignment horizontal="left" wrapText="1"/>
    </xf>
    <xf numFmtId="0" fontId="7" fillId="0" borderId="76" xfId="0" applyFont="1" applyBorder="1" applyAlignment="1">
      <alignment horizontal="right" wrapText="1"/>
    </xf>
    <xf numFmtId="0" fontId="7" fillId="0" borderId="77" xfId="0" applyFont="1" applyBorder="1" applyAlignment="1">
      <alignment horizontal="left" wrapText="1"/>
    </xf>
    <xf numFmtId="0" fontId="7" fillId="0" borderId="78" xfId="0" applyFont="1" applyBorder="1" applyAlignment="1">
      <alignment horizontal="right" wrapText="1"/>
    </xf>
    <xf numFmtId="0" fontId="7" fillId="0" borderId="79" xfId="0" applyFont="1" applyBorder="1" applyAlignment="1">
      <alignment horizontal="right" wrapText="1"/>
    </xf>
    <xf numFmtId="0" fontId="1" fillId="0" borderId="75" xfId="0" applyFont="1" applyBorder="1" applyAlignment="1">
      <alignment horizontal="left" wrapText="1"/>
    </xf>
    <xf numFmtId="166" fontId="2" fillId="0" borderId="0" xfId="0" applyNumberFormat="1" applyFont="1" applyBorder="1" applyAlignment="1">
      <alignment horizontal="center"/>
    </xf>
    <xf numFmtId="168" fontId="2" fillId="0" borderId="0" xfId="0" applyNumberFormat="1" applyFont="1" applyFill="1" applyAlignment="1" applyProtection="1" quotePrefix="1">
      <alignment horizontal="left"/>
      <protection/>
    </xf>
    <xf numFmtId="0" fontId="8" fillId="0" borderId="0" xfId="0" applyFont="1" applyFill="1" applyAlignment="1" quotePrefix="1">
      <alignment horizontal="left"/>
    </xf>
    <xf numFmtId="0" fontId="2" fillId="0" borderId="66" xfId="0" applyFont="1" applyBorder="1" applyAlignment="1">
      <alignment/>
    </xf>
    <xf numFmtId="0" fontId="1" fillId="0" borderId="66" xfId="0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166" fontId="1" fillId="0" borderId="15" xfId="0" applyNumberFormat="1" applyFont="1" applyBorder="1" applyAlignment="1">
      <alignment horizontal="left"/>
    </xf>
    <xf numFmtId="0" fontId="27" fillId="0" borderId="0" xfId="0" applyFont="1" applyAlignment="1">
      <alignment/>
    </xf>
    <xf numFmtId="0" fontId="1" fillId="33" borderId="34" xfId="0" applyFont="1" applyFill="1" applyBorder="1" applyAlignment="1" applyProtection="1">
      <alignment horizontal="center"/>
      <protection/>
    </xf>
    <xf numFmtId="49" fontId="1" fillId="33" borderId="15" xfId="0" applyNumberFormat="1" applyFont="1" applyFill="1" applyBorder="1" applyAlignment="1">
      <alignment horizontal="center"/>
    </xf>
    <xf numFmtId="49" fontId="1" fillId="33" borderId="36" xfId="0" applyNumberFormat="1" applyFont="1" applyFill="1" applyBorder="1" applyAlignment="1">
      <alignment horizontal="center"/>
    </xf>
    <xf numFmtId="0" fontId="1" fillId="0" borderId="30" xfId="0" applyFont="1" applyBorder="1" applyAlignment="1" applyProtection="1">
      <alignment horizontal="left" vertical="center"/>
      <protection/>
    </xf>
    <xf numFmtId="164" fontId="1" fillId="0" borderId="19" xfId="0" applyNumberFormat="1" applyFont="1" applyBorder="1" applyAlignment="1" applyProtection="1">
      <alignment horizontal="right" vertical="center"/>
      <protection/>
    </xf>
    <xf numFmtId="164" fontId="1" fillId="0" borderId="19" xfId="0" applyNumberFormat="1" applyFont="1" applyBorder="1" applyAlignment="1">
      <alignment horizontal="right" vertical="center"/>
    </xf>
    <xf numFmtId="164" fontId="1" fillId="0" borderId="29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 applyProtection="1">
      <alignment horizontal="right" vertical="center"/>
      <protection/>
    </xf>
    <xf numFmtId="0" fontId="12" fillId="0" borderId="23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 vertical="center"/>
    </xf>
    <xf numFmtId="0" fontId="12" fillId="0" borderId="34" xfId="0" applyFont="1" applyBorder="1" applyAlignment="1" applyProtection="1">
      <alignment horizontal="left" vertical="center"/>
      <protection/>
    </xf>
    <xf numFmtId="164" fontId="2" fillId="0" borderId="16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 applyProtection="1">
      <alignment horizontal="right" vertical="center"/>
      <protection/>
    </xf>
    <xf numFmtId="164" fontId="1" fillId="0" borderId="46" xfId="0" applyNumberFormat="1" applyFont="1" applyBorder="1" applyAlignment="1" quotePrefix="1">
      <alignment horizontal="right" vertical="center"/>
    </xf>
    <xf numFmtId="0" fontId="1" fillId="0" borderId="23" xfId="0" applyFont="1" applyBorder="1" applyAlignment="1" applyProtection="1">
      <alignment horizontal="left" vertical="center"/>
      <protection/>
    </xf>
    <xf numFmtId="164" fontId="1" fillId="0" borderId="13" xfId="0" applyNumberFormat="1" applyFont="1" applyBorder="1" applyAlignment="1" applyProtection="1">
      <alignment horizontal="right" vertical="center"/>
      <protection/>
    </xf>
    <xf numFmtId="164" fontId="1" fillId="0" borderId="13" xfId="0" applyNumberFormat="1" applyFont="1" applyBorder="1" applyAlignment="1">
      <alignment horizontal="right" vertical="center"/>
    </xf>
    <xf numFmtId="164" fontId="1" fillId="0" borderId="31" xfId="0" applyNumberFormat="1" applyFont="1" applyBorder="1" applyAlignment="1">
      <alignment horizontal="right" vertical="center"/>
    </xf>
    <xf numFmtId="164" fontId="2" fillId="0" borderId="31" xfId="0" applyNumberFormat="1" applyFont="1" applyBorder="1" applyAlignment="1" quotePrefix="1">
      <alignment horizontal="right" vertical="center"/>
    </xf>
    <xf numFmtId="164" fontId="2" fillId="0" borderId="46" xfId="0" applyNumberFormat="1" applyFont="1" applyBorder="1" applyAlignment="1" quotePrefix="1">
      <alignment horizontal="right" vertical="center"/>
    </xf>
    <xf numFmtId="164" fontId="1" fillId="0" borderId="15" xfId="0" applyNumberFormat="1" applyFont="1" applyBorder="1" applyAlignment="1" applyProtection="1">
      <alignment horizontal="right" vertical="center"/>
      <protection/>
    </xf>
    <xf numFmtId="164" fontId="1" fillId="0" borderId="16" xfId="0" applyNumberFormat="1" applyFont="1" applyBorder="1" applyAlignment="1" applyProtection="1">
      <alignment horizontal="right" vertical="center"/>
      <protection/>
    </xf>
    <xf numFmtId="0" fontId="1" fillId="0" borderId="37" xfId="0" applyFont="1" applyBorder="1" applyAlignment="1" applyProtection="1">
      <alignment horizontal="left" vertical="center"/>
      <protection/>
    </xf>
    <xf numFmtId="164" fontId="1" fillId="0" borderId="15" xfId="0" applyNumberFormat="1" applyFont="1" applyBorder="1" applyAlignment="1">
      <alignment horizontal="right" vertical="center"/>
    </xf>
    <xf numFmtId="164" fontId="1" fillId="0" borderId="36" xfId="0" applyNumberFormat="1" applyFont="1" applyBorder="1" applyAlignment="1">
      <alignment horizontal="right" vertical="center"/>
    </xf>
    <xf numFmtId="0" fontId="1" fillId="0" borderId="37" xfId="0" applyFont="1" applyBorder="1" applyAlignment="1" applyProtection="1">
      <alignment vertical="center"/>
      <protection/>
    </xf>
    <xf numFmtId="164" fontId="2" fillId="0" borderId="31" xfId="0" applyNumberFormat="1" applyFont="1" applyBorder="1" applyAlignment="1">
      <alignment horizontal="right" vertical="center"/>
    </xf>
    <xf numFmtId="164" fontId="12" fillId="0" borderId="13" xfId="0" applyNumberFormat="1" applyFont="1" applyBorder="1" applyAlignment="1" applyProtection="1">
      <alignment horizontal="right" vertical="center"/>
      <protection/>
    </xf>
    <xf numFmtId="164" fontId="12" fillId="0" borderId="0" xfId="0" applyNumberFormat="1" applyFont="1" applyAlignment="1">
      <alignment vertical="center"/>
    </xf>
    <xf numFmtId="0" fontId="2" fillId="0" borderId="41" xfId="0" applyFont="1" applyBorder="1" applyAlignment="1" applyProtection="1">
      <alignment horizontal="left" vertical="center"/>
      <protection/>
    </xf>
    <xf numFmtId="164" fontId="2" fillId="0" borderId="26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0" fontId="8" fillId="0" borderId="0" xfId="0" applyFont="1" applyAlignment="1" applyProtection="1">
      <alignment horizontal="left"/>
      <protection/>
    </xf>
    <xf numFmtId="0" fontId="1" fillId="0" borderId="73" xfId="0" applyFont="1" applyBorder="1" applyAlignment="1">
      <alignment horizontal="center" wrapText="1"/>
    </xf>
    <xf numFmtId="0" fontId="13" fillId="0" borderId="74" xfId="0" applyFont="1" applyBorder="1" applyAlignment="1">
      <alignment horizontal="right" wrapText="1"/>
    </xf>
    <xf numFmtId="0" fontId="13" fillId="0" borderId="80" xfId="0" applyFont="1" applyBorder="1" applyAlignment="1">
      <alignment horizontal="right" wrapText="1"/>
    </xf>
    <xf numFmtId="0" fontId="1" fillId="0" borderId="77" xfId="0" applyFont="1" applyBorder="1" applyAlignment="1">
      <alignment horizontal="left" wrapText="1"/>
    </xf>
    <xf numFmtId="0" fontId="13" fillId="0" borderId="78" xfId="0" applyFont="1" applyBorder="1" applyAlignment="1">
      <alignment horizontal="right" wrapText="1"/>
    </xf>
    <xf numFmtId="0" fontId="13" fillId="0" borderId="79" xfId="0" applyFon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165" fontId="1" fillId="0" borderId="0" xfId="188" applyFont="1">
      <alignment/>
      <protection/>
    </xf>
    <xf numFmtId="165" fontId="7" fillId="0" borderId="23" xfId="188" applyNumberFormat="1" applyFont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>
      <alignment/>
    </xf>
    <xf numFmtId="0" fontId="1" fillId="33" borderId="75" xfId="0" applyFont="1" applyFill="1" applyBorder="1" applyAlignment="1">
      <alignment horizontal="center" wrapText="1"/>
    </xf>
    <xf numFmtId="0" fontId="1" fillId="33" borderId="72" xfId="0" applyFont="1" applyFill="1" applyBorder="1" applyAlignment="1">
      <alignment wrapText="1"/>
    </xf>
    <xf numFmtId="0" fontId="13" fillId="33" borderId="72" xfId="0" applyFont="1" applyFill="1" applyBorder="1" applyAlignment="1">
      <alignment horizontal="center" wrapText="1"/>
    </xf>
    <xf numFmtId="16" fontId="13" fillId="33" borderId="81" xfId="0" applyNumberFormat="1" applyFont="1" applyFill="1" applyBorder="1" applyAlignment="1">
      <alignment horizontal="center" wrapText="1"/>
    </xf>
    <xf numFmtId="16" fontId="13" fillId="33" borderId="82" xfId="0" applyNumberFormat="1" applyFont="1" applyFill="1" applyBorder="1" applyAlignment="1">
      <alignment horizontal="center" wrapText="1"/>
    </xf>
    <xf numFmtId="0" fontId="13" fillId="33" borderId="75" xfId="0" applyFont="1" applyFill="1" applyBorder="1" applyAlignment="1">
      <alignment horizontal="center" wrapText="1"/>
    </xf>
    <xf numFmtId="0" fontId="13" fillId="33" borderId="76" xfId="0" applyFont="1" applyFill="1" applyBorder="1" applyAlignment="1">
      <alignment horizontal="center" wrapText="1"/>
    </xf>
    <xf numFmtId="0" fontId="13" fillId="33" borderId="72" xfId="0" applyFont="1" applyFill="1" applyBorder="1" applyAlignment="1">
      <alignment wrapText="1"/>
    </xf>
    <xf numFmtId="0" fontId="13" fillId="33" borderId="76" xfId="0" applyFont="1" applyFill="1" applyBorder="1" applyAlignment="1">
      <alignment wrapText="1"/>
    </xf>
    <xf numFmtId="0" fontId="1" fillId="0" borderId="20" xfId="189" applyFont="1" applyBorder="1" applyAlignment="1">
      <alignment vertical="center"/>
      <protection/>
    </xf>
    <xf numFmtId="164" fontId="1" fillId="0" borderId="16" xfId="189" applyNumberFormat="1" applyFont="1" applyBorder="1" applyAlignment="1">
      <alignment vertical="center"/>
      <protection/>
    </xf>
    <xf numFmtId="164" fontId="1" fillId="0" borderId="20" xfId="190" applyNumberFormat="1" applyFont="1" applyBorder="1" applyAlignment="1">
      <alignment horizontal="center" vertical="center"/>
      <protection/>
    </xf>
    <xf numFmtId="164" fontId="1" fillId="0" borderId="20" xfId="0" applyNumberFormat="1" applyFont="1" applyBorder="1" applyAlignment="1">
      <alignment vertical="center"/>
    </xf>
    <xf numFmtId="164" fontId="1" fillId="0" borderId="24" xfId="189" applyNumberFormat="1" applyFont="1" applyBorder="1" applyAlignment="1">
      <alignment horizontal="center" vertical="center"/>
      <protection/>
    </xf>
    <xf numFmtId="164" fontId="1" fillId="0" borderId="20" xfId="189" applyNumberFormat="1" applyFont="1" applyBorder="1" applyAlignment="1">
      <alignment horizontal="center" vertical="center"/>
      <protection/>
    </xf>
    <xf numFmtId="164" fontId="1" fillId="0" borderId="45" xfId="189" applyNumberFormat="1" applyFont="1" applyBorder="1" applyAlignment="1">
      <alignment horizontal="center" vertical="center"/>
      <protection/>
    </xf>
    <xf numFmtId="0" fontId="1" fillId="0" borderId="33" xfId="0" applyFont="1" applyBorder="1" applyAlignment="1">
      <alignment horizontal="left"/>
    </xf>
    <xf numFmtId="166" fontId="1" fillId="0" borderId="19" xfId="0" applyNumberFormat="1" applyFont="1" applyBorder="1" applyAlignment="1" applyProtection="1">
      <alignment horizontal="right"/>
      <protection locked="0"/>
    </xf>
    <xf numFmtId="166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 applyProtection="1">
      <alignment horizontal="right"/>
      <protection/>
    </xf>
    <xf numFmtId="166" fontId="12" fillId="0" borderId="13" xfId="0" applyNumberFormat="1" applyFont="1" applyBorder="1" applyAlignment="1" applyProtection="1">
      <alignment horizontal="right"/>
      <protection locked="0"/>
    </xf>
    <xf numFmtId="0" fontId="8" fillId="0" borderId="13" xfId="0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164" fontId="2" fillId="0" borderId="47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>
      <alignment/>
    </xf>
    <xf numFmtId="1" fontId="1" fillId="0" borderId="30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166" fontId="1" fillId="0" borderId="29" xfId="0" applyNumberFormat="1" applyFont="1" applyBorder="1" applyAlignment="1" applyProtection="1">
      <alignment horizontal="right"/>
      <protection locked="0"/>
    </xf>
    <xf numFmtId="1" fontId="21" fillId="0" borderId="23" xfId="0" applyNumberFormat="1" applyFont="1" applyBorder="1" applyAlignment="1" applyProtection="1">
      <alignment horizontal="center"/>
      <protection locked="0"/>
    </xf>
    <xf numFmtId="166" fontId="28" fillId="0" borderId="13" xfId="0" applyNumberFormat="1" applyFont="1" applyBorder="1" applyAlignment="1" applyProtection="1">
      <alignment horizontal="right"/>
      <protection/>
    </xf>
    <xf numFmtId="166" fontId="28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29" fillId="0" borderId="13" xfId="0" applyFont="1" applyBorder="1" applyAlignment="1">
      <alignment/>
    </xf>
    <xf numFmtId="166" fontId="29" fillId="0" borderId="13" xfId="0" applyNumberFormat="1" applyFont="1" applyBorder="1" applyAlignment="1" applyProtection="1">
      <alignment horizontal="right"/>
      <protection locked="0"/>
    </xf>
    <xf numFmtId="0" fontId="2" fillId="0" borderId="41" xfId="0" applyFont="1" applyBorder="1" applyAlignment="1">
      <alignment/>
    </xf>
    <xf numFmtId="0" fontId="2" fillId="0" borderId="26" xfId="0" applyFont="1" applyBorder="1" applyAlignment="1">
      <alignment/>
    </xf>
    <xf numFmtId="166" fontId="2" fillId="0" borderId="26" xfId="0" applyNumberFormat="1" applyFont="1" applyBorder="1" applyAlignment="1" applyProtection="1">
      <alignment horizontal="right"/>
      <protection locked="0"/>
    </xf>
    <xf numFmtId="166" fontId="2" fillId="0" borderId="47" xfId="0" applyNumberFormat="1" applyFont="1" applyBorder="1" applyAlignment="1" applyProtection="1">
      <alignment horizontal="right"/>
      <protection locked="0"/>
    </xf>
    <xf numFmtId="0" fontId="1" fillId="33" borderId="13" xfId="0" applyFont="1" applyFill="1" applyBorder="1" applyAlignment="1" applyProtection="1">
      <alignment horizontal="center"/>
      <protection locked="0"/>
    </xf>
    <xf numFmtId="166" fontId="29" fillId="0" borderId="31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Fill="1" applyAlignment="1">
      <alignment horizontal="center"/>
    </xf>
    <xf numFmtId="0" fontId="5" fillId="0" borderId="0" xfId="0" applyFont="1" applyAlignment="1" applyProtection="1">
      <alignment horizontal="center" vertical="center"/>
      <protection/>
    </xf>
    <xf numFmtId="39" fontId="1" fillId="33" borderId="70" xfId="0" applyNumberFormat="1" applyFont="1" applyFill="1" applyBorder="1" applyAlignment="1" quotePrefix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8" xfId="0" applyFont="1" applyFill="1" applyBorder="1" applyAlignment="1">
      <alignment horizontal="center"/>
    </xf>
    <xf numFmtId="0" fontId="1" fillId="33" borderId="8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84" xfId="0" applyFont="1" applyBorder="1" applyAlignment="1" applyProtection="1">
      <alignment horizontal="center"/>
      <protection/>
    </xf>
    <xf numFmtId="167" fontId="1" fillId="0" borderId="84" xfId="0" applyNumberFormat="1" applyFont="1" applyBorder="1" applyAlignment="1">
      <alignment horizontal="center"/>
    </xf>
    <xf numFmtId="167" fontId="1" fillId="0" borderId="84" xfId="0" applyNumberFormat="1" applyFont="1" applyFill="1" applyBorder="1" applyAlignment="1">
      <alignment horizontal="center"/>
    </xf>
    <xf numFmtId="167" fontId="1" fillId="0" borderId="85" xfId="0" applyNumberFormat="1" applyFont="1" applyFill="1" applyBorder="1" applyAlignment="1">
      <alignment horizontal="center"/>
    </xf>
    <xf numFmtId="0" fontId="1" fillId="0" borderId="23" xfId="0" applyFont="1" applyBorder="1" applyAlignment="1" quotePrefix="1">
      <alignment horizontal="left"/>
    </xf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 quotePrefix="1">
      <alignment horizontal="center"/>
      <protection/>
    </xf>
    <xf numFmtId="0" fontId="1" fillId="0" borderId="20" xfId="0" applyFont="1" applyBorder="1" applyAlignment="1" applyProtection="1">
      <alignment horizontal="right"/>
      <protection/>
    </xf>
    <xf numFmtId="167" fontId="1" fillId="0" borderId="11" xfId="0" applyNumberFormat="1" applyFont="1" applyFill="1" applyBorder="1" applyAlignment="1" applyProtection="1">
      <alignment horizontal="right"/>
      <protection/>
    </xf>
    <xf numFmtId="167" fontId="1" fillId="0" borderId="12" xfId="0" applyNumberFormat="1" applyFont="1" applyBorder="1" applyAlignment="1" applyProtection="1">
      <alignment horizontal="right"/>
      <protection/>
    </xf>
    <xf numFmtId="0" fontId="1" fillId="0" borderId="20" xfId="0" applyFont="1" applyFill="1" applyBorder="1" applyAlignment="1" applyProtection="1">
      <alignment horizontal="right"/>
      <protection/>
    </xf>
    <xf numFmtId="167" fontId="1" fillId="0" borderId="45" xfId="0" applyNumberFormat="1" applyFont="1" applyFill="1" applyBorder="1" applyAlignment="1" applyProtection="1">
      <alignment horizontal="right"/>
      <protection/>
    </xf>
    <xf numFmtId="168" fontId="2" fillId="0" borderId="37" xfId="0" applyNumberFormat="1" applyFont="1" applyBorder="1" applyAlignment="1" applyProtection="1">
      <alignment horizontal="left"/>
      <protection/>
    </xf>
    <xf numFmtId="168" fontId="2" fillId="0" borderId="23" xfId="0" applyNumberFormat="1" applyFont="1" applyBorder="1" applyAlignment="1" applyProtection="1" quotePrefix="1">
      <alignment horizontal="left"/>
      <protection/>
    </xf>
    <xf numFmtId="166" fontId="2" fillId="0" borderId="0" xfId="0" applyNumberFormat="1" applyFont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8" fontId="2" fillId="0" borderId="23" xfId="0" applyNumberFormat="1" applyFont="1" applyBorder="1" applyAlignment="1" applyProtection="1">
      <alignment horizontal="left"/>
      <protection/>
    </xf>
    <xf numFmtId="168" fontId="2" fillId="0" borderId="34" xfId="0" applyNumberFormat="1" applyFont="1" applyBorder="1" applyAlignment="1" applyProtection="1" quotePrefix="1">
      <alignment horizontal="left"/>
      <protection/>
    </xf>
    <xf numFmtId="168" fontId="2" fillId="0" borderId="41" xfId="0" applyNumberFormat="1" applyFont="1" applyBorder="1" applyAlignment="1" applyProtection="1">
      <alignment horizontal="left"/>
      <protection/>
    </xf>
    <xf numFmtId="166" fontId="34" fillId="0" borderId="0" xfId="0" applyNumberFormat="1" applyFont="1" applyFill="1" applyBorder="1" applyAlignment="1" applyProtection="1">
      <alignment/>
      <protection/>
    </xf>
    <xf numFmtId="167" fontId="34" fillId="0" borderId="0" xfId="0" applyNumberFormat="1" applyFont="1" applyFill="1" applyBorder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30" fillId="0" borderId="0" xfId="0" applyFont="1" applyFill="1" applyBorder="1" applyAlignment="1" applyProtection="1">
      <alignment horizontal="left"/>
      <protection/>
    </xf>
    <xf numFmtId="168" fontId="2" fillId="0" borderId="0" xfId="0" applyNumberFormat="1" applyFont="1" applyBorder="1" applyAlignment="1" applyProtection="1" quotePrefix="1">
      <alignment horizontal="left"/>
      <protection/>
    </xf>
    <xf numFmtId="168" fontId="21" fillId="0" borderId="0" xfId="0" applyNumberFormat="1" applyFont="1" applyBorder="1" applyAlignment="1" applyProtection="1" quotePrefix="1">
      <alignment horizontal="left"/>
      <protection/>
    </xf>
    <xf numFmtId="166" fontId="12" fillId="0" borderId="0" xfId="0" applyNumberFormat="1" applyFont="1" applyBorder="1" applyAlignment="1" applyProtection="1">
      <alignment/>
      <protection/>
    </xf>
    <xf numFmtId="166" fontId="12" fillId="0" borderId="0" xfId="0" applyNumberFormat="1" applyFont="1" applyFill="1" applyBorder="1" applyAlignment="1" applyProtection="1">
      <alignment/>
      <protection/>
    </xf>
    <xf numFmtId="168" fontId="12" fillId="0" borderId="0" xfId="0" applyNumberFormat="1" applyFont="1" applyBorder="1" applyAlignment="1" applyProtection="1">
      <alignment horizontal="left"/>
      <protection/>
    </xf>
    <xf numFmtId="167" fontId="1" fillId="0" borderId="84" xfId="0" applyNumberFormat="1" applyFont="1" applyBorder="1" applyAlignment="1" applyProtection="1">
      <alignment horizontal="center"/>
      <protection/>
    </xf>
    <xf numFmtId="167" fontId="1" fillId="0" borderId="84" xfId="0" applyNumberFormat="1" applyFont="1" applyFill="1" applyBorder="1" applyAlignment="1" applyProtection="1">
      <alignment horizontal="center"/>
      <protection/>
    </xf>
    <xf numFmtId="167" fontId="1" fillId="0" borderId="85" xfId="0" applyNumberFormat="1" applyFont="1" applyFill="1" applyBorder="1" applyAlignment="1" applyProtection="1">
      <alignment horizontal="center"/>
      <protection/>
    </xf>
    <xf numFmtId="167" fontId="1" fillId="0" borderId="0" xfId="0" applyNumberFormat="1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 quotePrefix="1">
      <alignment horizontal="center"/>
      <protection/>
    </xf>
    <xf numFmtId="0" fontId="1" fillId="0" borderId="14" xfId="0" applyFont="1" applyFill="1" applyBorder="1" applyAlignment="1" applyProtection="1" quotePrefix="1">
      <alignment horizontal="center"/>
      <protection/>
    </xf>
    <xf numFmtId="0" fontId="1" fillId="0" borderId="22" xfId="0" applyFont="1" applyBorder="1" applyAlignment="1" applyProtection="1">
      <alignment horizontal="right"/>
      <protection/>
    </xf>
    <xf numFmtId="167" fontId="1" fillId="0" borderId="18" xfId="0" applyNumberFormat="1" applyFont="1" applyFill="1" applyBorder="1" applyAlignment="1" applyProtection="1">
      <alignment horizontal="right"/>
      <protection/>
    </xf>
    <xf numFmtId="167" fontId="1" fillId="0" borderId="14" xfId="0" applyNumberFormat="1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167" fontId="1" fillId="0" borderId="63" xfId="0" applyNumberFormat="1" applyFont="1" applyFill="1" applyBorder="1" applyAlignment="1" applyProtection="1">
      <alignment horizontal="right"/>
      <protection/>
    </xf>
    <xf numFmtId="168" fontId="2" fillId="0" borderId="37" xfId="0" applyNumberFormat="1" applyFont="1" applyBorder="1" applyAlignment="1" applyProtection="1" quotePrefix="1">
      <alignment horizontal="left"/>
      <protection/>
    </xf>
    <xf numFmtId="168" fontId="1" fillId="0" borderId="23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quotePrefix="1">
      <alignment horizontal="left"/>
    </xf>
    <xf numFmtId="166" fontId="34" fillId="0" borderId="0" xfId="0" applyNumberFormat="1" applyFont="1" applyBorder="1" applyAlignment="1" applyProtection="1">
      <alignment/>
      <protection/>
    </xf>
    <xf numFmtId="168" fontId="21" fillId="0" borderId="0" xfId="0" applyNumberFormat="1" applyFont="1" applyBorder="1" applyAlignment="1" applyProtection="1">
      <alignment horizontal="left"/>
      <protection/>
    </xf>
    <xf numFmtId="167" fontId="1" fillId="0" borderId="0" xfId="0" applyNumberFormat="1" applyFont="1" applyBorder="1" applyAlignment="1">
      <alignment horizontal="centerContinuous"/>
    </xf>
    <xf numFmtId="167" fontId="1" fillId="0" borderId="0" xfId="0" applyNumberFormat="1" applyFont="1" applyFill="1" applyBorder="1" applyAlignment="1">
      <alignment horizontal="centerContinuous"/>
    </xf>
    <xf numFmtId="167" fontId="1" fillId="0" borderId="14" xfId="0" applyNumberFormat="1" applyFont="1" applyFill="1" applyBorder="1" applyAlignment="1">
      <alignment horizontal="centerContinuous"/>
    </xf>
    <xf numFmtId="167" fontId="1" fillId="0" borderId="10" xfId="0" applyNumberFormat="1" applyFont="1" applyFill="1" applyBorder="1" applyAlignment="1" applyProtection="1" quotePrefix="1">
      <alignment horizontal="centerContinuous"/>
      <protection/>
    </xf>
    <xf numFmtId="0" fontId="1" fillId="0" borderId="65" xfId="0" applyFont="1" applyFill="1" applyBorder="1" applyAlignment="1" applyProtection="1" quotePrefix="1">
      <alignment horizontal="centerContinuous"/>
      <protection/>
    </xf>
    <xf numFmtId="166" fontId="2" fillId="0" borderId="37" xfId="0" applyNumberFormat="1" applyFont="1" applyBorder="1" applyAlignment="1" applyProtection="1" quotePrefix="1">
      <alignment horizontal="left"/>
      <protection/>
    </xf>
    <xf numFmtId="166" fontId="2" fillId="0" borderId="23" xfId="0" applyNumberFormat="1" applyFont="1" applyBorder="1" applyAlignment="1" applyProtection="1">
      <alignment horizontal="left"/>
      <protection/>
    </xf>
    <xf numFmtId="166" fontId="1" fillId="0" borderId="37" xfId="0" applyNumberFormat="1" applyFont="1" applyBorder="1" applyAlignment="1" applyProtection="1" quotePrefix="1">
      <alignment horizontal="left"/>
      <protection/>
    </xf>
    <xf numFmtId="168" fontId="2" fillId="0" borderId="23" xfId="0" applyNumberFormat="1" applyFont="1" applyBorder="1" applyAlignment="1" applyProtection="1">
      <alignment horizontal="left" indent="3"/>
      <protection/>
    </xf>
    <xf numFmtId="166" fontId="2" fillId="0" borderId="41" xfId="0" applyNumberFormat="1" applyFont="1" applyBorder="1" applyAlignment="1" applyProtection="1">
      <alignment horizontal="left"/>
      <protection/>
    </xf>
    <xf numFmtId="166" fontId="2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166" fontId="12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Border="1" applyAlignment="1" applyProtection="1">
      <alignment/>
      <protection/>
    </xf>
    <xf numFmtId="166" fontId="14" fillId="0" borderId="0" xfId="0" applyNumberFormat="1" applyFont="1" applyBorder="1" applyAlignment="1">
      <alignment/>
    </xf>
    <xf numFmtId="167" fontId="1" fillId="0" borderId="14" xfId="0" applyNumberFormat="1" applyFont="1" applyBorder="1" applyAlignment="1">
      <alignment horizontal="centerContinuous"/>
    </xf>
    <xf numFmtId="167" fontId="1" fillId="0" borderId="84" xfId="0" applyNumberFormat="1" applyFont="1" applyBorder="1" applyAlignment="1">
      <alignment horizontal="centerContinuous"/>
    </xf>
    <xf numFmtId="167" fontId="1" fillId="0" borderId="85" xfId="0" applyNumberFormat="1" applyFont="1" applyBorder="1" applyAlignment="1">
      <alignment horizontal="centerContinuous"/>
    </xf>
    <xf numFmtId="164" fontId="1" fillId="0" borderId="28" xfId="0" applyNumberFormat="1" applyFont="1" applyFill="1" applyBorder="1" applyAlignment="1" applyProtection="1">
      <alignment horizontal="left"/>
      <protection/>
    </xf>
    <xf numFmtId="1" fontId="1" fillId="0" borderId="25" xfId="0" applyNumberFormat="1" applyFont="1" applyFill="1" applyBorder="1" applyAlignment="1">
      <alignment horizontal="center"/>
    </xf>
    <xf numFmtId="164" fontId="1" fillId="0" borderId="23" xfId="0" applyNumberFormat="1" applyFont="1" applyFill="1" applyBorder="1" applyAlignment="1" applyProtection="1">
      <alignment horizontal="left"/>
      <protection/>
    </xf>
    <xf numFmtId="1" fontId="1" fillId="0" borderId="13" xfId="0" applyNumberFormat="1" applyFont="1" applyFill="1" applyBorder="1" applyAlignment="1">
      <alignment horizontal="center"/>
    </xf>
    <xf numFmtId="164" fontId="1" fillId="0" borderId="23" xfId="0" applyNumberFormat="1" applyFont="1" applyFill="1" applyBorder="1" applyAlignment="1">
      <alignment horizontal="left"/>
    </xf>
    <xf numFmtId="164" fontId="1" fillId="0" borderId="16" xfId="42" applyNumberFormat="1" applyFont="1" applyFill="1" applyBorder="1" applyAlignment="1" quotePrefix="1">
      <alignment horizontal="center"/>
    </xf>
    <xf numFmtId="164" fontId="1" fillId="0" borderId="16" xfId="42" applyNumberFormat="1" applyFont="1" applyFill="1" applyBorder="1" applyAlignment="1">
      <alignment horizontal="right"/>
    </xf>
    <xf numFmtId="2" fontId="1" fillId="0" borderId="16" xfId="42" applyNumberFormat="1" applyFont="1" applyFill="1" applyBorder="1" applyAlignment="1">
      <alignment horizontal="right"/>
    </xf>
    <xf numFmtId="2" fontId="1" fillId="0" borderId="46" xfId="42" applyNumberFormat="1" applyFont="1" applyFill="1" applyBorder="1" applyAlignment="1">
      <alignment horizontal="right"/>
    </xf>
    <xf numFmtId="164" fontId="2" fillId="0" borderId="37" xfId="0" applyNumberFormat="1" applyFont="1" applyFill="1" applyBorder="1" applyAlignment="1" applyProtection="1">
      <alignment horizontal="left"/>
      <protection/>
    </xf>
    <xf numFmtId="164" fontId="1" fillId="0" borderId="41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2" fontId="1" fillId="0" borderId="0" xfId="42" applyNumberFormat="1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NumberFormat="1" applyFont="1" applyFill="1" applyBorder="1" applyAlignment="1">
      <alignment/>
    </xf>
    <xf numFmtId="1" fontId="1" fillId="0" borderId="85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1" fontId="1" fillId="0" borderId="1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left"/>
    </xf>
    <xf numFmtId="164" fontId="2" fillId="0" borderId="0" xfId="42" applyNumberFormat="1" applyFont="1" applyFill="1" applyBorder="1" applyAlignment="1">
      <alignment/>
    </xf>
    <xf numFmtId="164" fontId="1" fillId="0" borderId="28" xfId="0" applyNumberFormat="1" applyFont="1" applyFill="1" applyBorder="1" applyAlignment="1">
      <alignment/>
    </xf>
    <xf numFmtId="1" fontId="1" fillId="0" borderId="25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164" fontId="1" fillId="0" borderId="3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33" borderId="86" xfId="0" applyFont="1" applyFill="1" applyBorder="1" applyAlignment="1">
      <alignment/>
    </xf>
    <xf numFmtId="0" fontId="1" fillId="33" borderId="6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36" xfId="0" applyFont="1" applyFill="1" applyBorder="1" applyAlignment="1">
      <alignment horizontal="center" wrapText="1"/>
    </xf>
    <xf numFmtId="0" fontId="1" fillId="33" borderId="46" xfId="0" applyFont="1" applyFill="1" applyBorder="1" applyAlignment="1">
      <alignment horizontal="center" wrapText="1"/>
    </xf>
    <xf numFmtId="0" fontId="2" fillId="0" borderId="87" xfId="0" applyFont="1" applyBorder="1" applyAlignment="1">
      <alignment/>
    </xf>
    <xf numFmtId="0" fontId="2" fillId="0" borderId="88" xfId="0" applyFont="1" applyBorder="1" applyAlignment="1">
      <alignment/>
    </xf>
    <xf numFmtId="0" fontId="1" fillId="0" borderId="8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3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39" fontId="1" fillId="33" borderId="90" xfId="0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13" fillId="33" borderId="15" xfId="0" applyFont="1" applyFill="1" applyBorder="1" applyAlignment="1">
      <alignment horizontal="center"/>
    </xf>
    <xf numFmtId="0" fontId="13" fillId="33" borderId="36" xfId="0" applyFont="1" applyFill="1" applyBorder="1" applyAlignment="1">
      <alignment horizontal="center"/>
    </xf>
    <xf numFmtId="43" fontId="2" fillId="0" borderId="22" xfId="42" applyNumberFormat="1" applyFont="1" applyFill="1" applyBorder="1" applyAlignment="1">
      <alignment horizontal="center"/>
    </xf>
    <xf numFmtId="43" fontId="2" fillId="0" borderId="22" xfId="42" applyNumberFormat="1" applyFont="1" applyFill="1" applyBorder="1" applyAlignment="1">
      <alignment/>
    </xf>
    <xf numFmtId="43" fontId="2" fillId="0" borderId="22" xfId="42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43" fontId="2" fillId="0" borderId="13" xfId="42" applyNumberFormat="1" applyFont="1" applyFill="1" applyBorder="1" applyAlignment="1" quotePrefix="1">
      <alignment horizontal="right"/>
    </xf>
    <xf numFmtId="43" fontId="2" fillId="0" borderId="22" xfId="42" applyNumberFormat="1" applyFont="1" applyFill="1" applyBorder="1" applyAlignment="1" quotePrefix="1">
      <alignment horizontal="right"/>
    </xf>
    <xf numFmtId="43" fontId="2" fillId="0" borderId="22" xfId="42" applyNumberFormat="1" applyFont="1" applyFill="1" applyBorder="1" applyAlignment="1">
      <alignment horizontal="right"/>
    </xf>
    <xf numFmtId="43" fontId="2" fillId="0" borderId="16" xfId="42" applyNumberFormat="1" applyFont="1" applyFill="1" applyBorder="1" applyAlignment="1">
      <alignment horizontal="center"/>
    </xf>
    <xf numFmtId="0" fontId="13" fillId="0" borderId="49" xfId="0" applyFont="1" applyBorder="1" applyAlignment="1">
      <alignment horizontal="left" vertical="center"/>
    </xf>
    <xf numFmtId="43" fontId="13" fillId="0" borderId="69" xfId="42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37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2" fillId="0" borderId="91" xfId="0" applyFont="1" applyBorder="1" applyAlignment="1" applyProtection="1">
      <alignment horizontal="center" vertical="center"/>
      <protection/>
    </xf>
    <xf numFmtId="0" fontId="2" fillId="0" borderId="87" xfId="0" applyFont="1" applyBorder="1" applyAlignment="1" applyProtection="1">
      <alignment horizontal="center" vertical="center"/>
      <protection/>
    </xf>
    <xf numFmtId="0" fontId="2" fillId="0" borderId="88" xfId="0" applyFont="1" applyBorder="1" applyAlignment="1" applyProtection="1">
      <alignment horizontal="center" vertical="center"/>
      <protection/>
    </xf>
    <xf numFmtId="0" fontId="13" fillId="0" borderId="92" xfId="0" applyFont="1" applyFill="1" applyBorder="1" applyAlignment="1">
      <alignment horizontal="center" vertical="center"/>
    </xf>
    <xf numFmtId="0" fontId="2" fillId="0" borderId="0" xfId="0" applyFont="1" applyBorder="1" applyAlignment="1" applyProtection="1" quotePrefix="1">
      <alignment horizontal="center" vertical="center"/>
      <protection/>
    </xf>
    <xf numFmtId="2" fontId="5" fillId="0" borderId="0" xfId="0" applyNumberFormat="1" applyFont="1" applyFill="1" applyBorder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2" fontId="38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0" fontId="0" fillId="0" borderId="2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177" fontId="1" fillId="0" borderId="26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1" fillId="0" borderId="85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14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43" fontId="2" fillId="0" borderId="14" xfId="42" applyFont="1" applyFill="1" applyBorder="1" applyAlignment="1">
      <alignment/>
    </xf>
    <xf numFmtId="43" fontId="2" fillId="0" borderId="13" xfId="42" applyFont="1" applyFill="1" applyBorder="1" applyAlignment="1">
      <alignment/>
    </xf>
    <xf numFmtId="0" fontId="1" fillId="0" borderId="66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 horizontal="left" vertical="center"/>
    </xf>
    <xf numFmtId="0" fontId="2" fillId="0" borderId="11" xfId="0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39" fontId="1" fillId="33" borderId="24" xfId="0" applyNumberFormat="1" applyFont="1" applyFill="1" applyBorder="1" applyAlignment="1" applyProtection="1" quotePrefix="1">
      <alignment horizontal="center"/>
      <protection/>
    </xf>
    <xf numFmtId="39" fontId="1" fillId="33" borderId="20" xfId="0" applyNumberFormat="1" applyFont="1" applyFill="1" applyBorder="1" applyAlignment="1" applyProtection="1" quotePrefix="1">
      <alignment horizontal="center"/>
      <protection/>
    </xf>
    <xf numFmtId="39" fontId="1" fillId="33" borderId="12" xfId="0" applyNumberFormat="1" applyFont="1" applyFill="1" applyBorder="1" applyAlignment="1" applyProtection="1" quotePrefix="1">
      <alignment horizontal="center"/>
      <protection/>
    </xf>
    <xf numFmtId="39" fontId="1" fillId="33" borderId="24" xfId="0" applyNumberFormat="1" applyFont="1" applyFill="1" applyBorder="1" applyAlignment="1" applyProtection="1">
      <alignment horizontal="center" vertical="center"/>
      <protection/>
    </xf>
    <xf numFmtId="39" fontId="1" fillId="33" borderId="20" xfId="0" applyNumberFormat="1" applyFont="1" applyFill="1" applyBorder="1" applyAlignment="1" applyProtection="1">
      <alignment horizontal="center" vertical="center"/>
      <protection/>
    </xf>
    <xf numFmtId="39" fontId="1" fillId="33" borderId="12" xfId="0" applyNumberFormat="1" applyFont="1" applyFill="1" applyBorder="1" applyAlignment="1" applyProtection="1">
      <alignment horizontal="center" vertical="center" wrapText="1"/>
      <protection/>
    </xf>
    <xf numFmtId="39" fontId="1" fillId="33" borderId="15" xfId="0" applyNumberFormat="1" applyFont="1" applyFill="1" applyBorder="1" applyAlignment="1" applyProtection="1">
      <alignment horizontal="center" vertical="center"/>
      <protection/>
    </xf>
    <xf numFmtId="39" fontId="1" fillId="33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" fillId="33" borderId="15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0" fillId="0" borderId="22" xfId="0" applyFont="1" applyBorder="1" applyAlignment="1">
      <alignment/>
    </xf>
    <xf numFmtId="0" fontId="37" fillId="0" borderId="0" xfId="0" applyFont="1" applyAlignment="1">
      <alignment horizontal="center"/>
    </xf>
    <xf numFmtId="164" fontId="2" fillId="0" borderId="15" xfId="0" applyNumberFormat="1" applyFont="1" applyBorder="1" applyAlignment="1">
      <alignment horizontal="right"/>
    </xf>
    <xf numFmtId="0" fontId="2" fillId="0" borderId="93" xfId="0" applyFont="1" applyBorder="1" applyAlignment="1">
      <alignment horizontal="left" vertical="center" wrapText="1"/>
    </xf>
    <xf numFmtId="164" fontId="2" fillId="34" borderId="94" xfId="0" applyNumberFormat="1" applyFont="1" applyFill="1" applyBorder="1" applyAlignment="1">
      <alignment/>
    </xf>
    <xf numFmtId="164" fontId="2" fillId="0" borderId="94" xfId="0" applyNumberFormat="1" applyFont="1" applyBorder="1" applyAlignment="1" quotePrefix="1">
      <alignment horizontal="center"/>
    </xf>
    <xf numFmtId="164" fontId="2" fillId="0" borderId="95" xfId="0" applyNumberFormat="1" applyFont="1" applyBorder="1" applyAlignment="1" quotePrefix="1">
      <alignment horizontal="center"/>
    </xf>
    <xf numFmtId="0" fontId="1" fillId="0" borderId="37" xfId="0" applyFont="1" applyBorder="1" applyAlignment="1">
      <alignment horizontal="left"/>
    </xf>
    <xf numFmtId="0" fontId="2" fillId="34" borderId="15" xfId="0" applyFont="1" applyFill="1" applyBorder="1" applyAlignment="1">
      <alignment horizontal="right"/>
    </xf>
    <xf numFmtId="164" fontId="2" fillId="34" borderId="15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2" fillId="34" borderId="15" xfId="0" applyNumberFormat="1" applyFont="1" applyFill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7" fillId="0" borderId="15" xfId="0" applyNumberFormat="1" applyFont="1" applyFill="1" applyBorder="1" applyAlignment="1">
      <alignment horizontal="right"/>
    </xf>
    <xf numFmtId="164" fontId="2" fillId="34" borderId="15" xfId="0" applyNumberFormat="1" applyFont="1" applyFill="1" applyBorder="1" applyAlignment="1">
      <alignment horizontal="right"/>
    </xf>
    <xf numFmtId="164" fontId="1" fillId="34" borderId="15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16" fontId="2" fillId="34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34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2" fontId="7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right" vertical="center"/>
    </xf>
    <xf numFmtId="2" fontId="7" fillId="34" borderId="0" xfId="0" applyNumberFormat="1" applyFont="1" applyFill="1" applyBorder="1" applyAlignment="1">
      <alignment horizontal="right" vertical="center"/>
    </xf>
    <xf numFmtId="2" fontId="2" fillId="34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7" fillId="0" borderId="15" xfId="0" applyNumberFormat="1" applyFont="1" applyFill="1" applyBorder="1" applyAlignment="1">
      <alignment/>
    </xf>
    <xf numFmtId="164" fontId="7" fillId="0" borderId="19" xfId="0" applyNumberFormat="1" applyFont="1" applyFill="1" applyBorder="1" applyAlignment="1">
      <alignment/>
    </xf>
    <xf numFmtId="164" fontId="2" fillId="34" borderId="19" xfId="0" applyNumberFormat="1" applyFont="1" applyFill="1" applyBorder="1" applyAlignment="1">
      <alignment horizontal="right" vertical="center"/>
    </xf>
    <xf numFmtId="0" fontId="1" fillId="33" borderId="29" xfId="0" applyFont="1" applyFill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left" vertical="center" indent="1"/>
    </xf>
    <xf numFmtId="0" fontId="1" fillId="0" borderId="33" xfId="0" applyFont="1" applyBorder="1" applyAlignment="1">
      <alignment horizontal="left" vertical="center"/>
    </xf>
    <xf numFmtId="164" fontId="1" fillId="0" borderId="27" xfId="0" applyNumberFormat="1" applyFont="1" applyFill="1" applyBorder="1" applyAlignment="1">
      <alignment horizontal="right" vertical="center"/>
    </xf>
    <xf numFmtId="164" fontId="1" fillId="34" borderId="27" xfId="0" applyNumberFormat="1" applyFont="1" applyFill="1" applyBorder="1" applyAlignment="1">
      <alignment horizontal="right" vertical="center"/>
    </xf>
    <xf numFmtId="164" fontId="1" fillId="0" borderId="71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/>
    </xf>
    <xf numFmtId="164" fontId="8" fillId="0" borderId="15" xfId="0" applyNumberFormat="1" applyFont="1" applyBorder="1" applyAlignment="1">
      <alignment horizontal="right" vertical="center"/>
    </xf>
    <xf numFmtId="164" fontId="8" fillId="34" borderId="15" xfId="0" applyNumberFormat="1" applyFont="1" applyFill="1" applyBorder="1" applyAlignment="1">
      <alignment horizontal="right" vertical="center"/>
    </xf>
    <xf numFmtId="164" fontId="8" fillId="0" borderId="15" xfId="0" applyNumberFormat="1" applyFont="1" applyFill="1" applyBorder="1" applyAlignment="1">
      <alignment horizontal="right" vertical="center"/>
    </xf>
    <xf numFmtId="164" fontId="6" fillId="0" borderId="15" xfId="0" applyNumberFormat="1" applyFont="1" applyFill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33" borderId="15" xfId="0" applyNumberFormat="1" applyFont="1" applyFill="1" applyBorder="1" applyAlignment="1">
      <alignment vertical="center"/>
    </xf>
    <xf numFmtId="0" fontId="6" fillId="33" borderId="28" xfId="0" applyFont="1" applyFill="1" applyBorder="1" applyAlignment="1">
      <alignment vertical="center"/>
    </xf>
    <xf numFmtId="0" fontId="6" fillId="33" borderId="34" xfId="0" applyFont="1" applyFill="1" applyBorder="1" applyAlignment="1">
      <alignment vertical="center"/>
    </xf>
    <xf numFmtId="0" fontId="6" fillId="33" borderId="29" xfId="0" applyFont="1" applyFill="1" applyBorder="1" applyAlignment="1">
      <alignment vertical="center" wrapText="1"/>
    </xf>
    <xf numFmtId="0" fontId="6" fillId="33" borderId="66" xfId="0" applyFont="1" applyFill="1" applyBorder="1" applyAlignment="1">
      <alignment vertical="center"/>
    </xf>
    <xf numFmtId="0" fontId="6" fillId="33" borderId="36" xfId="0" applyFont="1" applyFill="1" applyBorder="1" applyAlignment="1">
      <alignment vertical="center"/>
    </xf>
    <xf numFmtId="0" fontId="8" fillId="0" borderId="37" xfId="0" applyFont="1" applyBorder="1" applyAlignment="1">
      <alignment vertical="center"/>
    </xf>
    <xf numFmtId="164" fontId="8" fillId="0" borderId="36" xfId="0" applyNumberFormat="1" applyFont="1" applyFill="1" applyBorder="1" applyAlignment="1">
      <alignment horizontal="right" vertical="center"/>
    </xf>
    <xf numFmtId="0" fontId="6" fillId="0" borderId="37" xfId="0" applyFont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right" vertical="center"/>
    </xf>
    <xf numFmtId="0" fontId="6" fillId="33" borderId="37" xfId="0" applyFont="1" applyFill="1" applyBorder="1" applyAlignment="1">
      <alignment vertical="center"/>
    </xf>
    <xf numFmtId="164" fontId="6" fillId="33" borderId="36" xfId="0" applyNumberFormat="1" applyFont="1" applyFill="1" applyBorder="1" applyAlignment="1">
      <alignment vertical="center"/>
    </xf>
    <xf numFmtId="0" fontId="6" fillId="0" borderId="33" xfId="0" applyFont="1" applyBorder="1" applyAlignment="1">
      <alignment horizontal="left" vertical="center"/>
    </xf>
    <xf numFmtId="164" fontId="6" fillId="0" borderId="27" xfId="0" applyNumberFormat="1" applyFont="1" applyFill="1" applyBorder="1" applyAlignment="1">
      <alignment horizontal="right" vertical="center"/>
    </xf>
    <xf numFmtId="164" fontId="6" fillId="0" borderId="27" xfId="0" applyNumberFormat="1" applyFont="1" applyBorder="1" applyAlignment="1">
      <alignment horizontal="right" vertical="center"/>
    </xf>
    <xf numFmtId="164" fontId="6" fillId="34" borderId="27" xfId="0" applyNumberFormat="1" applyFont="1" applyFill="1" applyBorder="1" applyAlignment="1">
      <alignment horizontal="right" vertical="center"/>
    </xf>
    <xf numFmtId="164" fontId="6" fillId="0" borderId="71" xfId="0" applyNumberFormat="1" applyFont="1" applyFill="1" applyBorder="1" applyAlignment="1">
      <alignment horizontal="right" vertical="center"/>
    </xf>
    <xf numFmtId="164" fontId="8" fillId="0" borderId="36" xfId="0" applyNumberFormat="1" applyFont="1" applyFill="1" applyBorder="1" applyAlignment="1" quotePrefix="1">
      <alignment horizontal="right" vertical="center"/>
    </xf>
    <xf numFmtId="164" fontId="2" fillId="0" borderId="27" xfId="0" applyNumberFormat="1" applyFont="1" applyBorder="1" applyAlignment="1">
      <alignment horizontal="right" vertical="center"/>
    </xf>
    <xf numFmtId="164" fontId="2" fillId="0" borderId="71" xfId="0" applyNumberFormat="1" applyFont="1" applyBorder="1" applyAlignment="1">
      <alignment horizontal="right" vertical="center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/>
    </xf>
    <xf numFmtId="0" fontId="1" fillId="0" borderId="64" xfId="0" applyFont="1" applyBorder="1" applyAlignment="1">
      <alignment vertical="center" wrapText="1"/>
    </xf>
    <xf numFmtId="0" fontId="1" fillId="0" borderId="27" xfId="0" applyFont="1" applyFill="1" applyBorder="1" applyAlignment="1">
      <alignment horizontal="right"/>
    </xf>
    <xf numFmtId="0" fontId="1" fillId="34" borderId="27" xfId="0" applyFont="1" applyFill="1" applyBorder="1" applyAlignment="1">
      <alignment horizontal="right"/>
    </xf>
    <xf numFmtId="164" fontId="1" fillId="0" borderId="43" xfId="0" applyNumberFormat="1" applyFont="1" applyFill="1" applyBorder="1" applyAlignment="1">
      <alignment vertical="center"/>
    </xf>
    <xf numFmtId="164" fontId="1" fillId="0" borderId="27" xfId="0" applyNumberFormat="1" applyFont="1" applyBorder="1" applyAlignment="1">
      <alignment vertical="center"/>
    </xf>
    <xf numFmtId="164" fontId="1" fillId="0" borderId="27" xfId="0" applyNumberFormat="1" applyFont="1" applyFill="1" applyBorder="1" applyAlignment="1">
      <alignment vertical="center"/>
    </xf>
    <xf numFmtId="164" fontId="2" fillId="34" borderId="27" xfId="0" applyNumberFormat="1" applyFont="1" applyFill="1" applyBorder="1" applyAlignment="1">
      <alignment vertical="center"/>
    </xf>
    <xf numFmtId="164" fontId="1" fillId="0" borderId="71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166" fontId="1" fillId="0" borderId="61" xfId="193" applyNumberFormat="1" applyFont="1" applyBorder="1" applyAlignment="1" applyProtection="1" quotePrefix="1">
      <alignment horizontal="left"/>
      <protection/>
    </xf>
    <xf numFmtId="166" fontId="2" fillId="0" borderId="61" xfId="193" applyNumberFormat="1" applyFont="1" applyBorder="1" applyAlignment="1" applyProtection="1" quotePrefix="1">
      <alignment horizontal="left"/>
      <protection/>
    </xf>
    <xf numFmtId="166" fontId="2" fillId="0" borderId="24" xfId="193" applyNumberFormat="1" applyFont="1" applyBorder="1" applyAlignment="1" applyProtection="1">
      <alignment horizontal="left"/>
      <protection/>
    </xf>
    <xf numFmtId="166" fontId="2" fillId="0" borderId="19" xfId="193" applyNumberFormat="1" applyFont="1" applyBorder="1" applyAlignment="1" applyProtection="1" quotePrefix="1">
      <alignment horizontal="left"/>
      <protection/>
    </xf>
    <xf numFmtId="166" fontId="2" fillId="0" borderId="16" xfId="193" applyNumberFormat="1" applyFont="1" applyBorder="1" applyAlignment="1" applyProtection="1">
      <alignment horizontal="left"/>
      <protection/>
    </xf>
    <xf numFmtId="166" fontId="2" fillId="0" borderId="22" xfId="193" applyNumberFormat="1" applyFont="1" applyBorder="1" applyAlignment="1" applyProtection="1">
      <alignment horizontal="left"/>
      <protection/>
    </xf>
    <xf numFmtId="166" fontId="13" fillId="33" borderId="16" xfId="120" applyNumberFormat="1" applyFont="1" applyFill="1" applyBorder="1" applyAlignment="1" quotePrefix="1">
      <alignment horizontal="center"/>
      <protection/>
    </xf>
    <xf numFmtId="166" fontId="9" fillId="0" borderId="0" xfId="120" applyNumberFormat="1" applyFont="1" applyFill="1">
      <alignment/>
      <protection/>
    </xf>
    <xf numFmtId="166" fontId="19" fillId="0" borderId="0" xfId="120" applyNumberFormat="1" applyFont="1" applyFill="1">
      <alignment/>
      <protection/>
    </xf>
    <xf numFmtId="2" fontId="2" fillId="0" borderId="1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46" xfId="0" applyNumberFormat="1" applyFont="1" applyBorder="1" applyAlignment="1">
      <alignment/>
    </xf>
    <xf numFmtId="0" fontId="1" fillId="0" borderId="15" xfId="0" applyFont="1" applyBorder="1" applyAlignment="1">
      <alignment/>
    </xf>
    <xf numFmtId="166" fontId="2" fillId="34" borderId="13" xfId="131" applyNumberFormat="1" applyFont="1" applyFill="1" applyBorder="1" applyAlignment="1" applyProtection="1">
      <alignment horizontal="left" indent="2"/>
      <protection/>
    </xf>
    <xf numFmtId="2" fontId="2" fillId="34" borderId="13" xfId="131" applyNumberFormat="1" applyFont="1" applyFill="1" applyBorder="1">
      <alignment/>
      <protection/>
    </xf>
    <xf numFmtId="2" fontId="2" fillId="34" borderId="0" xfId="131" applyNumberFormat="1" applyFont="1" applyFill="1" applyBorder="1">
      <alignment/>
      <protection/>
    </xf>
    <xf numFmtId="166" fontId="2" fillId="34" borderId="16" xfId="131" applyNumberFormat="1" applyFont="1" applyFill="1" applyBorder="1" applyAlignment="1" applyProtection="1">
      <alignment horizontal="left" indent="2"/>
      <protection/>
    </xf>
    <xf numFmtId="2" fontId="2" fillId="34" borderId="16" xfId="131" applyNumberFormat="1" applyFont="1" applyFill="1" applyBorder="1">
      <alignment/>
      <protection/>
    </xf>
    <xf numFmtId="166" fontId="1" fillId="34" borderId="15" xfId="131" applyNumberFormat="1" applyFont="1" applyFill="1" applyBorder="1" applyAlignment="1">
      <alignment horizontal="left"/>
      <protection/>
    </xf>
    <xf numFmtId="2" fontId="1" fillId="34" borderId="15" xfId="131" applyNumberFormat="1" applyFont="1" applyFill="1" applyBorder="1">
      <alignment/>
      <protection/>
    </xf>
    <xf numFmtId="166" fontId="2" fillId="0" borderId="13" xfId="0" applyNumberFormat="1" applyFont="1" applyBorder="1" applyAlignment="1" applyProtection="1">
      <alignment horizontal="center"/>
      <protection/>
    </xf>
    <xf numFmtId="0" fontId="1" fillId="0" borderId="3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2" fontId="13" fillId="0" borderId="74" xfId="0" applyNumberFormat="1" applyFont="1" applyBorder="1" applyAlignment="1">
      <alignment horizontal="right" wrapText="1"/>
    </xf>
    <xf numFmtId="2" fontId="13" fillId="0" borderId="72" xfId="0" applyNumberFormat="1" applyFont="1" applyBorder="1" applyAlignment="1">
      <alignment horizontal="right" wrapText="1"/>
    </xf>
    <xf numFmtId="2" fontId="13" fillId="0" borderId="78" xfId="0" applyNumberFormat="1" applyFont="1" applyBorder="1" applyAlignment="1">
      <alignment horizontal="right" wrapText="1"/>
    </xf>
    <xf numFmtId="166" fontId="2" fillId="0" borderId="0" xfId="120" applyNumberFormat="1" applyFont="1">
      <alignment/>
      <protection/>
    </xf>
    <xf numFmtId="164" fontId="2" fillId="0" borderId="0" xfId="120" applyNumberFormat="1" applyFont="1">
      <alignment/>
      <protection/>
    </xf>
    <xf numFmtId="166" fontId="19" fillId="0" borderId="0" xfId="120" applyNumberFormat="1" applyFont="1">
      <alignment/>
      <protection/>
    </xf>
    <xf numFmtId="166" fontId="2" fillId="0" borderId="0" xfId="120" applyNumberFormat="1" applyFont="1" applyFill="1">
      <alignment/>
      <protection/>
    </xf>
    <xf numFmtId="166" fontId="1" fillId="33" borderId="52" xfId="120" applyNumberFormat="1" applyFont="1" applyFill="1" applyBorder="1" applyAlignment="1">
      <alignment horizontal="center"/>
      <protection/>
    </xf>
    <xf numFmtId="166" fontId="1" fillId="33" borderId="83" xfId="120" applyNumberFormat="1" applyFont="1" applyFill="1" applyBorder="1" applyAlignment="1">
      <alignment horizontal="center"/>
      <protection/>
    </xf>
    <xf numFmtId="166" fontId="1" fillId="33" borderId="83" xfId="120" applyNumberFormat="1" applyFont="1" applyFill="1" applyBorder="1" applyAlignment="1" quotePrefix="1">
      <alignment horizontal="center"/>
      <protection/>
    </xf>
    <xf numFmtId="166" fontId="1" fillId="33" borderId="90" xfId="120" applyNumberFormat="1" applyFont="1" applyFill="1" applyBorder="1" applyAlignment="1" quotePrefix="1">
      <alignment horizontal="center"/>
      <protection/>
    </xf>
    <xf numFmtId="166" fontId="2" fillId="0" borderId="37" xfId="120" applyNumberFormat="1" applyFont="1" applyBorder="1" applyAlignment="1">
      <alignment horizontal="center"/>
      <protection/>
    </xf>
    <xf numFmtId="166" fontId="1" fillId="0" borderId="33" xfId="120" applyNumberFormat="1" applyFont="1" applyBorder="1" applyAlignment="1">
      <alignment horizontal="center"/>
      <protection/>
    </xf>
    <xf numFmtId="164" fontId="2" fillId="0" borderId="63" xfId="0" applyNumberFormat="1" applyFont="1" applyFill="1" applyBorder="1" applyAlignment="1">
      <alignment/>
    </xf>
    <xf numFmtId="0" fontId="1" fillId="33" borderId="96" xfId="0" applyFont="1" applyFill="1" applyBorder="1" applyAlignment="1">
      <alignment/>
    </xf>
    <xf numFmtId="0" fontId="1" fillId="33" borderId="97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45" xfId="0" applyFont="1" applyFill="1" applyBorder="1" applyAlignment="1">
      <alignment/>
    </xf>
    <xf numFmtId="0" fontId="1" fillId="0" borderId="41" xfId="0" applyFont="1" applyBorder="1" applyAlignment="1" applyProtection="1">
      <alignment horizontal="left" vertical="center"/>
      <protection/>
    </xf>
    <xf numFmtId="166" fontId="2" fillId="34" borderId="26" xfId="131" applyNumberFormat="1" applyFont="1" applyFill="1" applyBorder="1" applyAlignment="1" applyProtection="1">
      <alignment horizontal="left" indent="2"/>
      <protection/>
    </xf>
    <xf numFmtId="166" fontId="2" fillId="34" borderId="19" xfId="131" applyNumberFormat="1" applyFont="1" applyFill="1" applyBorder="1" applyAlignment="1" applyProtection="1">
      <alignment horizontal="left" indent="2"/>
      <protection/>
    </xf>
    <xf numFmtId="2" fontId="2" fillId="34" borderId="19" xfId="131" applyNumberFormat="1" applyFont="1" applyFill="1" applyBorder="1">
      <alignment/>
      <protection/>
    </xf>
    <xf numFmtId="2" fontId="2" fillId="34" borderId="29" xfId="131" applyNumberFormat="1" applyFont="1" applyFill="1" applyBorder="1">
      <alignment/>
      <protection/>
    </xf>
    <xf numFmtId="0" fontId="6" fillId="33" borderId="18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 quotePrefix="1">
      <alignment horizontal="right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33" borderId="11" xfId="0" applyNumberFormat="1" applyFont="1" applyFill="1" applyBorder="1" applyAlignment="1">
      <alignment vertical="center"/>
    </xf>
    <xf numFmtId="164" fontId="6" fillId="0" borderId="43" xfId="0" applyNumberFormat="1" applyFont="1" applyFill="1" applyBorder="1" applyAlignment="1">
      <alignment horizontal="right" vertical="center"/>
    </xf>
    <xf numFmtId="0" fontId="6" fillId="33" borderId="36" xfId="0" applyFont="1" applyFill="1" applyBorder="1" applyAlignment="1">
      <alignment horizontal="center" vertical="center" wrapText="1"/>
    </xf>
    <xf numFmtId="164" fontId="8" fillId="0" borderId="36" xfId="0" applyNumberFormat="1" applyFont="1" applyBorder="1" applyAlignment="1">
      <alignment horizontal="right" vertical="center"/>
    </xf>
    <xf numFmtId="164" fontId="6" fillId="0" borderId="36" xfId="0" applyNumberFormat="1" applyFont="1" applyBorder="1" applyAlignment="1">
      <alignment horizontal="right" vertical="center"/>
    </xf>
    <xf numFmtId="164" fontId="6" fillId="0" borderId="71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" fillId="0" borderId="15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7" fillId="0" borderId="34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>
      <alignment vertical="center"/>
    </xf>
    <xf numFmtId="43" fontId="13" fillId="0" borderId="69" xfId="42" applyNumberFormat="1" applyFont="1" applyFill="1" applyBorder="1" applyAlignment="1" quotePrefix="1">
      <alignment horizontal="center" vertical="center"/>
    </xf>
    <xf numFmtId="0" fontId="1" fillId="0" borderId="8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2" fillId="34" borderId="20" xfId="0" applyNumberFormat="1" applyFont="1" applyFill="1" applyBorder="1" applyAlignment="1">
      <alignment horizontal="center"/>
    </xf>
    <xf numFmtId="43" fontId="2" fillId="0" borderId="0" xfId="42" applyFont="1" applyFill="1" applyBorder="1" applyAlignment="1">
      <alignment/>
    </xf>
    <xf numFmtId="2" fontId="2" fillId="0" borderId="2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64" fontId="2" fillId="34" borderId="16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34" borderId="31" xfId="131" applyNumberFormat="1" applyFont="1" applyFill="1" applyBorder="1">
      <alignment/>
      <protection/>
    </xf>
    <xf numFmtId="0" fontId="2" fillId="0" borderId="37" xfId="0" applyFont="1" applyBorder="1" applyAlignment="1">
      <alignment/>
    </xf>
    <xf numFmtId="0" fontId="2" fillId="33" borderId="28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2" fillId="33" borderId="34" xfId="0" applyFont="1" applyFill="1" applyBorder="1" applyAlignment="1">
      <alignment/>
    </xf>
    <xf numFmtId="164" fontId="2" fillId="0" borderId="36" xfId="0" applyNumberFormat="1" applyFont="1" applyBorder="1" applyAlignment="1">
      <alignment horizontal="center"/>
    </xf>
    <xf numFmtId="164" fontId="2" fillId="0" borderId="36" xfId="0" applyNumberFormat="1" applyFont="1" applyBorder="1" applyAlignment="1" quotePrefix="1">
      <alignment horizontal="center"/>
    </xf>
    <xf numFmtId="0" fontId="0" fillId="0" borderId="37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7" xfId="0" applyFont="1" applyBorder="1" applyAlignment="1">
      <alignment wrapText="1"/>
    </xf>
    <xf numFmtId="0" fontId="2" fillId="0" borderId="37" xfId="0" applyFont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164" fontId="2" fillId="0" borderId="27" xfId="0" applyNumberFormat="1" applyFont="1" applyFill="1" applyBorder="1" applyAlignment="1">
      <alignment horizontal="right"/>
    </xf>
    <xf numFmtId="164" fontId="2" fillId="0" borderId="27" xfId="0" applyNumberFormat="1" applyFont="1" applyFill="1" applyBorder="1" applyAlignment="1" quotePrefix="1">
      <alignment horizontal="center"/>
    </xf>
    <xf numFmtId="164" fontId="2" fillId="0" borderId="71" xfId="0" applyNumberFormat="1" applyFont="1" applyFill="1" applyBorder="1" applyAlignment="1" quotePrefix="1">
      <alignment horizontal="center"/>
    </xf>
    <xf numFmtId="164" fontId="1" fillId="0" borderId="2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175" fontId="5" fillId="0" borderId="0" xfId="0" applyNumberFormat="1" applyFont="1" applyBorder="1" applyAlignment="1">
      <alignment horizontal="center"/>
    </xf>
    <xf numFmtId="175" fontId="9" fillId="0" borderId="0" xfId="0" applyNumberFormat="1" applyFont="1" applyBorder="1" applyAlignment="1">
      <alignment horizontal="center"/>
    </xf>
    <xf numFmtId="0" fontId="2" fillId="0" borderId="0" xfId="131" applyFont="1" applyFill="1">
      <alignment/>
      <protection/>
    </xf>
    <xf numFmtId="0" fontId="1" fillId="0" borderId="67" xfId="0" applyFont="1" applyBorder="1" applyAlignment="1">
      <alignment horizontal="center"/>
    </xf>
    <xf numFmtId="167" fontId="1" fillId="0" borderId="14" xfId="0" applyNumberFormat="1" applyFont="1" applyFill="1" applyBorder="1" applyAlignment="1">
      <alignment horizontal="center"/>
    </xf>
    <xf numFmtId="166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Fill="1" applyBorder="1" applyAlignment="1" applyProtection="1">
      <alignment/>
      <protection/>
    </xf>
    <xf numFmtId="166" fontId="2" fillId="0" borderId="11" xfId="0" applyNumberFormat="1" applyFont="1" applyFill="1" applyBorder="1" applyAlignment="1" applyProtection="1">
      <alignment/>
      <protection/>
    </xf>
    <xf numFmtId="166" fontId="2" fillId="0" borderId="62" xfId="0" applyNumberFormat="1" applyFont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>
      <alignment horizontal="left"/>
      <protection/>
    </xf>
    <xf numFmtId="166" fontId="2" fillId="0" borderId="11" xfId="0" applyNumberFormat="1" applyFont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 quotePrefix="1">
      <alignment/>
      <protection/>
    </xf>
    <xf numFmtId="166" fontId="2" fillId="0" borderId="65" xfId="0" applyNumberFormat="1" applyFont="1" applyFill="1" applyBorder="1" applyAlignment="1" applyProtection="1">
      <alignment/>
      <protection/>
    </xf>
    <xf numFmtId="166" fontId="2" fillId="0" borderId="14" xfId="0" applyNumberFormat="1" applyFont="1" applyFill="1" applyBorder="1" applyAlignment="1" applyProtection="1">
      <alignment/>
      <protection/>
    </xf>
    <xf numFmtId="166" fontId="2" fillId="0" borderId="22" xfId="0" applyNumberFormat="1" applyFont="1" applyBorder="1" applyAlignment="1" applyProtection="1">
      <alignment/>
      <protection/>
    </xf>
    <xf numFmtId="167" fontId="2" fillId="0" borderId="14" xfId="0" applyNumberFormat="1" applyFont="1" applyFill="1" applyBorder="1" applyAlignment="1" applyProtection="1">
      <alignment/>
      <protection/>
    </xf>
    <xf numFmtId="166" fontId="2" fillId="0" borderId="14" xfId="0" applyNumberFormat="1" applyFont="1" applyBorder="1" applyAlignment="1" applyProtection="1">
      <alignment/>
      <protection/>
    </xf>
    <xf numFmtId="166" fontId="2" fillId="0" borderId="63" xfId="0" applyNumberFormat="1" applyFont="1" applyFill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 quotePrefix="1">
      <alignment horizontal="left"/>
      <protection/>
    </xf>
    <xf numFmtId="166" fontId="33" fillId="0" borderId="0" xfId="0" applyNumberFormat="1" applyFont="1" applyFill="1" applyBorder="1" applyAlignment="1" applyProtection="1">
      <alignment/>
      <protection/>
    </xf>
    <xf numFmtId="166" fontId="33" fillId="0" borderId="14" xfId="0" applyNumberFormat="1" applyFont="1" applyFill="1" applyBorder="1" applyAlignment="1" applyProtection="1">
      <alignment/>
      <protection/>
    </xf>
    <xf numFmtId="166" fontId="33" fillId="0" borderId="63" xfId="0" applyNumberFormat="1" applyFont="1" applyFill="1" applyBorder="1" applyAlignment="1" applyProtection="1">
      <alignment/>
      <protection/>
    </xf>
    <xf numFmtId="167" fontId="22" fillId="0" borderId="14" xfId="0" applyNumberFormat="1" applyFont="1" applyFill="1" applyBorder="1" applyAlignment="1" applyProtection="1" quotePrefix="1">
      <alignment horizontal="left"/>
      <protection/>
    </xf>
    <xf numFmtId="167" fontId="32" fillId="0" borderId="14" xfId="0" applyNumberFormat="1" applyFont="1" applyFill="1" applyBorder="1" applyAlignment="1" applyProtection="1">
      <alignment horizontal="left"/>
      <protection/>
    </xf>
    <xf numFmtId="167" fontId="32" fillId="0" borderId="14" xfId="0" applyNumberFormat="1" applyFont="1" applyFill="1" applyBorder="1" applyAlignment="1" applyProtection="1" quotePrefix="1">
      <alignment horizontal="left"/>
      <protection/>
    </xf>
    <xf numFmtId="167" fontId="2" fillId="0" borderId="11" xfId="0" applyNumberFormat="1" applyFont="1" applyFill="1" applyBorder="1" applyAlignment="1" applyProtection="1">
      <alignment/>
      <protection/>
    </xf>
    <xf numFmtId="164" fontId="2" fillId="0" borderId="63" xfId="0" applyNumberFormat="1" applyFont="1" applyFill="1" applyBorder="1" applyAlignment="1" applyProtection="1">
      <alignment/>
      <protection/>
    </xf>
    <xf numFmtId="166" fontId="2" fillId="0" borderId="20" xfId="0" applyNumberFormat="1" applyFont="1" applyFill="1" applyBorder="1" applyAlignment="1" applyProtection="1">
      <alignment/>
      <protection/>
    </xf>
    <xf numFmtId="166" fontId="2" fillId="0" borderId="12" xfId="0" applyNumberFormat="1" applyFont="1" applyFill="1" applyBorder="1" applyAlignment="1" applyProtection="1">
      <alignment/>
      <protection/>
    </xf>
    <xf numFmtId="166" fontId="2" fillId="0" borderId="24" xfId="0" applyNumberFormat="1" applyFont="1" applyBorder="1" applyAlignment="1" applyProtection="1">
      <alignment/>
      <protection/>
    </xf>
    <xf numFmtId="166" fontId="2" fillId="0" borderId="12" xfId="0" applyNumberFormat="1" applyFont="1" applyBorder="1" applyAlignment="1" applyProtection="1">
      <alignment/>
      <protection/>
    </xf>
    <xf numFmtId="166" fontId="2" fillId="0" borderId="45" xfId="0" applyNumberFormat="1" applyFont="1" applyFill="1" applyBorder="1" applyAlignment="1" applyProtection="1">
      <alignment/>
      <protection/>
    </xf>
    <xf numFmtId="166" fontId="2" fillId="0" borderId="67" xfId="0" applyNumberFormat="1" applyFont="1" applyBorder="1" applyAlignment="1" applyProtection="1">
      <alignment/>
      <protection/>
    </xf>
    <xf numFmtId="166" fontId="2" fillId="0" borderId="67" xfId="0" applyNumberFormat="1" applyFont="1" applyFill="1" applyBorder="1" applyAlignment="1" applyProtection="1">
      <alignment/>
      <protection/>
    </xf>
    <xf numFmtId="166" fontId="2" fillId="0" borderId="35" xfId="0" applyNumberFormat="1" applyFont="1" applyFill="1" applyBorder="1" applyAlignment="1" applyProtection="1">
      <alignment/>
      <protection/>
    </xf>
    <xf numFmtId="166" fontId="2" fillId="0" borderId="69" xfId="0" applyNumberFormat="1" applyFont="1" applyBorder="1" applyAlignment="1" applyProtection="1">
      <alignment/>
      <protection/>
    </xf>
    <xf numFmtId="166" fontId="2" fillId="0" borderId="35" xfId="0" applyNumberFormat="1" applyFont="1" applyBorder="1" applyAlignment="1" applyProtection="1">
      <alignment/>
      <protection/>
    </xf>
    <xf numFmtId="166" fontId="2" fillId="0" borderId="68" xfId="0" applyNumberFormat="1" applyFont="1" applyFill="1" applyBorder="1" applyAlignment="1" applyProtection="1">
      <alignment/>
      <protection/>
    </xf>
    <xf numFmtId="0" fontId="12" fillId="0" borderId="0" xfId="177" applyFont="1" applyBorder="1">
      <alignment/>
      <protection/>
    </xf>
    <xf numFmtId="170" fontId="12" fillId="0" borderId="0" xfId="177" applyNumberFormat="1" applyFont="1" applyFill="1" applyBorder="1" applyAlignment="1" applyProtection="1">
      <alignment horizontal="right"/>
      <protection/>
    </xf>
    <xf numFmtId="170" fontId="12" fillId="0" borderId="0" xfId="177" applyNumberFormat="1" applyFont="1" applyFill="1" applyBorder="1" applyProtection="1">
      <alignment/>
      <protection/>
    </xf>
    <xf numFmtId="166" fontId="12" fillId="0" borderId="0" xfId="177" applyNumberFormat="1" applyFont="1" applyBorder="1" applyProtection="1">
      <alignment/>
      <protection/>
    </xf>
    <xf numFmtId="167" fontId="12" fillId="0" borderId="0" xfId="177" applyNumberFormat="1" applyFont="1" applyFill="1" applyBorder="1" applyProtection="1">
      <alignment/>
      <protection/>
    </xf>
    <xf numFmtId="166" fontId="12" fillId="0" borderId="0" xfId="177" applyNumberFormat="1" applyFont="1" applyFill="1" applyBorder="1" applyProtection="1">
      <alignment/>
      <protection/>
    </xf>
    <xf numFmtId="170" fontId="12" fillId="0" borderId="0" xfId="177" applyNumberFormat="1" applyFont="1" applyBorder="1" applyAlignment="1">
      <alignment horizontal="right"/>
      <protection/>
    </xf>
    <xf numFmtId="170" fontId="12" fillId="0" borderId="0" xfId="177" applyNumberFormat="1" applyFont="1" applyBorder="1">
      <alignment/>
      <protection/>
    </xf>
    <xf numFmtId="166" fontId="2" fillId="0" borderId="10" xfId="185" applyNumberFormat="1" applyFont="1" applyBorder="1" applyProtection="1">
      <alignment/>
      <protection/>
    </xf>
    <xf numFmtId="166" fontId="2" fillId="0" borderId="10" xfId="185" applyNumberFormat="1" applyFont="1" applyFill="1" applyBorder="1" applyProtection="1">
      <alignment/>
      <protection/>
    </xf>
    <xf numFmtId="166" fontId="2" fillId="0" borderId="62" xfId="185" applyNumberFormat="1" applyFont="1" applyBorder="1" applyProtection="1">
      <alignment/>
      <protection/>
    </xf>
    <xf numFmtId="166" fontId="2" fillId="0" borderId="11" xfId="185" applyNumberFormat="1" applyFont="1" applyBorder="1" applyProtection="1">
      <alignment/>
      <protection/>
    </xf>
    <xf numFmtId="166" fontId="2" fillId="0" borderId="65" xfId="185" applyNumberFormat="1" applyFont="1" applyFill="1" applyBorder="1" applyProtection="1">
      <alignment/>
      <protection/>
    </xf>
    <xf numFmtId="166" fontId="2" fillId="0" borderId="0" xfId="185" applyNumberFormat="1" applyFont="1" applyBorder="1" applyProtection="1">
      <alignment/>
      <protection/>
    </xf>
    <xf numFmtId="166" fontId="2" fillId="0" borderId="0" xfId="185" applyNumberFormat="1" applyFont="1" applyFill="1" applyBorder="1" applyProtection="1">
      <alignment/>
      <protection/>
    </xf>
    <xf numFmtId="166" fontId="2" fillId="0" borderId="14" xfId="185" applyNumberFormat="1" applyFont="1" applyFill="1" applyBorder="1" applyProtection="1">
      <alignment/>
      <protection/>
    </xf>
    <xf numFmtId="166" fontId="2" fillId="0" borderId="22" xfId="185" applyNumberFormat="1" applyFont="1" applyBorder="1" applyProtection="1">
      <alignment/>
      <protection/>
    </xf>
    <xf numFmtId="166" fontId="2" fillId="0" borderId="14" xfId="185" applyNumberFormat="1" applyFont="1" applyBorder="1" applyProtection="1">
      <alignment/>
      <protection/>
    </xf>
    <xf numFmtId="166" fontId="2" fillId="0" borderId="67" xfId="185" applyNumberFormat="1" applyFont="1" applyBorder="1" applyProtection="1">
      <alignment/>
      <protection/>
    </xf>
    <xf numFmtId="166" fontId="2" fillId="0" borderId="69" xfId="185" applyNumberFormat="1" applyFont="1" applyBorder="1" applyProtection="1">
      <alignment/>
      <protection/>
    </xf>
    <xf numFmtId="166" fontId="2" fillId="0" borderId="35" xfId="185" applyNumberFormat="1" applyFont="1" applyBorder="1" applyProtection="1">
      <alignment/>
      <protection/>
    </xf>
    <xf numFmtId="167" fontId="22" fillId="0" borderId="11" xfId="185" applyNumberFormat="1" applyFont="1" applyFill="1" applyBorder="1" applyProtection="1">
      <alignment/>
      <protection/>
    </xf>
    <xf numFmtId="167" fontId="22" fillId="0" borderId="11" xfId="185" applyNumberFormat="1" applyFont="1" applyFill="1" applyBorder="1" applyAlignment="1" applyProtection="1" quotePrefix="1">
      <alignment horizontal="left"/>
      <protection/>
    </xf>
    <xf numFmtId="167" fontId="22" fillId="0" borderId="14" xfId="185" applyNumberFormat="1" applyFont="1" applyFill="1" applyBorder="1" applyProtection="1">
      <alignment/>
      <protection/>
    </xf>
    <xf numFmtId="166" fontId="1" fillId="0" borderId="0" xfId="185" applyNumberFormat="1" applyFont="1" applyBorder="1" applyProtection="1">
      <alignment/>
      <protection/>
    </xf>
    <xf numFmtId="166" fontId="1" fillId="0" borderId="14" xfId="185" applyNumberFormat="1" applyFont="1" applyBorder="1" applyProtection="1">
      <alignment/>
      <protection/>
    </xf>
    <xf numFmtId="166" fontId="1" fillId="0" borderId="22" xfId="185" applyNumberFormat="1" applyFont="1" applyBorder="1" applyProtection="1">
      <alignment/>
      <protection/>
    </xf>
    <xf numFmtId="167" fontId="23" fillId="0" borderId="14" xfId="185" applyNumberFormat="1" applyFont="1" applyFill="1" applyBorder="1" applyProtection="1">
      <alignment/>
      <protection/>
    </xf>
    <xf numFmtId="167" fontId="22" fillId="0" borderId="35" xfId="185" applyNumberFormat="1" applyFont="1" applyFill="1" applyBorder="1" applyProtection="1">
      <alignment/>
      <protection/>
    </xf>
    <xf numFmtId="0" fontId="12" fillId="0" borderId="0" xfId="110" applyFont="1" applyBorder="1">
      <alignment/>
      <protection/>
    </xf>
    <xf numFmtId="166" fontId="12" fillId="0" borderId="0" xfId="110" applyNumberFormat="1" applyFont="1" applyBorder="1" applyProtection="1">
      <alignment/>
      <protection/>
    </xf>
    <xf numFmtId="166" fontId="12" fillId="0" borderId="0" xfId="110" applyNumberFormat="1" applyFont="1" applyFill="1" applyBorder="1" applyProtection="1">
      <alignment/>
      <protection/>
    </xf>
    <xf numFmtId="166" fontId="35" fillId="0" borderId="0" xfId="110" applyNumberFormat="1" applyFont="1" applyFill="1" applyBorder="1" applyProtection="1">
      <alignment/>
      <protection/>
    </xf>
    <xf numFmtId="166" fontId="2" fillId="0" borderId="10" xfId="111" applyNumberFormat="1" applyFont="1" applyBorder="1" applyProtection="1">
      <alignment/>
      <protection/>
    </xf>
    <xf numFmtId="166" fontId="2" fillId="0" borderId="10" xfId="111" applyNumberFormat="1" applyFont="1" applyFill="1" applyBorder="1" applyProtection="1">
      <alignment/>
      <protection/>
    </xf>
    <xf numFmtId="166" fontId="2" fillId="0" borderId="11" xfId="111" applyNumberFormat="1" applyFont="1" applyFill="1" applyBorder="1" applyProtection="1">
      <alignment/>
      <protection/>
    </xf>
    <xf numFmtId="166" fontId="2" fillId="0" borderId="62" xfId="111" applyNumberFormat="1" applyFont="1" applyBorder="1" applyProtection="1">
      <alignment/>
      <protection/>
    </xf>
    <xf numFmtId="166" fontId="2" fillId="0" borderId="11" xfId="111" applyNumberFormat="1" applyFont="1" applyBorder="1" applyProtection="1">
      <alignment/>
      <protection/>
    </xf>
    <xf numFmtId="166" fontId="2" fillId="0" borderId="65" xfId="111" applyNumberFormat="1" applyFont="1" applyFill="1" applyBorder="1" applyProtection="1">
      <alignment/>
      <protection/>
    </xf>
    <xf numFmtId="166" fontId="2" fillId="0" borderId="0" xfId="111" applyNumberFormat="1" applyFont="1" applyBorder="1" applyProtection="1">
      <alignment/>
      <protection/>
    </xf>
    <xf numFmtId="166" fontId="2" fillId="0" borderId="0" xfId="111" applyNumberFormat="1" applyFont="1" applyFill="1" applyBorder="1" applyProtection="1">
      <alignment/>
      <protection/>
    </xf>
    <xf numFmtId="166" fontId="2" fillId="0" borderId="14" xfId="111" applyNumberFormat="1" applyFont="1" applyFill="1" applyBorder="1" applyProtection="1">
      <alignment/>
      <protection/>
    </xf>
    <xf numFmtId="166" fontId="2" fillId="0" borderId="22" xfId="111" applyNumberFormat="1" applyFont="1" applyBorder="1" applyProtection="1">
      <alignment/>
      <protection/>
    </xf>
    <xf numFmtId="166" fontId="2" fillId="0" borderId="14" xfId="111" applyNumberFormat="1" applyFont="1" applyBorder="1" applyProtection="1">
      <alignment/>
      <protection/>
    </xf>
    <xf numFmtId="166" fontId="2" fillId="0" borderId="63" xfId="111" applyNumberFormat="1" applyFont="1" applyFill="1" applyBorder="1" applyProtection="1">
      <alignment/>
      <protection/>
    </xf>
    <xf numFmtId="166" fontId="2" fillId="0" borderId="20" xfId="111" applyNumberFormat="1" applyFont="1" applyFill="1" applyBorder="1" applyProtection="1">
      <alignment/>
      <protection/>
    </xf>
    <xf numFmtId="166" fontId="2" fillId="0" borderId="12" xfId="111" applyNumberFormat="1" applyFont="1" applyFill="1" applyBorder="1" applyProtection="1">
      <alignment/>
      <protection/>
    </xf>
    <xf numFmtId="166" fontId="2" fillId="0" borderId="24" xfId="111" applyNumberFormat="1" applyFont="1" applyBorder="1" applyProtection="1">
      <alignment/>
      <protection/>
    </xf>
    <xf numFmtId="166" fontId="2" fillId="0" borderId="12" xfId="111" applyNumberFormat="1" applyFont="1" applyBorder="1" applyProtection="1">
      <alignment/>
      <protection/>
    </xf>
    <xf numFmtId="166" fontId="2" fillId="0" borderId="45" xfId="111" applyNumberFormat="1" applyFont="1" applyFill="1" applyBorder="1" applyProtection="1">
      <alignment/>
      <protection/>
    </xf>
    <xf numFmtId="166" fontId="2" fillId="0" borderId="67" xfId="111" applyNumberFormat="1" applyFont="1" applyBorder="1" applyProtection="1">
      <alignment/>
      <protection/>
    </xf>
    <xf numFmtId="166" fontId="2" fillId="0" borderId="67" xfId="111" applyNumberFormat="1" applyFont="1" applyFill="1" applyBorder="1" applyProtection="1">
      <alignment/>
      <protection/>
    </xf>
    <xf numFmtId="166" fontId="2" fillId="0" borderId="35" xfId="111" applyNumberFormat="1" applyFont="1" applyFill="1" applyBorder="1" applyProtection="1">
      <alignment/>
      <protection/>
    </xf>
    <xf numFmtId="166" fontId="2" fillId="0" borderId="69" xfId="111" applyNumberFormat="1" applyFont="1" applyBorder="1" applyProtection="1">
      <alignment/>
      <protection/>
    </xf>
    <xf numFmtId="166" fontId="2" fillId="0" borderId="35" xfId="111" applyNumberFormat="1" applyFont="1" applyBorder="1" applyProtection="1">
      <alignment/>
      <protection/>
    </xf>
    <xf numFmtId="166" fontId="2" fillId="0" borderId="68" xfId="111" applyNumberFormat="1" applyFont="1" applyFill="1" applyBorder="1" applyProtection="1">
      <alignment/>
      <protection/>
    </xf>
    <xf numFmtId="167" fontId="22" fillId="0" borderId="11" xfId="111" applyNumberFormat="1" applyFont="1" applyFill="1" applyBorder="1" applyProtection="1">
      <alignment/>
      <protection/>
    </xf>
    <xf numFmtId="167" fontId="22" fillId="0" borderId="11" xfId="111" applyNumberFormat="1" applyFont="1" applyFill="1" applyBorder="1" applyAlignment="1" applyProtection="1" quotePrefix="1">
      <alignment horizontal="left"/>
      <protection/>
    </xf>
    <xf numFmtId="167" fontId="22" fillId="0" borderId="14" xfId="111" applyNumberFormat="1" applyFont="1" applyFill="1" applyBorder="1" applyProtection="1">
      <alignment/>
      <protection/>
    </xf>
    <xf numFmtId="167" fontId="22" fillId="0" borderId="35" xfId="111" applyNumberFormat="1" applyFont="1" applyFill="1" applyBorder="1" applyProtection="1">
      <alignment/>
      <protection/>
    </xf>
    <xf numFmtId="166" fontId="1" fillId="0" borderId="10" xfId="111" applyNumberFormat="1" applyFont="1" applyBorder="1" applyProtection="1">
      <alignment/>
      <protection/>
    </xf>
    <xf numFmtId="166" fontId="1" fillId="0" borderId="11" xfId="111" applyNumberFormat="1" applyFont="1" applyBorder="1" applyProtection="1">
      <alignment/>
      <protection/>
    </xf>
    <xf numFmtId="166" fontId="1" fillId="0" borderId="62" xfId="111" applyNumberFormat="1" applyFont="1" applyBorder="1" applyProtection="1">
      <alignment/>
      <protection/>
    </xf>
    <xf numFmtId="167" fontId="23" fillId="0" borderId="11" xfId="111" applyNumberFormat="1" applyFont="1" applyFill="1" applyBorder="1" applyProtection="1">
      <alignment/>
      <protection/>
    </xf>
    <xf numFmtId="166" fontId="1" fillId="0" borderId="10" xfId="111" applyNumberFormat="1" applyFont="1" applyFill="1" applyBorder="1" applyProtection="1">
      <alignment/>
      <protection/>
    </xf>
    <xf numFmtId="166" fontId="1" fillId="0" borderId="11" xfId="111" applyNumberFormat="1" applyFont="1" applyFill="1" applyBorder="1" applyProtection="1">
      <alignment/>
      <protection/>
    </xf>
    <xf numFmtId="166" fontId="1" fillId="0" borderId="65" xfId="111" applyNumberFormat="1" applyFont="1" applyFill="1" applyBorder="1" applyProtection="1">
      <alignment/>
      <protection/>
    </xf>
    <xf numFmtId="166" fontId="2" fillId="34" borderId="14" xfId="111" applyNumberFormat="1" applyFont="1" applyFill="1" applyBorder="1" applyProtection="1">
      <alignment/>
      <protection/>
    </xf>
    <xf numFmtId="166" fontId="2" fillId="0" borderId="20" xfId="111" applyNumberFormat="1" applyFont="1" applyBorder="1" applyProtection="1">
      <alignment/>
      <protection/>
    </xf>
    <xf numFmtId="167" fontId="22" fillId="0" borderId="12" xfId="111" applyNumberFormat="1" applyFont="1" applyFill="1" applyBorder="1" applyProtection="1">
      <alignment/>
      <protection/>
    </xf>
    <xf numFmtId="166" fontId="2" fillId="0" borderId="10" xfId="113" applyNumberFormat="1" applyFont="1" applyBorder="1" applyProtection="1">
      <alignment/>
      <protection/>
    </xf>
    <xf numFmtId="166" fontId="2" fillId="0" borderId="10" xfId="113" applyNumberFormat="1" applyFont="1" applyFill="1" applyBorder="1" applyProtection="1">
      <alignment/>
      <protection/>
    </xf>
    <xf numFmtId="166" fontId="2" fillId="0" borderId="11" xfId="113" applyNumberFormat="1" applyFont="1" applyFill="1" applyBorder="1" applyProtection="1">
      <alignment/>
      <protection/>
    </xf>
    <xf numFmtId="166" fontId="2" fillId="0" borderId="62" xfId="113" applyNumberFormat="1" applyFont="1" applyBorder="1" applyProtection="1">
      <alignment/>
      <protection/>
    </xf>
    <xf numFmtId="166" fontId="2" fillId="0" borderId="11" xfId="113" applyNumberFormat="1" applyFont="1" applyBorder="1" applyProtection="1">
      <alignment/>
      <protection/>
    </xf>
    <xf numFmtId="166" fontId="2" fillId="0" borderId="65" xfId="113" applyNumberFormat="1" applyFont="1" applyFill="1" applyBorder="1" applyProtection="1">
      <alignment/>
      <protection/>
    </xf>
    <xf numFmtId="166" fontId="2" fillId="0" borderId="0" xfId="113" applyNumberFormat="1" applyFont="1" applyBorder="1" applyProtection="1">
      <alignment/>
      <protection/>
    </xf>
    <xf numFmtId="166" fontId="2" fillId="0" borderId="0" xfId="113" applyNumberFormat="1" applyFont="1" applyFill="1" applyBorder="1" applyProtection="1">
      <alignment/>
      <protection/>
    </xf>
    <xf numFmtId="166" fontId="2" fillId="0" borderId="14" xfId="113" applyNumberFormat="1" applyFont="1" applyFill="1" applyBorder="1" applyProtection="1">
      <alignment/>
      <protection/>
    </xf>
    <xf numFmtId="166" fontId="2" fillId="0" borderId="22" xfId="113" applyNumberFormat="1" applyFont="1" applyBorder="1" applyProtection="1">
      <alignment/>
      <protection/>
    </xf>
    <xf numFmtId="166" fontId="2" fillId="0" borderId="14" xfId="113" applyNumberFormat="1" applyFont="1" applyBorder="1" applyProtection="1">
      <alignment/>
      <protection/>
    </xf>
    <xf numFmtId="166" fontId="2" fillId="0" borderId="63" xfId="113" applyNumberFormat="1" applyFont="1" applyFill="1" applyBorder="1" applyProtection="1">
      <alignment/>
      <protection/>
    </xf>
    <xf numFmtId="166" fontId="2" fillId="0" borderId="20" xfId="113" applyNumberFormat="1" applyFont="1" applyFill="1" applyBorder="1" applyProtection="1">
      <alignment/>
      <protection/>
    </xf>
    <xf numFmtId="166" fontId="2" fillId="0" borderId="12" xfId="113" applyNumberFormat="1" applyFont="1" applyFill="1" applyBorder="1" applyProtection="1">
      <alignment/>
      <protection/>
    </xf>
    <xf numFmtId="166" fontId="2" fillId="0" borderId="24" xfId="113" applyNumberFormat="1" applyFont="1" applyBorder="1" applyProtection="1">
      <alignment/>
      <protection/>
    </xf>
    <xf numFmtId="166" fontId="2" fillId="0" borderId="12" xfId="113" applyNumberFormat="1" applyFont="1" applyBorder="1" applyProtection="1">
      <alignment/>
      <protection/>
    </xf>
    <xf numFmtId="166" fontId="2" fillId="0" borderId="45" xfId="113" applyNumberFormat="1" applyFont="1" applyFill="1" applyBorder="1" applyProtection="1">
      <alignment/>
      <protection/>
    </xf>
    <xf numFmtId="166" fontId="2" fillId="0" borderId="67" xfId="113" applyNumberFormat="1" applyFont="1" applyBorder="1" applyProtection="1">
      <alignment/>
      <protection/>
    </xf>
    <xf numFmtId="166" fontId="2" fillId="0" borderId="67" xfId="113" applyNumberFormat="1" applyFont="1" applyFill="1" applyBorder="1" applyProtection="1">
      <alignment/>
      <protection/>
    </xf>
    <xf numFmtId="166" fontId="2" fillId="0" borderId="35" xfId="113" applyNumberFormat="1" applyFont="1" applyFill="1" applyBorder="1" applyProtection="1">
      <alignment/>
      <protection/>
    </xf>
    <xf numFmtId="166" fontId="2" fillId="0" borderId="69" xfId="113" applyNumberFormat="1" applyFont="1" applyBorder="1" applyProtection="1">
      <alignment/>
      <protection/>
    </xf>
    <xf numFmtId="166" fontId="2" fillId="0" borderId="35" xfId="113" applyNumberFormat="1" applyFont="1" applyBorder="1" applyProtection="1">
      <alignment/>
      <protection/>
    </xf>
    <xf numFmtId="166" fontId="2" fillId="0" borderId="68" xfId="113" applyNumberFormat="1" applyFont="1" applyFill="1" applyBorder="1" applyProtection="1">
      <alignment/>
      <protection/>
    </xf>
    <xf numFmtId="167" fontId="22" fillId="0" borderId="11" xfId="113" applyNumberFormat="1" applyFont="1" applyFill="1" applyBorder="1" applyProtection="1">
      <alignment/>
      <protection/>
    </xf>
    <xf numFmtId="167" fontId="22" fillId="0" borderId="11" xfId="113" applyNumberFormat="1" applyFont="1" applyFill="1" applyBorder="1" applyAlignment="1" applyProtection="1" quotePrefix="1">
      <alignment horizontal="left"/>
      <protection/>
    </xf>
    <xf numFmtId="167" fontId="22" fillId="0" borderId="14" xfId="113" applyNumberFormat="1" applyFont="1" applyFill="1" applyBorder="1" applyProtection="1">
      <alignment/>
      <protection/>
    </xf>
    <xf numFmtId="167" fontId="22" fillId="0" borderId="35" xfId="113" applyNumberFormat="1" applyFont="1" applyFill="1" applyBorder="1" applyProtection="1">
      <alignment/>
      <protection/>
    </xf>
    <xf numFmtId="166" fontId="1" fillId="0" borderId="10" xfId="113" applyNumberFormat="1" applyFont="1" applyBorder="1" applyProtection="1">
      <alignment/>
      <protection/>
    </xf>
    <xf numFmtId="166" fontId="1" fillId="0" borderId="11" xfId="113" applyNumberFormat="1" applyFont="1" applyBorder="1" applyProtection="1">
      <alignment/>
      <protection/>
    </xf>
    <xf numFmtId="166" fontId="1" fillId="0" borderId="62" xfId="113" applyNumberFormat="1" applyFont="1" applyBorder="1" applyProtection="1">
      <alignment/>
      <protection/>
    </xf>
    <xf numFmtId="167" fontId="23" fillId="0" borderId="11" xfId="113" applyNumberFormat="1" applyFont="1" applyFill="1" applyBorder="1" applyProtection="1">
      <alignment/>
      <protection/>
    </xf>
    <xf numFmtId="166" fontId="1" fillId="0" borderId="10" xfId="113" applyNumberFormat="1" applyFont="1" applyFill="1" applyBorder="1" applyProtection="1">
      <alignment/>
      <protection/>
    </xf>
    <xf numFmtId="166" fontId="1" fillId="0" borderId="11" xfId="113" applyNumberFormat="1" applyFont="1" applyFill="1" applyBorder="1" applyProtection="1">
      <alignment/>
      <protection/>
    </xf>
    <xf numFmtId="166" fontId="1" fillId="0" borderId="65" xfId="113" applyNumberFormat="1" applyFont="1" applyFill="1" applyBorder="1" applyProtection="1">
      <alignment/>
      <protection/>
    </xf>
    <xf numFmtId="166" fontId="2" fillId="0" borderId="20" xfId="113" applyNumberFormat="1" applyFont="1" applyBorder="1" applyProtection="1">
      <alignment/>
      <protection/>
    </xf>
    <xf numFmtId="167" fontId="22" fillId="0" borderId="12" xfId="113" applyNumberFormat="1" applyFont="1" applyFill="1" applyBorder="1" applyProtection="1">
      <alignment/>
      <protection/>
    </xf>
    <xf numFmtId="166" fontId="2" fillId="0" borderId="10" xfId="115" applyNumberFormat="1" applyFont="1" applyBorder="1" applyProtection="1">
      <alignment/>
      <protection/>
    </xf>
    <xf numFmtId="166" fontId="2" fillId="0" borderId="10" xfId="115" applyNumberFormat="1" applyFont="1" applyFill="1" applyBorder="1" applyProtection="1">
      <alignment/>
      <protection/>
    </xf>
    <xf numFmtId="166" fontId="2" fillId="0" borderId="11" xfId="115" applyNumberFormat="1" applyFont="1" applyFill="1" applyBorder="1" applyProtection="1">
      <alignment/>
      <protection/>
    </xf>
    <xf numFmtId="166" fontId="2" fillId="0" borderId="62" xfId="115" applyNumberFormat="1" applyFont="1" applyBorder="1" applyProtection="1">
      <alignment/>
      <protection/>
    </xf>
    <xf numFmtId="166" fontId="2" fillId="0" borderId="11" xfId="115" applyNumberFormat="1" applyFont="1" applyBorder="1" applyProtection="1">
      <alignment/>
      <protection/>
    </xf>
    <xf numFmtId="166" fontId="2" fillId="0" borderId="65" xfId="115" applyNumberFormat="1" applyFont="1" applyFill="1" applyBorder="1" applyProtection="1">
      <alignment/>
      <protection/>
    </xf>
    <xf numFmtId="166" fontId="2" fillId="0" borderId="0" xfId="115" applyNumberFormat="1" applyFont="1" applyBorder="1" applyProtection="1">
      <alignment/>
      <protection/>
    </xf>
    <xf numFmtId="166" fontId="2" fillId="0" borderId="0" xfId="115" applyNumberFormat="1" applyFont="1" applyFill="1" applyBorder="1" applyProtection="1">
      <alignment/>
      <protection/>
    </xf>
    <xf numFmtId="166" fontId="2" fillId="0" borderId="14" xfId="115" applyNumberFormat="1" applyFont="1" applyFill="1" applyBorder="1" applyProtection="1">
      <alignment/>
      <protection/>
    </xf>
    <xf numFmtId="166" fontId="2" fillId="0" borderId="22" xfId="115" applyNumberFormat="1" applyFont="1" applyBorder="1" applyProtection="1">
      <alignment/>
      <protection/>
    </xf>
    <xf numFmtId="166" fontId="2" fillId="0" borderId="14" xfId="115" applyNumberFormat="1" applyFont="1" applyBorder="1" applyProtection="1">
      <alignment/>
      <protection/>
    </xf>
    <xf numFmtId="166" fontId="2" fillId="0" borderId="63" xfId="115" applyNumberFormat="1" applyFont="1" applyFill="1" applyBorder="1" applyProtection="1">
      <alignment/>
      <protection/>
    </xf>
    <xf numFmtId="166" fontId="2" fillId="0" borderId="24" xfId="115" applyNumberFormat="1" applyFont="1" applyBorder="1" applyProtection="1">
      <alignment/>
      <protection/>
    </xf>
    <xf numFmtId="166" fontId="2" fillId="0" borderId="12" xfId="115" applyNumberFormat="1" applyFont="1" applyBorder="1" applyProtection="1">
      <alignment/>
      <protection/>
    </xf>
    <xf numFmtId="166" fontId="2" fillId="0" borderId="67" xfId="115" applyNumberFormat="1" applyFont="1" applyBorder="1" applyProtection="1">
      <alignment/>
      <protection/>
    </xf>
    <xf numFmtId="166" fontId="2" fillId="0" borderId="67" xfId="115" applyNumberFormat="1" applyFont="1" applyFill="1" applyBorder="1" applyProtection="1">
      <alignment/>
      <protection/>
    </xf>
    <xf numFmtId="166" fontId="2" fillId="0" borderId="35" xfId="115" applyNumberFormat="1" applyFont="1" applyFill="1" applyBorder="1" applyProtection="1">
      <alignment/>
      <protection/>
    </xf>
    <xf numFmtId="166" fontId="2" fillId="0" borderId="69" xfId="115" applyNumberFormat="1" applyFont="1" applyBorder="1" applyProtection="1">
      <alignment/>
      <protection/>
    </xf>
    <xf numFmtId="166" fontId="2" fillId="0" borderId="35" xfId="115" applyNumberFormat="1" applyFont="1" applyBorder="1" applyProtection="1">
      <alignment/>
      <protection/>
    </xf>
    <xf numFmtId="166" fontId="2" fillId="0" borderId="68" xfId="115" applyNumberFormat="1" applyFont="1" applyFill="1" applyBorder="1" applyProtection="1">
      <alignment/>
      <protection/>
    </xf>
    <xf numFmtId="167" fontId="22" fillId="0" borderId="11" xfId="115" applyNumberFormat="1" applyFont="1" applyFill="1" applyBorder="1" applyProtection="1">
      <alignment/>
      <protection/>
    </xf>
    <xf numFmtId="167" fontId="22" fillId="0" borderId="11" xfId="115" applyNumberFormat="1" applyFont="1" applyFill="1" applyBorder="1" applyAlignment="1" applyProtection="1" quotePrefix="1">
      <alignment horizontal="left"/>
      <protection/>
    </xf>
    <xf numFmtId="167" fontId="22" fillId="0" borderId="14" xfId="115" applyNumberFormat="1" applyFont="1" applyFill="1" applyBorder="1" applyProtection="1">
      <alignment/>
      <protection/>
    </xf>
    <xf numFmtId="167" fontId="22" fillId="0" borderId="35" xfId="115" applyNumberFormat="1" applyFont="1" applyFill="1" applyBorder="1" applyProtection="1">
      <alignment/>
      <protection/>
    </xf>
    <xf numFmtId="166" fontId="1" fillId="0" borderId="10" xfId="115" applyNumberFormat="1" applyFont="1" applyBorder="1" applyProtection="1">
      <alignment/>
      <protection/>
    </xf>
    <xf numFmtId="166" fontId="1" fillId="0" borderId="11" xfId="115" applyNumberFormat="1" applyFont="1" applyBorder="1" applyProtection="1">
      <alignment/>
      <protection/>
    </xf>
    <xf numFmtId="166" fontId="1" fillId="0" borderId="62" xfId="115" applyNumberFormat="1" applyFont="1" applyBorder="1" applyProtection="1">
      <alignment/>
      <protection/>
    </xf>
    <xf numFmtId="167" fontId="23" fillId="0" borderId="11" xfId="115" applyNumberFormat="1" applyFont="1" applyFill="1" applyBorder="1" applyProtection="1">
      <alignment/>
      <protection/>
    </xf>
    <xf numFmtId="166" fontId="1" fillId="0" borderId="10" xfId="115" applyNumberFormat="1" applyFont="1" applyFill="1" applyBorder="1" applyProtection="1">
      <alignment/>
      <protection/>
    </xf>
    <xf numFmtId="166" fontId="1" fillId="0" borderId="11" xfId="115" applyNumberFormat="1" applyFont="1" applyFill="1" applyBorder="1" applyProtection="1">
      <alignment/>
      <protection/>
    </xf>
    <xf numFmtId="166" fontId="1" fillId="0" borderId="65" xfId="115" applyNumberFormat="1" applyFont="1" applyFill="1" applyBorder="1" applyProtection="1">
      <alignment/>
      <protection/>
    </xf>
    <xf numFmtId="166" fontId="2" fillId="34" borderId="14" xfId="115" applyNumberFormat="1" applyFont="1" applyFill="1" applyBorder="1" applyProtection="1">
      <alignment/>
      <protection/>
    </xf>
    <xf numFmtId="166" fontId="2" fillId="0" borderId="20" xfId="115" applyNumberFormat="1" applyFont="1" applyBorder="1" applyProtection="1">
      <alignment/>
      <protection/>
    </xf>
    <xf numFmtId="167" fontId="22" fillId="0" borderId="12" xfId="115" applyNumberFormat="1" applyFont="1" applyFill="1" applyBorder="1" applyProtection="1">
      <alignment/>
      <protection/>
    </xf>
    <xf numFmtId="166" fontId="2" fillId="0" borderId="10" xfId="117" applyNumberFormat="1" applyFont="1" applyBorder="1" applyProtection="1">
      <alignment/>
      <protection/>
    </xf>
    <xf numFmtId="166" fontId="2" fillId="0" borderId="10" xfId="117" applyNumberFormat="1" applyFont="1" applyFill="1" applyBorder="1" applyProtection="1">
      <alignment/>
      <protection/>
    </xf>
    <xf numFmtId="166" fontId="2" fillId="0" borderId="11" xfId="117" applyNumberFormat="1" applyFont="1" applyFill="1" applyBorder="1" applyProtection="1">
      <alignment/>
      <protection/>
    </xf>
    <xf numFmtId="166" fontId="2" fillId="0" borderId="11" xfId="117" applyNumberFormat="1" applyFont="1" applyBorder="1" applyProtection="1">
      <alignment/>
      <protection/>
    </xf>
    <xf numFmtId="166" fontId="2" fillId="0" borderId="0" xfId="117" applyNumberFormat="1" applyFont="1" applyBorder="1" applyProtection="1">
      <alignment/>
      <protection/>
    </xf>
    <xf numFmtId="166" fontId="2" fillId="0" borderId="14" xfId="117" applyNumberFormat="1" applyFont="1" applyBorder="1" applyProtection="1">
      <alignment/>
      <protection/>
    </xf>
    <xf numFmtId="166" fontId="2" fillId="0" borderId="12" xfId="117" applyNumberFormat="1" applyFont="1" applyBorder="1" applyProtection="1">
      <alignment/>
      <protection/>
    </xf>
    <xf numFmtId="166" fontId="2" fillId="0" borderId="67" xfId="117" applyNumberFormat="1" applyFont="1" applyBorder="1" applyProtection="1">
      <alignment/>
      <protection/>
    </xf>
    <xf numFmtId="166" fontId="2" fillId="0" borderId="35" xfId="117" applyNumberFormat="1" applyFont="1" applyBorder="1" applyProtection="1">
      <alignment/>
      <protection/>
    </xf>
    <xf numFmtId="166" fontId="1" fillId="0" borderId="10" xfId="117" applyNumberFormat="1" applyFont="1" applyBorder="1" applyProtection="1">
      <alignment/>
      <protection/>
    </xf>
    <xf numFmtId="166" fontId="1" fillId="0" borderId="11" xfId="117" applyNumberFormat="1" applyFont="1" applyBorder="1" applyProtection="1">
      <alignment/>
      <protection/>
    </xf>
    <xf numFmtId="166" fontId="2" fillId="0" borderId="20" xfId="117" applyNumberFormat="1" applyFont="1" applyBorder="1" applyProtection="1">
      <alignment/>
      <protection/>
    </xf>
    <xf numFmtId="164" fontId="1" fillId="0" borderId="15" xfId="121" applyNumberFormat="1" applyFont="1" applyFill="1" applyBorder="1">
      <alignment/>
      <protection/>
    </xf>
    <xf numFmtId="164" fontId="2" fillId="0" borderId="13" xfId="121" applyNumberFormat="1" applyFont="1" applyFill="1" applyBorder="1">
      <alignment/>
      <protection/>
    </xf>
    <xf numFmtId="164" fontId="1" fillId="0" borderId="11" xfId="121" applyNumberFormat="1" applyFont="1" applyFill="1" applyBorder="1">
      <alignment/>
      <protection/>
    </xf>
    <xf numFmtId="164" fontId="1" fillId="0" borderId="36" xfId="121" applyNumberFormat="1" applyFont="1" applyFill="1" applyBorder="1" applyAlignment="1">
      <alignment vertical="center"/>
      <protection/>
    </xf>
    <xf numFmtId="164" fontId="7" fillId="0" borderId="31" xfId="121" applyNumberFormat="1" applyFont="1" applyFill="1" applyBorder="1" applyAlignment="1">
      <alignment vertical="center"/>
      <protection/>
    </xf>
    <xf numFmtId="164" fontId="2" fillId="0" borderId="31" xfId="121" applyNumberFormat="1" applyFont="1" applyFill="1" applyBorder="1" applyAlignment="1">
      <alignment vertical="center"/>
      <protection/>
    </xf>
    <xf numFmtId="164" fontId="2" fillId="0" borderId="14" xfId="121" applyNumberFormat="1" applyFont="1" applyFill="1" applyBorder="1">
      <alignment/>
      <protection/>
    </xf>
    <xf numFmtId="164" fontId="2" fillId="0" borderId="19" xfId="121" applyNumberFormat="1" applyFont="1" applyFill="1" applyBorder="1">
      <alignment/>
      <protection/>
    </xf>
    <xf numFmtId="164" fontId="2" fillId="0" borderId="16" xfId="121" applyNumberFormat="1" applyFont="1" applyFill="1" applyBorder="1">
      <alignment/>
      <protection/>
    </xf>
    <xf numFmtId="164" fontId="2" fillId="0" borderId="18" xfId="121" applyNumberFormat="1" applyFont="1" applyFill="1" applyBorder="1">
      <alignment/>
      <protection/>
    </xf>
    <xf numFmtId="164" fontId="2" fillId="0" borderId="12" xfId="121" applyNumberFormat="1" applyFont="1" applyFill="1" applyBorder="1">
      <alignment/>
      <protection/>
    </xf>
    <xf numFmtId="164" fontId="1" fillId="0" borderId="15" xfId="122" applyNumberFormat="1" applyFont="1" applyFill="1" applyBorder="1">
      <alignment/>
      <protection/>
    </xf>
    <xf numFmtId="164" fontId="2" fillId="0" borderId="13" xfId="122" applyNumberFormat="1" applyFont="1" applyFill="1" applyBorder="1">
      <alignment/>
      <protection/>
    </xf>
    <xf numFmtId="164" fontId="1" fillId="0" borderId="11" xfId="122" applyNumberFormat="1" applyFont="1" applyFill="1" applyBorder="1">
      <alignment/>
      <protection/>
    </xf>
    <xf numFmtId="164" fontId="1" fillId="0" borderId="26" xfId="79" applyNumberFormat="1" applyFont="1" applyFill="1" applyBorder="1" applyAlignment="1">
      <alignment/>
    </xf>
    <xf numFmtId="164" fontId="7" fillId="0" borderId="31" xfId="122" applyNumberFormat="1" applyFont="1" applyFill="1" applyBorder="1" applyAlignment="1">
      <alignment vertical="center"/>
      <protection/>
    </xf>
    <xf numFmtId="164" fontId="13" fillId="0" borderId="36" xfId="122" applyNumberFormat="1" applyFont="1" applyFill="1" applyBorder="1" applyAlignment="1">
      <alignment vertical="center"/>
      <protection/>
    </xf>
    <xf numFmtId="164" fontId="2" fillId="0" borderId="14" xfId="122" applyNumberFormat="1" applyFont="1" applyFill="1" applyBorder="1">
      <alignment/>
      <protection/>
    </xf>
    <xf numFmtId="164" fontId="2" fillId="0" borderId="19" xfId="122" applyNumberFormat="1" applyFont="1" applyFill="1" applyBorder="1">
      <alignment/>
      <protection/>
    </xf>
    <xf numFmtId="164" fontId="2" fillId="0" borderId="16" xfId="122" applyNumberFormat="1" applyFont="1" applyFill="1" applyBorder="1">
      <alignment/>
      <protection/>
    </xf>
    <xf numFmtId="164" fontId="2" fillId="0" borderId="18" xfId="122" applyNumberFormat="1" applyFont="1" applyFill="1" applyBorder="1">
      <alignment/>
      <protection/>
    </xf>
    <xf numFmtId="164" fontId="2" fillId="0" borderId="12" xfId="122" applyNumberFormat="1" applyFont="1" applyFill="1" applyBorder="1">
      <alignment/>
      <protection/>
    </xf>
    <xf numFmtId="164" fontId="1" fillId="0" borderId="15" xfId="123" applyNumberFormat="1" applyFont="1" applyFill="1" applyBorder="1">
      <alignment/>
      <protection/>
    </xf>
    <xf numFmtId="164" fontId="2" fillId="0" borderId="13" xfId="123" applyNumberFormat="1" applyFont="1" applyFill="1" applyBorder="1">
      <alignment/>
      <protection/>
    </xf>
    <xf numFmtId="164" fontId="1" fillId="0" borderId="36" xfId="123" applyNumberFormat="1" applyFont="1" applyFill="1" applyBorder="1" applyAlignment="1">
      <alignment vertical="center"/>
      <protection/>
    </xf>
    <xf numFmtId="164" fontId="2" fillId="0" borderId="31" xfId="123" applyNumberFormat="1" applyFont="1" applyFill="1" applyBorder="1">
      <alignment/>
      <protection/>
    </xf>
    <xf numFmtId="164" fontId="1" fillId="0" borderId="36" xfId="123" applyNumberFormat="1" applyFont="1" applyFill="1" applyBorder="1">
      <alignment/>
      <protection/>
    </xf>
    <xf numFmtId="164" fontId="1" fillId="0" borderId="15" xfId="123" applyNumberFormat="1" applyFont="1" applyFill="1" applyBorder="1" applyAlignment="1">
      <alignment vertical="center"/>
      <protection/>
    </xf>
    <xf numFmtId="164" fontId="1" fillId="0" borderId="26" xfId="123" applyNumberFormat="1" applyFont="1" applyFill="1" applyBorder="1">
      <alignment/>
      <protection/>
    </xf>
    <xf numFmtId="164" fontId="1" fillId="0" borderId="47" xfId="123" applyNumberFormat="1" applyFont="1" applyFill="1" applyBorder="1">
      <alignment/>
      <protection/>
    </xf>
    <xf numFmtId="164" fontId="1" fillId="0" borderId="15" xfId="124" applyNumberFormat="1" applyFont="1" applyFill="1" applyBorder="1">
      <alignment/>
      <protection/>
    </xf>
    <xf numFmtId="164" fontId="2" fillId="0" borderId="13" xfId="124" applyNumberFormat="1" applyFont="1" applyFill="1" applyBorder="1">
      <alignment/>
      <protection/>
    </xf>
    <xf numFmtId="164" fontId="2" fillId="0" borderId="31" xfId="124" applyNumberFormat="1" applyFont="1" applyFill="1" applyBorder="1">
      <alignment/>
      <protection/>
    </xf>
    <xf numFmtId="164" fontId="2" fillId="0" borderId="26" xfId="124" applyNumberFormat="1" applyFont="1" applyFill="1" applyBorder="1">
      <alignment/>
      <protection/>
    </xf>
    <xf numFmtId="164" fontId="2" fillId="0" borderId="47" xfId="124" applyNumberFormat="1" applyFont="1" applyFill="1" applyBorder="1">
      <alignment/>
      <protection/>
    </xf>
    <xf numFmtId="164" fontId="1" fillId="0" borderId="36" xfId="124" applyNumberFormat="1" applyFont="1" applyFill="1" applyBorder="1">
      <alignment/>
      <protection/>
    </xf>
    <xf numFmtId="177" fontId="2" fillId="0" borderId="0" xfId="125" applyNumberFormat="1" applyFont="1" applyFill="1" applyBorder="1">
      <alignment/>
      <protection/>
    </xf>
    <xf numFmtId="177" fontId="2" fillId="0" borderId="14" xfId="125" applyNumberFormat="1" applyFont="1" applyFill="1" applyBorder="1">
      <alignment/>
      <protection/>
    </xf>
    <xf numFmtId="177" fontId="2" fillId="0" borderId="22" xfId="125" applyNumberFormat="1" applyFont="1" applyFill="1" applyBorder="1">
      <alignment/>
      <protection/>
    </xf>
    <xf numFmtId="177" fontId="2" fillId="0" borderId="20" xfId="125" applyNumberFormat="1" applyFont="1" applyFill="1" applyBorder="1">
      <alignment/>
      <protection/>
    </xf>
    <xf numFmtId="176" fontId="2" fillId="0" borderId="13" xfId="125" applyNumberFormat="1" applyFont="1" applyFill="1" applyBorder="1">
      <alignment/>
      <protection/>
    </xf>
    <xf numFmtId="177" fontId="2" fillId="0" borderId="13" xfId="125" applyNumberFormat="1" applyFont="1" applyFill="1" applyBorder="1">
      <alignment/>
      <protection/>
    </xf>
    <xf numFmtId="176" fontId="13" fillId="0" borderId="27" xfId="125" applyNumberFormat="1" applyFont="1" applyFill="1" applyBorder="1" applyAlignment="1">
      <alignment vertical="center"/>
      <protection/>
    </xf>
    <xf numFmtId="176" fontId="2" fillId="0" borderId="14" xfId="125" applyNumberFormat="1" applyFont="1" applyFill="1" applyBorder="1">
      <alignment/>
      <protection/>
    </xf>
    <xf numFmtId="176" fontId="2" fillId="0" borderId="22" xfId="125" applyNumberFormat="1" applyFont="1" applyFill="1" applyBorder="1">
      <alignment/>
      <protection/>
    </xf>
    <xf numFmtId="176" fontId="13" fillId="0" borderId="42" xfId="125" applyNumberFormat="1" applyFont="1" applyFill="1" applyBorder="1" applyAlignment="1">
      <alignment vertical="center"/>
      <protection/>
    </xf>
    <xf numFmtId="177" fontId="2" fillId="0" borderId="31" xfId="125" applyNumberFormat="1" applyFont="1" applyFill="1" applyBorder="1">
      <alignment/>
      <protection/>
    </xf>
    <xf numFmtId="177" fontId="13" fillId="0" borderId="71" xfId="125" applyNumberFormat="1" applyFont="1" applyFill="1" applyBorder="1" applyAlignment="1">
      <alignment vertical="center"/>
      <protection/>
    </xf>
    <xf numFmtId="177" fontId="13" fillId="0" borderId="43" xfId="125" applyNumberFormat="1" applyFont="1" applyFill="1" applyBorder="1" applyAlignment="1">
      <alignment vertical="center"/>
      <protection/>
    </xf>
    <xf numFmtId="177" fontId="13" fillId="0" borderId="27" xfId="125" applyNumberFormat="1" applyFont="1" applyFill="1" applyBorder="1" applyAlignment="1">
      <alignment vertical="center"/>
      <protection/>
    </xf>
    <xf numFmtId="176" fontId="2" fillId="0" borderId="18" xfId="125" applyNumberFormat="1" applyFont="1" applyFill="1" applyBorder="1">
      <alignment/>
      <protection/>
    </xf>
    <xf numFmtId="176" fontId="2" fillId="0" borderId="12" xfId="125" applyNumberFormat="1" applyFont="1" applyFill="1" applyBorder="1">
      <alignment/>
      <protection/>
    </xf>
    <xf numFmtId="176" fontId="13" fillId="0" borderId="43" xfId="125" applyNumberFormat="1" applyFont="1" applyFill="1" applyBorder="1" applyAlignment="1">
      <alignment vertical="center"/>
      <protection/>
    </xf>
    <xf numFmtId="177" fontId="2" fillId="0" borderId="0" xfId="126" applyNumberFormat="1" applyFont="1" applyFill="1" applyBorder="1">
      <alignment/>
      <protection/>
    </xf>
    <xf numFmtId="177" fontId="2" fillId="0" borderId="14" xfId="126" applyNumberFormat="1" applyFont="1" applyFill="1" applyBorder="1">
      <alignment/>
      <protection/>
    </xf>
    <xf numFmtId="177" fontId="2" fillId="0" borderId="22" xfId="126" applyNumberFormat="1" applyFont="1" applyFill="1" applyBorder="1">
      <alignment/>
      <protection/>
    </xf>
    <xf numFmtId="177" fontId="2" fillId="0" borderId="20" xfId="126" applyNumberFormat="1" applyFont="1" applyFill="1" applyBorder="1">
      <alignment/>
      <protection/>
    </xf>
    <xf numFmtId="176" fontId="2" fillId="0" borderId="13" xfId="126" applyNumberFormat="1" applyFont="1" applyBorder="1">
      <alignment/>
      <protection/>
    </xf>
    <xf numFmtId="176" fontId="2" fillId="0" borderId="13" xfId="126" applyNumberFormat="1" applyFont="1" applyFill="1" applyBorder="1">
      <alignment/>
      <protection/>
    </xf>
    <xf numFmtId="176" fontId="2" fillId="0" borderId="13" xfId="126" applyNumberFormat="1" applyFont="1" applyFill="1" applyBorder="1" applyAlignment="1">
      <alignment horizontal="right"/>
      <protection/>
    </xf>
    <xf numFmtId="176" fontId="2" fillId="0" borderId="16" xfId="126" applyNumberFormat="1" applyFont="1" applyFill="1" applyBorder="1">
      <alignment/>
      <protection/>
    </xf>
    <xf numFmtId="176" fontId="1" fillId="0" borderId="27" xfId="126" applyNumberFormat="1" applyFont="1" applyFill="1" applyBorder="1" applyAlignment="1">
      <alignment horizontal="center" vertical="center"/>
      <protection/>
    </xf>
    <xf numFmtId="176" fontId="2" fillId="0" borderId="19" xfId="126" applyNumberFormat="1" applyFont="1" applyFill="1" applyBorder="1">
      <alignment/>
      <protection/>
    </xf>
    <xf numFmtId="176" fontId="2" fillId="0" borderId="14" xfId="126" applyNumberFormat="1" applyFont="1" applyFill="1" applyBorder="1">
      <alignment/>
      <protection/>
    </xf>
    <xf numFmtId="176" fontId="2" fillId="0" borderId="14" xfId="126" applyNumberFormat="1" applyFont="1" applyFill="1" applyBorder="1" applyAlignment="1">
      <alignment horizontal="right"/>
      <protection/>
    </xf>
    <xf numFmtId="176" fontId="1" fillId="0" borderId="43" xfId="126" applyNumberFormat="1" applyFont="1" applyFill="1" applyBorder="1" applyAlignment="1">
      <alignment horizontal="center" vertical="center"/>
      <protection/>
    </xf>
    <xf numFmtId="176" fontId="2" fillId="0" borderId="22" xfId="126" applyNumberFormat="1" applyFont="1" applyFill="1" applyBorder="1">
      <alignment/>
      <protection/>
    </xf>
    <xf numFmtId="176" fontId="13" fillId="0" borderId="42" xfId="126" applyNumberFormat="1" applyFont="1" applyFill="1" applyBorder="1" applyAlignment="1">
      <alignment vertical="center"/>
      <protection/>
    </xf>
    <xf numFmtId="177" fontId="2" fillId="0" borderId="31" xfId="126" applyNumberFormat="1" applyFont="1" applyFill="1" applyBorder="1">
      <alignment/>
      <protection/>
    </xf>
    <xf numFmtId="177" fontId="13" fillId="0" borderId="71" xfId="126" applyNumberFormat="1" applyFont="1" applyFill="1" applyBorder="1" applyAlignment="1">
      <alignment vertical="center"/>
      <protection/>
    </xf>
    <xf numFmtId="177" fontId="13" fillId="0" borderId="43" xfId="126" applyNumberFormat="1" applyFont="1" applyFill="1" applyBorder="1" applyAlignment="1">
      <alignment vertical="center"/>
      <protection/>
    </xf>
    <xf numFmtId="177" fontId="13" fillId="0" borderId="27" xfId="126" applyNumberFormat="1" applyFont="1" applyFill="1" applyBorder="1" applyAlignment="1">
      <alignment vertical="center"/>
      <protection/>
    </xf>
    <xf numFmtId="176" fontId="2" fillId="0" borderId="13" xfId="126" applyNumberFormat="1" applyFont="1" applyFill="1" applyBorder="1" applyAlignment="1">
      <alignment horizontal="center"/>
      <protection/>
    </xf>
    <xf numFmtId="177" fontId="2" fillId="0" borderId="0" xfId="127" applyNumberFormat="1" applyFont="1" applyFill="1" applyBorder="1">
      <alignment/>
      <protection/>
    </xf>
    <xf numFmtId="177" fontId="2" fillId="0" borderId="22" xfId="127" applyNumberFormat="1" applyFont="1" applyFill="1" applyBorder="1">
      <alignment/>
      <protection/>
    </xf>
    <xf numFmtId="177" fontId="2" fillId="0" borderId="24" xfId="127" applyNumberFormat="1" applyFont="1" applyFill="1" applyBorder="1">
      <alignment/>
      <protection/>
    </xf>
    <xf numFmtId="177" fontId="1" fillId="0" borderId="42" xfId="127" applyNumberFormat="1" applyFont="1" applyFill="1" applyBorder="1" applyAlignment="1">
      <alignment vertical="center"/>
      <protection/>
    </xf>
    <xf numFmtId="177" fontId="2" fillId="0" borderId="13" xfId="127" applyNumberFormat="1" applyFont="1" applyFill="1" applyBorder="1">
      <alignment/>
      <protection/>
    </xf>
    <xf numFmtId="177" fontId="2" fillId="0" borderId="16" xfId="127" applyNumberFormat="1" applyFont="1" applyFill="1" applyBorder="1">
      <alignment/>
      <protection/>
    </xf>
    <xf numFmtId="177" fontId="1" fillId="0" borderId="27" xfId="127" applyNumberFormat="1" applyFont="1" applyFill="1" applyBorder="1" applyAlignment="1">
      <alignment vertical="center"/>
      <protection/>
    </xf>
    <xf numFmtId="177" fontId="2" fillId="0" borderId="31" xfId="127" applyNumberFormat="1" applyFont="1" applyFill="1" applyBorder="1">
      <alignment/>
      <protection/>
    </xf>
    <xf numFmtId="177" fontId="2" fillId="0" borderId="46" xfId="127" applyNumberFormat="1" applyFont="1" applyFill="1" applyBorder="1">
      <alignment/>
      <protection/>
    </xf>
    <xf numFmtId="177" fontId="1" fillId="0" borderId="47" xfId="127" applyNumberFormat="1" applyFont="1" applyFill="1" applyBorder="1" applyAlignment="1">
      <alignment vertical="center"/>
      <protection/>
    </xf>
    <xf numFmtId="0" fontId="2" fillId="0" borderId="23" xfId="128" applyFont="1" applyBorder="1" applyAlignment="1" applyProtection="1">
      <alignment horizontal="center" vertical="center"/>
      <protection/>
    </xf>
    <xf numFmtId="0" fontId="2" fillId="0" borderId="14" xfId="128" applyFont="1" applyBorder="1" applyAlignment="1" applyProtection="1">
      <alignment horizontal="center" vertical="center"/>
      <protection/>
    </xf>
    <xf numFmtId="0" fontId="2" fillId="0" borderId="30" xfId="128" applyFont="1" applyBorder="1" applyAlignment="1" applyProtection="1">
      <alignment horizontal="center" vertical="center"/>
      <protection/>
    </xf>
    <xf numFmtId="0" fontId="2" fillId="0" borderId="13" xfId="128" applyFont="1" applyBorder="1" applyAlignment="1" applyProtection="1">
      <alignment horizontal="center" vertical="center"/>
      <protection/>
    </xf>
    <xf numFmtId="0" fontId="2" fillId="0" borderId="16" xfId="128" applyFont="1" applyBorder="1" applyAlignment="1" applyProtection="1">
      <alignment horizontal="center" vertical="center"/>
      <protection/>
    </xf>
    <xf numFmtId="0" fontId="2" fillId="0" borderId="46" xfId="128" applyFont="1" applyBorder="1" applyAlignment="1" applyProtection="1">
      <alignment horizontal="center" vertical="center"/>
      <protection/>
    </xf>
    <xf numFmtId="0" fontId="2" fillId="0" borderId="34" xfId="128" applyFont="1" applyBorder="1" applyAlignment="1" applyProtection="1">
      <alignment horizontal="center" vertical="center"/>
      <protection/>
    </xf>
    <xf numFmtId="0" fontId="2" fillId="0" borderId="19" xfId="128" applyFont="1" applyBorder="1" applyAlignment="1" applyProtection="1" quotePrefix="1">
      <alignment horizontal="center" vertical="center"/>
      <protection/>
    </xf>
    <xf numFmtId="0" fontId="2" fillId="0" borderId="13" xfId="128" applyFont="1" applyBorder="1" applyAlignment="1" applyProtection="1" quotePrefix="1">
      <alignment horizontal="center" vertical="center"/>
      <protection/>
    </xf>
    <xf numFmtId="0" fontId="13" fillId="0" borderId="43" xfId="128" applyFont="1" applyBorder="1" applyAlignment="1">
      <alignment horizontal="center" vertical="center"/>
      <protection/>
    </xf>
    <xf numFmtId="0" fontId="13" fillId="0" borderId="27" xfId="128" applyFont="1" applyBorder="1" applyAlignment="1">
      <alignment horizontal="center" vertical="center"/>
      <protection/>
    </xf>
    <xf numFmtId="0" fontId="2" fillId="0" borderId="31" xfId="128" applyFont="1" applyBorder="1" applyAlignment="1" applyProtection="1">
      <alignment horizontal="center" vertical="center"/>
      <protection/>
    </xf>
    <xf numFmtId="0" fontId="7" fillId="0" borderId="71" xfId="128" applyFont="1" applyBorder="1" applyAlignment="1">
      <alignment horizontal="center" vertical="center"/>
      <protection/>
    </xf>
    <xf numFmtId="0" fontId="2" fillId="0" borderId="18" xfId="128" applyFont="1" applyBorder="1" applyAlignment="1" applyProtection="1">
      <alignment horizontal="center" vertical="center"/>
      <protection/>
    </xf>
    <xf numFmtId="0" fontId="2" fillId="0" borderId="12" xfId="128" applyFont="1" applyBorder="1" applyAlignment="1" applyProtection="1">
      <alignment horizontal="center" vertical="center"/>
      <protection/>
    </xf>
    <xf numFmtId="0" fontId="2" fillId="0" borderId="29" xfId="128" applyFont="1" applyBorder="1" applyAlignment="1" applyProtection="1" quotePrefix="1">
      <alignment horizontal="center" vertical="center"/>
      <protection/>
    </xf>
    <xf numFmtId="0" fontId="2" fillId="0" borderId="63" xfId="128" applyFont="1" applyBorder="1" applyAlignment="1" applyProtection="1">
      <alignment horizontal="center" vertical="center"/>
      <protection/>
    </xf>
    <xf numFmtId="0" fontId="2" fillId="0" borderId="31" xfId="128" applyFont="1" applyBorder="1" applyAlignment="1" applyProtection="1" quotePrefix="1">
      <alignment horizontal="center" vertical="center"/>
      <protection/>
    </xf>
    <xf numFmtId="2" fontId="2" fillId="0" borderId="23" xfId="128" applyNumberFormat="1" applyFont="1" applyBorder="1" applyAlignment="1" applyProtection="1">
      <alignment horizontal="center" vertical="center"/>
      <protection/>
    </xf>
    <xf numFmtId="0" fontId="13" fillId="0" borderId="33" xfId="128" applyFont="1" applyBorder="1" applyAlignment="1">
      <alignment horizontal="center" vertical="center"/>
      <protection/>
    </xf>
    <xf numFmtId="0" fontId="13" fillId="0" borderId="71" xfId="128" applyFont="1" applyBorder="1" applyAlignment="1">
      <alignment horizontal="center" vertical="center"/>
      <protection/>
    </xf>
    <xf numFmtId="0" fontId="2" fillId="0" borderId="63" xfId="128" applyFont="1" applyBorder="1" applyAlignment="1" applyProtection="1" quotePrefix="1">
      <alignment horizontal="center" vertical="center"/>
      <protection/>
    </xf>
    <xf numFmtId="2" fontId="2" fillId="0" borderId="31" xfId="128" applyNumberFormat="1" applyFont="1" applyBorder="1" applyAlignment="1" applyProtection="1">
      <alignment horizontal="center" vertical="center"/>
      <protection/>
    </xf>
    <xf numFmtId="2" fontId="2" fillId="0" borderId="14" xfId="128" applyNumberFormat="1" applyFont="1" applyBorder="1" applyAlignment="1" applyProtection="1">
      <alignment horizontal="center" vertical="center"/>
      <protection/>
    </xf>
    <xf numFmtId="177" fontId="2" fillId="0" borderId="13" xfId="129" applyNumberFormat="1" applyFont="1" applyFill="1" applyBorder="1">
      <alignment/>
      <protection/>
    </xf>
    <xf numFmtId="177" fontId="2" fillId="0" borderId="16" xfId="129" applyNumberFormat="1" applyFont="1" applyFill="1" applyBorder="1">
      <alignment/>
      <protection/>
    </xf>
    <xf numFmtId="43" fontId="2" fillId="0" borderId="13" xfId="86" applyFont="1" applyBorder="1" applyAlignment="1">
      <alignment/>
    </xf>
    <xf numFmtId="177" fontId="2" fillId="0" borderId="31" xfId="129" applyNumberFormat="1" applyFont="1" applyFill="1" applyBorder="1">
      <alignment/>
      <protection/>
    </xf>
    <xf numFmtId="177" fontId="2" fillId="0" borderId="26" xfId="129" applyNumberFormat="1" applyFont="1" applyFill="1" applyBorder="1">
      <alignment/>
      <protection/>
    </xf>
    <xf numFmtId="177" fontId="2" fillId="0" borderId="13" xfId="129" applyNumberFormat="1" applyFont="1" applyFill="1" applyBorder="1" applyAlignment="1">
      <alignment/>
      <protection/>
    </xf>
    <xf numFmtId="177" fontId="2" fillId="0" borderId="27" xfId="129" applyNumberFormat="1" applyFont="1" applyFill="1" applyBorder="1">
      <alignment/>
      <protection/>
    </xf>
    <xf numFmtId="43" fontId="2" fillId="0" borderId="13" xfId="86" applyFont="1" applyBorder="1" applyAlignment="1">
      <alignment/>
    </xf>
    <xf numFmtId="177" fontId="2" fillId="0" borderId="0" xfId="132" applyNumberFormat="1" applyFont="1" applyFill="1" applyBorder="1">
      <alignment/>
      <protection/>
    </xf>
    <xf numFmtId="177" fontId="2" fillId="0" borderId="14" xfId="132" applyNumberFormat="1" applyFont="1" applyFill="1" applyBorder="1">
      <alignment/>
      <protection/>
    </xf>
    <xf numFmtId="177" fontId="2" fillId="0" borderId="22" xfId="132" applyNumberFormat="1" applyFont="1" applyFill="1" applyBorder="1">
      <alignment/>
      <protection/>
    </xf>
    <xf numFmtId="177" fontId="1" fillId="0" borderId="43" xfId="132" applyNumberFormat="1" applyFont="1" applyFill="1" applyBorder="1" applyAlignment="1">
      <alignment vertical="center"/>
      <protection/>
    </xf>
    <xf numFmtId="177" fontId="2" fillId="0" borderId="13" xfId="132" applyNumberFormat="1" applyFont="1" applyFill="1" applyBorder="1">
      <alignment/>
      <protection/>
    </xf>
    <xf numFmtId="177" fontId="2" fillId="0" borderId="16" xfId="132" applyNumberFormat="1" applyFont="1" applyFill="1" applyBorder="1">
      <alignment/>
      <protection/>
    </xf>
    <xf numFmtId="177" fontId="1" fillId="0" borderId="27" xfId="132" applyNumberFormat="1" applyFont="1" applyFill="1" applyBorder="1" applyAlignment="1">
      <alignment vertical="center"/>
      <protection/>
    </xf>
    <xf numFmtId="177" fontId="2" fillId="0" borderId="19" xfId="132" applyNumberFormat="1" applyFont="1" applyFill="1" applyBorder="1">
      <alignment/>
      <protection/>
    </xf>
    <xf numFmtId="177" fontId="7" fillId="0" borderId="13" xfId="132" applyNumberFormat="1" applyFont="1" applyFill="1" applyBorder="1">
      <alignment/>
      <protection/>
    </xf>
    <xf numFmtId="177" fontId="7" fillId="0" borderId="22" xfId="132" applyNumberFormat="1" applyFont="1" applyFill="1" applyBorder="1">
      <alignment/>
      <protection/>
    </xf>
    <xf numFmtId="43" fontId="2" fillId="0" borderId="13" xfId="88" applyFont="1" applyBorder="1" applyAlignment="1">
      <alignment/>
    </xf>
    <xf numFmtId="39" fontId="1" fillId="0" borderId="63" xfId="132" applyNumberFormat="1" applyFont="1" applyFill="1" applyBorder="1" applyAlignment="1" applyProtection="1">
      <alignment horizontal="center" vertical="center" wrapText="1"/>
      <protection/>
    </xf>
    <xf numFmtId="177" fontId="1" fillId="0" borderId="98" xfId="132" applyNumberFormat="1" applyFont="1" applyFill="1" applyBorder="1" applyAlignment="1">
      <alignment vertical="center"/>
      <protection/>
    </xf>
    <xf numFmtId="177" fontId="2" fillId="0" borderId="63" xfId="132" applyNumberFormat="1" applyFont="1" applyFill="1" applyBorder="1">
      <alignment/>
      <protection/>
    </xf>
    <xf numFmtId="177" fontId="7" fillId="0" borderId="0" xfId="132" applyNumberFormat="1" applyFont="1" applyFill="1" applyBorder="1">
      <alignment/>
      <protection/>
    </xf>
    <xf numFmtId="43" fontId="2" fillId="0" borderId="14" xfId="88" applyFont="1" applyBorder="1" applyAlignment="1">
      <alignment/>
    </xf>
    <xf numFmtId="177" fontId="2" fillId="0" borderId="13" xfId="132" applyNumberFormat="1" applyFont="1" applyBorder="1">
      <alignment/>
      <protection/>
    </xf>
    <xf numFmtId="177" fontId="7" fillId="0" borderId="14" xfId="132" applyNumberFormat="1" applyFont="1" applyFill="1" applyBorder="1">
      <alignment/>
      <protection/>
    </xf>
    <xf numFmtId="177" fontId="2" fillId="0" borderId="13" xfId="132" applyNumberFormat="1" applyFont="1" applyFill="1" applyBorder="1" applyAlignment="1">
      <alignment/>
      <protection/>
    </xf>
    <xf numFmtId="177" fontId="2" fillId="0" borderId="16" xfId="132" applyNumberFormat="1" applyFont="1" applyFill="1" applyBorder="1" applyAlignment="1">
      <alignment/>
      <protection/>
    </xf>
    <xf numFmtId="177" fontId="2" fillId="0" borderId="61" xfId="132" applyNumberFormat="1" applyFont="1" applyFill="1" applyBorder="1">
      <alignment/>
      <protection/>
    </xf>
    <xf numFmtId="168" fontId="2" fillId="0" borderId="14" xfId="90" applyNumberFormat="1" applyFont="1" applyBorder="1" applyAlignment="1">
      <alignment horizontal="right" vertical="center"/>
    </xf>
    <xf numFmtId="168" fontId="2" fillId="0" borderId="14" xfId="90" applyNumberFormat="1" applyFont="1" applyFill="1" applyBorder="1" applyAlignment="1">
      <alignment horizontal="right" vertical="center"/>
    </xf>
    <xf numFmtId="168" fontId="2" fillId="0" borderId="12" xfId="90" applyNumberFormat="1" applyFont="1" applyFill="1" applyBorder="1" applyAlignment="1">
      <alignment horizontal="right" vertical="center"/>
    </xf>
    <xf numFmtId="168" fontId="2" fillId="0" borderId="63" xfId="90" applyNumberFormat="1" applyFont="1" applyBorder="1" applyAlignment="1">
      <alignment horizontal="right" vertical="center"/>
    </xf>
    <xf numFmtId="168" fontId="2" fillId="0" borderId="63" xfId="90" applyNumberFormat="1" applyFont="1" applyFill="1" applyBorder="1" applyAlignment="1">
      <alignment horizontal="right" vertical="center"/>
    </xf>
    <xf numFmtId="168" fontId="2" fillId="0" borderId="45" xfId="90" applyNumberFormat="1" applyFont="1" applyFill="1" applyBorder="1" applyAlignment="1">
      <alignment horizontal="right" vertical="center"/>
    </xf>
    <xf numFmtId="168" fontId="1" fillId="0" borderId="43" xfId="90" applyNumberFormat="1" applyFont="1" applyFill="1" applyBorder="1" applyAlignment="1">
      <alignment horizontal="right" vertical="center"/>
    </xf>
    <xf numFmtId="168" fontId="1" fillId="0" borderId="98" xfId="90" applyNumberFormat="1" applyFont="1" applyFill="1" applyBorder="1" applyAlignment="1">
      <alignment horizontal="right" vertical="center"/>
    </xf>
    <xf numFmtId="43" fontId="2" fillId="0" borderId="13" xfId="90" applyFont="1" applyFill="1" applyBorder="1" applyAlignment="1">
      <alignment horizontal="right" vertical="center"/>
    </xf>
    <xf numFmtId="43" fontId="2" fillId="0" borderId="16" xfId="90" applyFont="1" applyFill="1" applyBorder="1" applyAlignment="1">
      <alignment horizontal="right" vertical="center"/>
    </xf>
    <xf numFmtId="43" fontId="2" fillId="0" borderId="13" xfId="90" applyNumberFormat="1" applyFont="1" applyBorder="1" applyAlignment="1">
      <alignment horizontal="right" vertical="center"/>
    </xf>
    <xf numFmtId="43" fontId="2" fillId="0" borderId="13" xfId="90" applyNumberFormat="1" applyFont="1" applyFill="1" applyBorder="1" applyAlignment="1">
      <alignment horizontal="right" vertical="center"/>
    </xf>
    <xf numFmtId="43" fontId="1" fillId="0" borderId="27" xfId="90" applyNumberFormat="1" applyFont="1" applyFill="1" applyBorder="1" applyAlignment="1">
      <alignment horizontal="right" vertical="center"/>
    </xf>
    <xf numFmtId="168" fontId="2" fillId="0" borderId="13" xfId="90" applyNumberFormat="1" applyFont="1" applyFill="1" applyBorder="1" applyAlignment="1">
      <alignment horizontal="right" vertical="center"/>
    </xf>
    <xf numFmtId="168" fontId="2" fillId="0" borderId="0" xfId="90" applyNumberFormat="1" applyFont="1" applyBorder="1" applyAlignment="1">
      <alignment horizontal="right" vertical="center"/>
    </xf>
    <xf numFmtId="168" fontId="2" fillId="0" borderId="0" xfId="90" applyNumberFormat="1" applyFont="1" applyFill="1" applyBorder="1" applyAlignment="1">
      <alignment horizontal="right" vertical="center"/>
    </xf>
    <xf numFmtId="168" fontId="2" fillId="0" borderId="20" xfId="90" applyNumberFormat="1" applyFont="1" applyFill="1" applyBorder="1" applyAlignment="1">
      <alignment horizontal="right" vertical="center"/>
    </xf>
    <xf numFmtId="43" fontId="2" fillId="0" borderId="22" xfId="90" applyNumberFormat="1" applyFont="1" applyFill="1" applyBorder="1" applyAlignment="1">
      <alignment horizontal="right" vertical="center"/>
    </xf>
    <xf numFmtId="43" fontId="2" fillId="0" borderId="22" xfId="90" applyFont="1" applyFill="1" applyBorder="1" applyAlignment="1">
      <alignment horizontal="right" vertical="center"/>
    </xf>
    <xf numFmtId="168" fontId="1" fillId="0" borderId="44" xfId="90" applyNumberFormat="1" applyFont="1" applyFill="1" applyBorder="1" applyAlignment="1">
      <alignment horizontal="right" vertical="center"/>
    </xf>
    <xf numFmtId="43" fontId="2" fillId="0" borderId="14" xfId="90" applyNumberFormat="1" applyFont="1" applyBorder="1" applyAlignment="1">
      <alignment horizontal="right" vertical="center"/>
    </xf>
    <xf numFmtId="43" fontId="2" fillId="0" borderId="14" xfId="90" applyNumberFormat="1" applyFont="1" applyFill="1" applyBorder="1" applyAlignment="1">
      <alignment horizontal="right" vertical="center"/>
    </xf>
    <xf numFmtId="43" fontId="2" fillId="0" borderId="14" xfId="90" applyFont="1" applyFill="1" applyBorder="1" applyAlignment="1">
      <alignment horizontal="right" vertical="center"/>
    </xf>
    <xf numFmtId="43" fontId="2" fillId="0" borderId="12" xfId="90" applyFont="1" applyFill="1" applyBorder="1" applyAlignment="1">
      <alignment horizontal="right" vertical="center"/>
    </xf>
    <xf numFmtId="43" fontId="1" fillId="0" borderId="43" xfId="90" applyNumberFormat="1" applyFont="1" applyFill="1" applyBorder="1" applyAlignment="1">
      <alignment horizontal="right" vertical="center"/>
    </xf>
    <xf numFmtId="164" fontId="1" fillId="0" borderId="13" xfId="194" applyNumberFormat="1" applyFont="1" applyBorder="1">
      <alignment/>
      <protection/>
    </xf>
    <xf numFmtId="164" fontId="2" fillId="0" borderId="13" xfId="194" applyNumberFormat="1" applyFont="1" applyBorder="1">
      <alignment/>
      <protection/>
    </xf>
    <xf numFmtId="164" fontId="2" fillId="0" borderId="16" xfId="194" applyNumberFormat="1" applyFont="1" applyBorder="1">
      <alignment/>
      <protection/>
    </xf>
    <xf numFmtId="164" fontId="2" fillId="0" borderId="16" xfId="195" applyNumberFormat="1" applyFont="1" applyBorder="1">
      <alignment/>
      <protection/>
    </xf>
    <xf numFmtId="164" fontId="2" fillId="0" borderId="15" xfId="195" applyNumberFormat="1" applyFont="1" applyBorder="1">
      <alignment/>
      <protection/>
    </xf>
    <xf numFmtId="164" fontId="2" fillId="0" borderId="19" xfId="195" applyNumberFormat="1" applyFont="1" applyBorder="1">
      <alignment/>
      <protection/>
    </xf>
    <xf numFmtId="164" fontId="2" fillId="0" borderId="61" xfId="195" applyNumberFormat="1" applyFont="1" applyBorder="1">
      <alignment/>
      <protection/>
    </xf>
    <xf numFmtId="164" fontId="2" fillId="0" borderId="24" xfId="195" applyNumberFormat="1" applyFont="1" applyBorder="1">
      <alignment/>
      <protection/>
    </xf>
    <xf numFmtId="164" fontId="2" fillId="0" borderId="18" xfId="196" applyNumberFormat="1" applyFont="1" applyBorder="1">
      <alignment/>
      <protection/>
    </xf>
    <xf numFmtId="164" fontId="2" fillId="0" borderId="12" xfId="196" applyNumberFormat="1" applyFont="1" applyBorder="1">
      <alignment/>
      <protection/>
    </xf>
    <xf numFmtId="164" fontId="2" fillId="0" borderId="18" xfId="197" applyNumberFormat="1" applyFont="1" applyBorder="1">
      <alignment/>
      <protection/>
    </xf>
    <xf numFmtId="164" fontId="2" fillId="0" borderId="12" xfId="197" applyNumberFormat="1" applyFont="1" applyBorder="1">
      <alignment/>
      <protection/>
    </xf>
    <xf numFmtId="164" fontId="2" fillId="0" borderId="18" xfId="198" applyNumberFormat="1" applyFont="1" applyBorder="1">
      <alignment/>
      <protection/>
    </xf>
    <xf numFmtId="164" fontId="2" fillId="0" borderId="12" xfId="198" applyNumberFormat="1" applyFont="1" applyBorder="1">
      <alignment/>
      <protection/>
    </xf>
    <xf numFmtId="164" fontId="2" fillId="0" borderId="16" xfId="199" applyNumberFormat="1" applyFont="1" applyBorder="1">
      <alignment/>
      <protection/>
    </xf>
    <xf numFmtId="164" fontId="2" fillId="0" borderId="19" xfId="199" applyNumberFormat="1" applyFont="1" applyBorder="1">
      <alignment/>
      <protection/>
    </xf>
    <xf numFmtId="166" fontId="13" fillId="0" borderId="13" xfId="141" applyFont="1" applyBorder="1">
      <alignment/>
      <protection/>
    </xf>
    <xf numFmtId="166" fontId="13" fillId="0" borderId="13" xfId="141" applyFont="1" applyBorder="1" applyAlignment="1" quotePrefix="1">
      <alignment horizontal="right"/>
      <protection/>
    </xf>
    <xf numFmtId="166" fontId="7" fillId="0" borderId="13" xfId="141" applyFont="1" applyBorder="1">
      <alignment/>
      <protection/>
    </xf>
    <xf numFmtId="166" fontId="7" fillId="0" borderId="13" xfId="141" applyFont="1" applyBorder="1" applyAlignment="1">
      <alignment horizontal="right"/>
      <protection/>
    </xf>
    <xf numFmtId="2" fontId="2" fillId="0" borderId="83" xfId="170" applyNumberFormat="1" applyFont="1" applyBorder="1">
      <alignment/>
      <protection/>
    </xf>
    <xf numFmtId="166" fontId="13" fillId="0" borderId="13" xfId="167" applyFont="1" applyBorder="1">
      <alignment/>
      <protection/>
    </xf>
    <xf numFmtId="166" fontId="13" fillId="0" borderId="13" xfId="167" applyFont="1" applyBorder="1" applyAlignment="1" quotePrefix="1">
      <alignment horizontal="right"/>
      <protection/>
    </xf>
    <xf numFmtId="166" fontId="7" fillId="0" borderId="13" xfId="167" applyFont="1" applyBorder="1">
      <alignment/>
      <protection/>
    </xf>
    <xf numFmtId="166" fontId="7" fillId="0" borderId="13" xfId="167" applyFont="1" applyBorder="1" applyAlignment="1">
      <alignment horizontal="right"/>
      <protection/>
    </xf>
    <xf numFmtId="166" fontId="13" fillId="0" borderId="13" xfId="167" applyFont="1" applyBorder="1" applyAlignment="1">
      <alignment horizontal="right"/>
      <protection/>
    </xf>
    <xf numFmtId="166" fontId="13" fillId="0" borderId="13" xfId="168" applyFont="1" applyBorder="1">
      <alignment/>
      <protection/>
    </xf>
    <xf numFmtId="166" fontId="13" fillId="0" borderId="13" xfId="168" applyFont="1" applyBorder="1" applyAlignment="1" quotePrefix="1">
      <alignment horizontal="right"/>
      <protection/>
    </xf>
    <xf numFmtId="166" fontId="13" fillId="0" borderId="13" xfId="168" applyFont="1" applyBorder="1" applyAlignment="1" quotePrefix="1">
      <alignment/>
      <protection/>
    </xf>
    <xf numFmtId="167" fontId="7" fillId="0" borderId="13" xfId="168" applyNumberFormat="1" applyFont="1" applyBorder="1" applyAlignment="1">
      <alignment horizontal="left"/>
      <protection/>
    </xf>
    <xf numFmtId="166" fontId="7" fillId="0" borderId="13" xfId="168" applyFont="1" applyBorder="1" applyAlignment="1">
      <alignment horizontal="right"/>
      <protection/>
    </xf>
    <xf numFmtId="166" fontId="7" fillId="0" borderId="13" xfId="168" applyFont="1" applyBorder="1" applyAlignment="1">
      <alignment/>
      <protection/>
    </xf>
    <xf numFmtId="167" fontId="13" fillId="0" borderId="13" xfId="168" applyNumberFormat="1" applyFont="1" applyBorder="1" applyAlignment="1">
      <alignment horizontal="left"/>
      <protection/>
    </xf>
    <xf numFmtId="166" fontId="13" fillId="0" borderId="13" xfId="168" applyFont="1" applyBorder="1" applyAlignment="1">
      <alignment/>
      <protection/>
    </xf>
    <xf numFmtId="166" fontId="13" fillId="0" borderId="13" xfId="169" applyFont="1" applyBorder="1">
      <alignment/>
      <protection/>
    </xf>
    <xf numFmtId="166" fontId="13" fillId="0" borderId="13" xfId="169" applyFont="1" applyBorder="1" applyAlignment="1" quotePrefix="1">
      <alignment horizontal="right"/>
      <protection/>
    </xf>
    <xf numFmtId="167" fontId="7" fillId="0" borderId="13" xfId="169" applyNumberFormat="1" applyFont="1" applyBorder="1" applyAlignment="1">
      <alignment horizontal="left"/>
      <protection/>
    </xf>
    <xf numFmtId="166" fontId="7" fillId="0" borderId="13" xfId="169" applyFont="1" applyBorder="1" applyAlignment="1">
      <alignment horizontal="right"/>
      <protection/>
    </xf>
    <xf numFmtId="166" fontId="13" fillId="0" borderId="13" xfId="169" applyFont="1" applyBorder="1" applyAlignment="1">
      <alignment horizontal="right"/>
      <protection/>
    </xf>
    <xf numFmtId="167" fontId="13" fillId="0" borderId="13" xfId="169" applyNumberFormat="1" applyFont="1" applyBorder="1" applyAlignment="1">
      <alignment horizontal="left"/>
      <protection/>
    </xf>
    <xf numFmtId="2" fontId="2" fillId="0" borderId="52" xfId="170" applyNumberFormat="1" applyFont="1" applyBorder="1">
      <alignment/>
      <protection/>
    </xf>
    <xf numFmtId="2" fontId="2" fillId="0" borderId="90" xfId="170" applyNumberFormat="1" applyFont="1" applyBorder="1">
      <alignment/>
      <protection/>
    </xf>
    <xf numFmtId="2" fontId="2" fillId="0" borderId="37" xfId="170" applyNumberFormat="1" applyFont="1" applyBorder="1">
      <alignment/>
      <protection/>
    </xf>
    <xf numFmtId="2" fontId="2" fillId="0" borderId="15" xfId="170" applyNumberFormat="1" applyFont="1" applyBorder="1">
      <alignment/>
      <protection/>
    </xf>
    <xf numFmtId="2" fontId="2" fillId="0" borderId="36" xfId="170" applyNumberFormat="1" applyFont="1" applyBorder="1">
      <alignment/>
      <protection/>
    </xf>
    <xf numFmtId="2" fontId="2" fillId="0" borderId="15" xfId="170" applyNumberFormat="1" applyFont="1" applyFill="1" applyBorder="1">
      <alignment/>
      <protection/>
    </xf>
    <xf numFmtId="2" fontId="1" fillId="0" borderId="33" xfId="170" applyNumberFormat="1" applyFont="1" applyBorder="1">
      <alignment/>
      <protection/>
    </xf>
    <xf numFmtId="2" fontId="1" fillId="0" borderId="27" xfId="170" applyNumberFormat="1" applyFont="1" applyBorder="1">
      <alignment/>
      <protection/>
    </xf>
    <xf numFmtId="2" fontId="1" fillId="0" borderId="71" xfId="170" applyNumberFormat="1" applyFont="1" applyBorder="1">
      <alignment/>
      <protection/>
    </xf>
    <xf numFmtId="166" fontId="1" fillId="0" borderId="0" xfId="176" applyFont="1" applyFill="1" applyBorder="1" applyAlignment="1">
      <alignment horizontal="right"/>
      <protection/>
    </xf>
    <xf numFmtId="166" fontId="2" fillId="0" borderId="13" xfId="176" applyFont="1" applyFill="1" applyBorder="1" applyAlignment="1">
      <alignment horizontal="right"/>
      <protection/>
    </xf>
    <xf numFmtId="166" fontId="9" fillId="34" borderId="19" xfId="176" applyFont="1" applyFill="1" applyBorder="1">
      <alignment/>
      <protection/>
    </xf>
    <xf numFmtId="166" fontId="1" fillId="34" borderId="13" xfId="176" applyFont="1" applyFill="1" applyBorder="1">
      <alignment/>
      <protection/>
    </xf>
    <xf numFmtId="166" fontId="1" fillId="0" borderId="13" xfId="176" applyFont="1" applyFill="1" applyBorder="1">
      <alignment/>
      <protection/>
    </xf>
    <xf numFmtId="166" fontId="2" fillId="34" borderId="13" xfId="176" applyFont="1" applyFill="1" applyBorder="1">
      <alignment/>
      <protection/>
    </xf>
    <xf numFmtId="166" fontId="2" fillId="34" borderId="14" xfId="176" applyFont="1" applyFill="1" applyBorder="1" applyAlignment="1">
      <alignment horizontal="right"/>
      <protection/>
    </xf>
    <xf numFmtId="166" fontId="2" fillId="0" borderId="0" xfId="176" applyFont="1" applyFill="1" applyBorder="1" applyAlignment="1">
      <alignment horizontal="right"/>
      <protection/>
    </xf>
    <xf numFmtId="166" fontId="2" fillId="34" borderId="13" xfId="176" applyFont="1" applyFill="1" applyBorder="1" applyAlignment="1">
      <alignment horizontal="right"/>
      <protection/>
    </xf>
    <xf numFmtId="166" fontId="2" fillId="34" borderId="16" xfId="176" applyFont="1" applyFill="1" applyBorder="1">
      <alignment/>
      <protection/>
    </xf>
    <xf numFmtId="166" fontId="2" fillId="34" borderId="12" xfId="176" applyFont="1" applyFill="1" applyBorder="1" applyAlignment="1">
      <alignment horizontal="right"/>
      <protection/>
    </xf>
    <xf numFmtId="166" fontId="2" fillId="0" borderId="16" xfId="176" applyFont="1" applyFill="1" applyBorder="1" applyAlignment="1">
      <alignment horizontal="right"/>
      <protection/>
    </xf>
    <xf numFmtId="166" fontId="2" fillId="34" borderId="16" xfId="176" applyFont="1" applyFill="1" applyBorder="1" applyAlignment="1">
      <alignment horizontal="right"/>
      <protection/>
    </xf>
    <xf numFmtId="166" fontId="2" fillId="34" borderId="18" xfId="176" applyFont="1" applyFill="1" applyBorder="1" applyAlignment="1">
      <alignment horizontal="right"/>
      <protection/>
    </xf>
    <xf numFmtId="166" fontId="2" fillId="34" borderId="19" xfId="176" applyFont="1" applyFill="1" applyBorder="1" applyAlignment="1">
      <alignment horizontal="right"/>
      <protection/>
    </xf>
    <xf numFmtId="166" fontId="2" fillId="0" borderId="18" xfId="176" applyFont="1" applyFill="1" applyBorder="1" applyAlignment="1">
      <alignment horizontal="right"/>
      <protection/>
    </xf>
    <xf numFmtId="166" fontId="1" fillId="0" borderId="14" xfId="176" applyFont="1" applyFill="1" applyBorder="1" applyAlignment="1">
      <alignment horizontal="right"/>
      <protection/>
    </xf>
    <xf numFmtId="166" fontId="2" fillId="0" borderId="14" xfId="176" applyFont="1" applyFill="1" applyBorder="1" applyAlignment="1">
      <alignment horizontal="right"/>
      <protection/>
    </xf>
    <xf numFmtId="166" fontId="9" fillId="34" borderId="12" xfId="176" applyFont="1" applyFill="1" applyBorder="1">
      <alignment/>
      <protection/>
    </xf>
    <xf numFmtId="166" fontId="9" fillId="34" borderId="16" xfId="176" applyFont="1" applyFill="1" applyBorder="1">
      <alignment/>
      <protection/>
    </xf>
    <xf numFmtId="166" fontId="9" fillId="0" borderId="12" xfId="176" applyFont="1" applyFill="1" applyBorder="1">
      <alignment/>
      <protection/>
    </xf>
    <xf numFmtId="164" fontId="2" fillId="34" borderId="14" xfId="176" applyNumberFormat="1" applyFont="1" applyFill="1" applyBorder="1" applyAlignment="1">
      <alignment horizontal="right"/>
      <protection/>
    </xf>
    <xf numFmtId="164" fontId="2" fillId="34" borderId="13" xfId="176" applyNumberFormat="1" applyFont="1" applyFill="1" applyBorder="1" applyAlignment="1">
      <alignment horizontal="right"/>
      <protection/>
    </xf>
    <xf numFmtId="164" fontId="2" fillId="0" borderId="14" xfId="176" applyNumberFormat="1" applyFont="1" applyFill="1" applyBorder="1" applyAlignment="1">
      <alignment horizontal="right"/>
      <protection/>
    </xf>
    <xf numFmtId="166" fontId="2" fillId="34" borderId="19" xfId="176" applyFont="1" applyFill="1" applyBorder="1">
      <alignment/>
      <protection/>
    </xf>
    <xf numFmtId="166" fontId="9" fillId="0" borderId="18" xfId="176" applyFont="1" applyFill="1" applyBorder="1">
      <alignment/>
      <protection/>
    </xf>
    <xf numFmtId="168" fontId="2" fillId="34" borderId="0" xfId="179" applyNumberFormat="1" applyFont="1" applyFill="1" applyBorder="1">
      <alignment/>
      <protection/>
    </xf>
    <xf numFmtId="168" fontId="2" fillId="34" borderId="0" xfId="179" applyNumberFormat="1" applyFont="1" applyFill="1" applyBorder="1" applyAlignment="1">
      <alignment horizontal="right"/>
      <protection/>
    </xf>
    <xf numFmtId="166" fontId="1" fillId="0" borderId="13" xfId="180" applyFont="1" applyFill="1" applyBorder="1" applyAlignment="1">
      <alignment horizontal="right"/>
      <protection/>
    </xf>
    <xf numFmtId="166" fontId="2" fillId="0" borderId="13" xfId="180" applyFont="1" applyFill="1" applyBorder="1" applyAlignment="1">
      <alignment horizontal="right"/>
      <protection/>
    </xf>
    <xf numFmtId="166" fontId="2" fillId="34" borderId="14" xfId="180" applyFont="1" applyFill="1" applyBorder="1" applyAlignment="1">
      <alignment horizontal="right"/>
      <protection/>
    </xf>
    <xf numFmtId="166" fontId="2" fillId="0" borderId="0" xfId="180" applyFont="1" applyFill="1" applyBorder="1" applyAlignment="1">
      <alignment horizontal="right"/>
      <protection/>
    </xf>
    <xf numFmtId="166" fontId="2" fillId="34" borderId="13" xfId="180" applyFont="1" applyFill="1" applyBorder="1" applyAlignment="1">
      <alignment horizontal="right"/>
      <protection/>
    </xf>
    <xf numFmtId="166" fontId="2" fillId="0" borderId="16" xfId="180" applyFont="1" applyFill="1" applyBorder="1" applyAlignment="1">
      <alignment horizontal="right"/>
      <protection/>
    </xf>
    <xf numFmtId="166" fontId="2" fillId="34" borderId="16" xfId="180" applyFont="1" applyFill="1" applyBorder="1" applyAlignment="1">
      <alignment horizontal="right"/>
      <protection/>
    </xf>
    <xf numFmtId="166" fontId="2" fillId="34" borderId="18" xfId="180" applyFont="1" applyFill="1" applyBorder="1" applyAlignment="1">
      <alignment horizontal="right"/>
      <protection/>
    </xf>
    <xf numFmtId="166" fontId="2" fillId="0" borderId="21" xfId="180" applyFont="1" applyFill="1" applyBorder="1" applyAlignment="1">
      <alignment horizontal="right"/>
      <protection/>
    </xf>
    <xf numFmtId="166" fontId="2" fillId="0" borderId="19" xfId="180" applyFont="1" applyFill="1" applyBorder="1" applyAlignment="1">
      <alignment horizontal="right"/>
      <protection/>
    </xf>
    <xf numFmtId="166" fontId="2" fillId="34" borderId="19" xfId="180" applyFont="1" applyFill="1" applyBorder="1" applyAlignment="1">
      <alignment horizontal="right"/>
      <protection/>
    </xf>
    <xf numFmtId="166" fontId="1" fillId="34" borderId="13" xfId="180" applyFont="1" applyFill="1" applyBorder="1" applyAlignment="1">
      <alignment horizontal="right"/>
      <protection/>
    </xf>
    <xf numFmtId="166" fontId="2" fillId="0" borderId="14" xfId="180" applyFont="1" applyFill="1" applyBorder="1" applyAlignment="1">
      <alignment horizontal="right"/>
      <protection/>
    </xf>
    <xf numFmtId="164" fontId="2" fillId="0" borderId="13" xfId="180" applyNumberFormat="1" applyFont="1" applyFill="1" applyBorder="1" applyAlignment="1">
      <alignment horizontal="right"/>
      <protection/>
    </xf>
    <xf numFmtId="164" fontId="2" fillId="34" borderId="13" xfId="180" applyNumberFormat="1" applyFont="1" applyFill="1" applyBorder="1" applyAlignment="1">
      <alignment horizontal="right"/>
      <protection/>
    </xf>
    <xf numFmtId="166" fontId="9" fillId="34" borderId="13" xfId="180" applyFont="1" applyFill="1" applyBorder="1">
      <alignment/>
      <protection/>
    </xf>
    <xf numFmtId="166" fontId="9" fillId="0" borderId="13" xfId="180" applyFont="1" applyFill="1" applyBorder="1">
      <alignment/>
      <protection/>
    </xf>
    <xf numFmtId="1" fontId="1" fillId="33" borderId="15" xfId="120" applyNumberFormat="1" applyFont="1" applyFill="1" applyBorder="1" applyAlignment="1" applyProtection="1">
      <alignment horizontal="right"/>
      <protection/>
    </xf>
    <xf numFmtId="2" fontId="2" fillId="0" borderId="15" xfId="120" applyNumberFormat="1" applyFont="1" applyFill="1" applyBorder="1">
      <alignment/>
      <protection/>
    </xf>
    <xf numFmtId="164" fontId="2" fillId="0" borderId="15" xfId="120" applyNumberFormat="1" applyFont="1" applyBorder="1">
      <alignment/>
      <protection/>
    </xf>
    <xf numFmtId="164" fontId="2" fillId="0" borderId="26" xfId="121" applyNumberFormat="1" applyFont="1" applyFill="1" applyBorder="1">
      <alignment/>
      <protection/>
    </xf>
    <xf numFmtId="164" fontId="7" fillId="0" borderId="47" xfId="121" applyNumberFormat="1" applyFont="1" applyFill="1" applyBorder="1" applyAlignment="1">
      <alignment vertical="center"/>
      <protection/>
    </xf>
    <xf numFmtId="2" fontId="2" fillId="34" borderId="26" xfId="120" applyNumberFormat="1" applyFont="1" applyFill="1" applyBorder="1">
      <alignment/>
      <protection/>
    </xf>
    <xf numFmtId="2" fontId="2" fillId="34" borderId="47" xfId="120" applyNumberFormat="1" applyFont="1" applyFill="1" applyBorder="1">
      <alignment/>
      <protection/>
    </xf>
    <xf numFmtId="1" fontId="1" fillId="33" borderId="36" xfId="120" applyNumberFormat="1" applyFont="1" applyFill="1" applyBorder="1" applyAlignment="1" applyProtection="1">
      <alignment horizontal="right"/>
      <protection/>
    </xf>
    <xf numFmtId="164" fontId="2" fillId="0" borderId="36" xfId="120" applyNumberFormat="1" applyFont="1" applyBorder="1">
      <alignment/>
      <protection/>
    </xf>
    <xf numFmtId="2" fontId="2" fillId="0" borderId="27" xfId="120" applyNumberFormat="1" applyFont="1" applyFill="1" applyBorder="1">
      <alignment/>
      <protection/>
    </xf>
    <xf numFmtId="164" fontId="2" fillId="0" borderId="27" xfId="120" applyNumberFormat="1" applyFont="1" applyBorder="1">
      <alignment/>
      <protection/>
    </xf>
    <xf numFmtId="164" fontId="2" fillId="0" borderId="71" xfId="120" applyNumberFormat="1" applyFont="1" applyBorder="1">
      <alignment/>
      <protection/>
    </xf>
    <xf numFmtId="2" fontId="2" fillId="34" borderId="46" xfId="131" applyNumberFormat="1" applyFont="1" applyFill="1" applyBorder="1">
      <alignment/>
      <protection/>
    </xf>
    <xf numFmtId="2" fontId="1" fillId="34" borderId="36" xfId="131" applyNumberFormat="1" applyFont="1" applyFill="1" applyBorder="1">
      <alignment/>
      <protection/>
    </xf>
    <xf numFmtId="166" fontId="1" fillId="0" borderId="31" xfId="180" applyFont="1" applyFill="1" applyBorder="1" applyAlignment="1">
      <alignment horizontal="right"/>
      <protection/>
    </xf>
    <xf numFmtId="166" fontId="2" fillId="0" borderId="31" xfId="180" applyFont="1" applyFill="1" applyBorder="1" applyAlignment="1">
      <alignment horizontal="right"/>
      <protection/>
    </xf>
    <xf numFmtId="166" fontId="2" fillId="0" borderId="46" xfId="180" applyFont="1" applyFill="1" applyBorder="1" applyAlignment="1">
      <alignment horizontal="right"/>
      <protection/>
    </xf>
    <xf numFmtId="166" fontId="9" fillId="0" borderId="31" xfId="180" applyFont="1" applyFill="1" applyBorder="1">
      <alignment/>
      <protection/>
    </xf>
    <xf numFmtId="164" fontId="2" fillId="0" borderId="31" xfId="180" applyNumberFormat="1" applyFont="1" applyFill="1" applyBorder="1" applyAlignment="1">
      <alignment horizontal="right"/>
      <protection/>
    </xf>
    <xf numFmtId="166" fontId="2" fillId="0" borderId="99" xfId="180" applyFont="1" applyFill="1" applyBorder="1" applyAlignment="1">
      <alignment horizontal="right"/>
      <protection/>
    </xf>
    <xf numFmtId="166" fontId="2" fillId="0" borderId="63" xfId="180" applyFont="1" applyFill="1" applyBorder="1" applyAlignment="1">
      <alignment horizontal="right"/>
      <protection/>
    </xf>
    <xf numFmtId="166" fontId="1" fillId="34" borderId="26" xfId="180" applyFont="1" applyFill="1" applyBorder="1" applyAlignment="1">
      <alignment horizontal="right"/>
      <protection/>
    </xf>
    <xf numFmtId="166" fontId="1" fillId="34" borderId="35" xfId="180" applyFont="1" applyFill="1" applyBorder="1" applyAlignment="1">
      <alignment horizontal="right"/>
      <protection/>
    </xf>
    <xf numFmtId="166" fontId="1" fillId="0" borderId="26" xfId="180" applyFont="1" applyFill="1" applyBorder="1" applyAlignment="1">
      <alignment horizontal="right"/>
      <protection/>
    </xf>
    <xf numFmtId="166" fontId="1" fillId="0" borderId="35" xfId="180" applyFont="1" applyFill="1" applyBorder="1" applyAlignment="1">
      <alignment horizontal="right"/>
      <protection/>
    </xf>
    <xf numFmtId="166" fontId="1" fillId="0" borderId="47" xfId="180" applyFont="1" applyFill="1" applyBorder="1" applyAlignment="1">
      <alignment horizontal="right"/>
      <protection/>
    </xf>
    <xf numFmtId="166" fontId="1" fillId="0" borderId="31" xfId="176" applyFont="1" applyFill="1" applyBorder="1" applyAlignment="1">
      <alignment horizontal="right"/>
      <protection/>
    </xf>
    <xf numFmtId="166" fontId="2" fillId="0" borderId="31" xfId="176" applyFont="1" applyFill="1" applyBorder="1" applyAlignment="1">
      <alignment horizontal="right"/>
      <protection/>
    </xf>
    <xf numFmtId="166" fontId="19" fillId="0" borderId="0" xfId="176" applyBorder="1">
      <alignment/>
      <protection/>
    </xf>
    <xf numFmtId="166" fontId="2" fillId="0" borderId="46" xfId="176" applyFont="1" applyFill="1" applyBorder="1" applyAlignment="1">
      <alignment horizontal="right"/>
      <protection/>
    </xf>
    <xf numFmtId="166" fontId="2" fillId="0" borderId="29" xfId="176" applyFont="1" applyFill="1" applyBorder="1" applyAlignment="1">
      <alignment horizontal="right"/>
      <protection/>
    </xf>
    <xf numFmtId="166" fontId="1" fillId="0" borderId="63" xfId="176" applyFont="1" applyFill="1" applyBorder="1" applyAlignment="1">
      <alignment horizontal="right"/>
      <protection/>
    </xf>
    <xf numFmtId="166" fontId="2" fillId="0" borderId="63" xfId="176" applyFont="1" applyFill="1" applyBorder="1" applyAlignment="1">
      <alignment horizontal="right"/>
      <protection/>
    </xf>
    <xf numFmtId="166" fontId="2" fillId="0" borderId="45" xfId="176" applyFont="1" applyFill="1" applyBorder="1" applyAlignment="1">
      <alignment horizontal="right"/>
      <protection/>
    </xf>
    <xf numFmtId="164" fontId="2" fillId="0" borderId="31" xfId="176" applyNumberFormat="1" applyFont="1" applyFill="1" applyBorder="1" applyAlignment="1">
      <alignment horizontal="right"/>
      <protection/>
    </xf>
    <xf numFmtId="166" fontId="9" fillId="0" borderId="29" xfId="176" applyFont="1" applyFill="1" applyBorder="1">
      <alignment/>
      <protection/>
    </xf>
    <xf numFmtId="166" fontId="1" fillId="34" borderId="26" xfId="176" applyFont="1" applyFill="1" applyBorder="1">
      <alignment/>
      <protection/>
    </xf>
    <xf numFmtId="166" fontId="1" fillId="34" borderId="26" xfId="176" applyFont="1" applyFill="1" applyBorder="1" applyAlignment="1">
      <alignment horizontal="right"/>
      <protection/>
    </xf>
    <xf numFmtId="166" fontId="1" fillId="0" borderId="35" xfId="176" applyFont="1" applyFill="1" applyBorder="1" applyAlignment="1">
      <alignment horizontal="right"/>
      <protection/>
    </xf>
    <xf numFmtId="166" fontId="1" fillId="0" borderId="47" xfId="176" applyFont="1" applyFill="1" applyBorder="1" applyAlignment="1">
      <alignment horizontal="right"/>
      <protection/>
    </xf>
    <xf numFmtId="164" fontId="2" fillId="0" borderId="13" xfId="120" applyNumberFormat="1" applyFont="1" applyBorder="1">
      <alignment/>
      <protection/>
    </xf>
    <xf numFmtId="164" fontId="2" fillId="0" borderId="29" xfId="120" applyNumberFormat="1" applyFont="1" applyBorder="1">
      <alignment/>
      <protection/>
    </xf>
    <xf numFmtId="164" fontId="2" fillId="0" borderId="31" xfId="120" applyNumberFormat="1" applyFont="1" applyBorder="1">
      <alignment/>
      <protection/>
    </xf>
    <xf numFmtId="164" fontId="2" fillId="0" borderId="13" xfId="120" applyNumberFormat="1" applyFont="1" applyBorder="1" applyAlignment="1">
      <alignment horizontal="right"/>
      <protection/>
    </xf>
    <xf numFmtId="164" fontId="2" fillId="0" borderId="31" xfId="120" applyNumberFormat="1" applyFont="1" applyBorder="1" applyAlignment="1">
      <alignment horizontal="right"/>
      <protection/>
    </xf>
    <xf numFmtId="0" fontId="2" fillId="0" borderId="0" xfId="120" applyFont="1" applyBorder="1">
      <alignment/>
      <protection/>
    </xf>
    <xf numFmtId="164" fontId="2" fillId="0" borderId="19" xfId="120" applyNumberFormat="1" applyFont="1" applyBorder="1">
      <alignment/>
      <protection/>
    </xf>
    <xf numFmtId="164" fontId="2" fillId="0" borderId="16" xfId="120" applyNumberFormat="1" applyFont="1" applyBorder="1">
      <alignment/>
      <protection/>
    </xf>
    <xf numFmtId="164" fontId="2" fillId="0" borderId="46" xfId="120" applyNumberFormat="1" applyFont="1" applyBorder="1">
      <alignment/>
      <protection/>
    </xf>
    <xf numFmtId="164" fontId="2" fillId="0" borderId="27" xfId="120" applyNumberFormat="1" applyFont="1" applyFill="1" applyBorder="1">
      <alignment/>
      <protection/>
    </xf>
    <xf numFmtId="164" fontId="2" fillId="0" borderId="71" xfId="120" applyNumberFormat="1" applyFont="1" applyFill="1" applyBorder="1">
      <alignment/>
      <protection/>
    </xf>
    <xf numFmtId="166" fontId="7" fillId="0" borderId="23" xfId="169" applyFont="1" applyBorder="1" applyAlignment="1">
      <alignment horizontal="left"/>
      <protection/>
    </xf>
    <xf numFmtId="166" fontId="13" fillId="0" borderId="31" xfId="169" applyFont="1" applyBorder="1" applyAlignment="1" quotePrefix="1">
      <alignment horizontal="right"/>
      <protection/>
    </xf>
    <xf numFmtId="167" fontId="7" fillId="0" borderId="23" xfId="169" applyNumberFormat="1" applyFont="1" applyBorder="1" applyAlignment="1">
      <alignment horizontal="left"/>
      <protection/>
    </xf>
    <xf numFmtId="166" fontId="7" fillId="0" borderId="31" xfId="169" applyFont="1" applyBorder="1" applyAlignment="1">
      <alignment horizontal="right"/>
      <protection/>
    </xf>
    <xf numFmtId="167" fontId="7" fillId="0" borderId="41" xfId="169" applyNumberFormat="1" applyFont="1" applyBorder="1" applyAlignment="1">
      <alignment horizontal="left"/>
      <protection/>
    </xf>
    <xf numFmtId="167" fontId="13" fillId="0" borderId="26" xfId="169" applyNumberFormat="1" applyFont="1" applyBorder="1" applyAlignment="1">
      <alignment horizontal="left"/>
      <protection/>
    </xf>
    <xf numFmtId="166" fontId="13" fillId="0" borderId="26" xfId="169" applyFont="1" applyBorder="1" applyAlignment="1">
      <alignment horizontal="right"/>
      <protection/>
    </xf>
    <xf numFmtId="166" fontId="13" fillId="0" borderId="26" xfId="169" applyFont="1" applyBorder="1" applyAlignment="1" quotePrefix="1">
      <alignment horizontal="right"/>
      <protection/>
    </xf>
    <xf numFmtId="166" fontId="13" fillId="0" borderId="47" xfId="169" applyFont="1" applyBorder="1" applyAlignment="1" quotePrefix="1">
      <alignment horizontal="right"/>
      <protection/>
    </xf>
    <xf numFmtId="166" fontId="13" fillId="33" borderId="46" xfId="120" applyNumberFormat="1" applyFont="1" applyFill="1" applyBorder="1" applyAlignment="1" quotePrefix="1">
      <alignment horizontal="center"/>
      <protection/>
    </xf>
    <xf numFmtId="166" fontId="7" fillId="0" borderId="23" xfId="168" applyFont="1" applyBorder="1" applyAlignment="1">
      <alignment horizontal="left"/>
      <protection/>
    </xf>
    <xf numFmtId="166" fontId="13" fillId="0" borderId="31" xfId="168" applyFont="1" applyBorder="1" applyAlignment="1" quotePrefix="1">
      <alignment horizontal="right"/>
      <protection/>
    </xf>
    <xf numFmtId="167" fontId="7" fillId="0" borderId="23" xfId="168" applyNumberFormat="1" applyFont="1" applyBorder="1" applyAlignment="1">
      <alignment horizontal="left"/>
      <protection/>
    </xf>
    <xf numFmtId="166" fontId="7" fillId="0" borderId="31" xfId="168" applyFont="1" applyBorder="1" applyAlignment="1">
      <alignment horizontal="right"/>
      <protection/>
    </xf>
    <xf numFmtId="167" fontId="7" fillId="0" borderId="41" xfId="168" applyNumberFormat="1" applyFont="1" applyBorder="1" applyAlignment="1">
      <alignment horizontal="left"/>
      <protection/>
    </xf>
    <xf numFmtId="167" fontId="13" fillId="0" borderId="26" xfId="168" applyNumberFormat="1" applyFont="1" applyBorder="1" applyAlignment="1">
      <alignment horizontal="left"/>
      <protection/>
    </xf>
    <xf numFmtId="166" fontId="13" fillId="0" borderId="26" xfId="168" applyFont="1" applyBorder="1" applyAlignment="1">
      <alignment/>
      <protection/>
    </xf>
    <xf numFmtId="166" fontId="13" fillId="0" borderId="26" xfId="168" applyFont="1" applyBorder="1" applyAlignment="1" quotePrefix="1">
      <alignment horizontal="right"/>
      <protection/>
    </xf>
    <xf numFmtId="166" fontId="13" fillId="0" borderId="47" xfId="168" applyFont="1" applyBorder="1" applyAlignment="1" quotePrefix="1">
      <alignment horizontal="right"/>
      <protection/>
    </xf>
    <xf numFmtId="166" fontId="7" fillId="0" borderId="23" xfId="167" applyFont="1" applyBorder="1">
      <alignment/>
      <protection/>
    </xf>
    <xf numFmtId="166" fontId="13" fillId="0" borderId="31" xfId="167" applyFont="1" applyBorder="1" applyAlignment="1" quotePrefix="1">
      <alignment horizontal="right"/>
      <protection/>
    </xf>
    <xf numFmtId="167" fontId="7" fillId="0" borderId="23" xfId="167" applyNumberFormat="1" applyFont="1" applyBorder="1" applyAlignment="1">
      <alignment horizontal="left"/>
      <protection/>
    </xf>
    <xf numFmtId="166" fontId="7" fillId="0" borderId="31" xfId="167" applyFont="1" applyBorder="1" applyAlignment="1">
      <alignment horizontal="right"/>
      <protection/>
    </xf>
    <xf numFmtId="166" fontId="7" fillId="0" borderId="41" xfId="167" applyFont="1" applyBorder="1">
      <alignment/>
      <protection/>
    </xf>
    <xf numFmtId="166" fontId="13" fillId="0" borderId="26" xfId="167" applyFont="1" applyBorder="1">
      <alignment/>
      <protection/>
    </xf>
    <xf numFmtId="166" fontId="13" fillId="0" borderId="26" xfId="167" applyFont="1" applyBorder="1" applyAlignment="1">
      <alignment horizontal="right"/>
      <protection/>
    </xf>
    <xf numFmtId="166" fontId="13" fillId="0" borderId="26" xfId="167" applyFont="1" applyBorder="1" applyAlignment="1" quotePrefix="1">
      <alignment horizontal="right"/>
      <protection/>
    </xf>
    <xf numFmtId="166" fontId="13" fillId="0" borderId="47" xfId="167" applyFont="1" applyBorder="1" applyAlignment="1" quotePrefix="1">
      <alignment horizontal="right"/>
      <protection/>
    </xf>
    <xf numFmtId="166" fontId="13" fillId="33" borderId="28" xfId="200" applyFont="1" applyFill="1" applyBorder="1" applyAlignment="1">
      <alignment horizontal="center"/>
      <protection/>
    </xf>
    <xf numFmtId="166" fontId="13" fillId="33" borderId="25" xfId="200" applyFont="1" applyFill="1" applyBorder="1">
      <alignment/>
      <protection/>
    </xf>
    <xf numFmtId="166" fontId="7" fillId="0" borderId="23" xfId="141" applyFont="1" applyBorder="1" applyAlignment="1">
      <alignment horizontal="center"/>
      <protection/>
    </xf>
    <xf numFmtId="166" fontId="13" fillId="0" borderId="31" xfId="141" applyFont="1" applyBorder="1" applyAlignment="1" quotePrefix="1">
      <alignment horizontal="right"/>
      <protection/>
    </xf>
    <xf numFmtId="167" fontId="7" fillId="0" borderId="23" xfId="141" applyNumberFormat="1" applyFont="1" applyBorder="1" applyAlignment="1">
      <alignment horizontal="left"/>
      <protection/>
    </xf>
    <xf numFmtId="166" fontId="7" fillId="0" borderId="31" xfId="141" applyFont="1" applyBorder="1" applyAlignment="1">
      <alignment horizontal="right"/>
      <protection/>
    </xf>
    <xf numFmtId="167" fontId="13" fillId="0" borderId="23" xfId="141" applyNumberFormat="1" applyFont="1" applyBorder="1" applyAlignment="1">
      <alignment horizontal="left"/>
      <protection/>
    </xf>
    <xf numFmtId="166" fontId="7" fillId="0" borderId="41" xfId="141" applyFont="1" applyBorder="1">
      <alignment/>
      <protection/>
    </xf>
    <xf numFmtId="166" fontId="13" fillId="0" borderId="35" xfId="141" applyFont="1" applyBorder="1">
      <alignment/>
      <protection/>
    </xf>
    <xf numFmtId="166" fontId="13" fillId="0" borderId="26" xfId="141" applyFont="1" applyBorder="1" applyAlignment="1">
      <alignment horizontal="right"/>
      <protection/>
    </xf>
    <xf numFmtId="166" fontId="13" fillId="0" borderId="26" xfId="141" applyFont="1" applyBorder="1" applyAlignment="1" quotePrefix="1">
      <alignment horizontal="right"/>
      <protection/>
    </xf>
    <xf numFmtId="166" fontId="13" fillId="0" borderId="47" xfId="141" applyFont="1" applyBorder="1" applyAlignment="1" quotePrefix="1">
      <alignment horizontal="right"/>
      <protection/>
    </xf>
    <xf numFmtId="164" fontId="1" fillId="0" borderId="31" xfId="194" applyNumberFormat="1" applyFont="1" applyBorder="1">
      <alignment/>
      <protection/>
    </xf>
    <xf numFmtId="164" fontId="2" fillId="0" borderId="31" xfId="194" applyNumberFormat="1" applyFont="1" applyBorder="1">
      <alignment/>
      <protection/>
    </xf>
    <xf numFmtId="164" fontId="2" fillId="0" borderId="46" xfId="194" applyNumberFormat="1" applyFont="1" applyBorder="1">
      <alignment/>
      <protection/>
    </xf>
    <xf numFmtId="164" fontId="2" fillId="0" borderId="26" xfId="194" applyNumberFormat="1" applyFont="1" applyBorder="1">
      <alignment/>
      <protection/>
    </xf>
    <xf numFmtId="164" fontId="2" fillId="0" borderId="47" xfId="194" applyNumberFormat="1" applyFont="1" applyBorder="1">
      <alignment/>
      <protection/>
    </xf>
    <xf numFmtId="0" fontId="15" fillId="0" borderId="0" xfId="0" applyFont="1" applyAlignment="1">
      <alignment/>
    </xf>
    <xf numFmtId="164" fontId="2" fillId="0" borderId="13" xfId="188" applyNumberFormat="1" applyFont="1" applyBorder="1" applyAlignment="1">
      <alignment horizontal="center" vertical="center"/>
      <protection/>
    </xf>
    <xf numFmtId="166" fontId="2" fillId="0" borderId="14" xfId="188" applyNumberFormat="1" applyFont="1" applyBorder="1" applyAlignment="1" applyProtection="1">
      <alignment horizontal="center" vertical="center"/>
      <protection/>
    </xf>
    <xf numFmtId="166" fontId="2" fillId="0" borderId="63" xfId="188" applyNumberFormat="1" applyFont="1" applyBorder="1" applyAlignment="1" applyProtection="1">
      <alignment horizontal="center" vertical="center"/>
      <protection/>
    </xf>
    <xf numFmtId="165" fontId="2" fillId="0" borderId="13" xfId="188" applyNumberFormat="1" applyFont="1" applyFill="1" applyBorder="1" applyAlignment="1" applyProtection="1">
      <alignment horizontal="center" vertical="center"/>
      <protection/>
    </xf>
    <xf numFmtId="165" fontId="2" fillId="0" borderId="31" xfId="188" applyNumberFormat="1" applyFont="1" applyFill="1" applyBorder="1" applyAlignment="1" applyProtection="1">
      <alignment horizontal="center" vertical="center"/>
      <protection/>
    </xf>
    <xf numFmtId="166" fontId="2" fillId="0" borderId="31" xfId="188" applyNumberFormat="1" applyFont="1" applyBorder="1" applyAlignment="1" applyProtection="1">
      <alignment horizontal="center" vertical="center"/>
      <protection/>
    </xf>
    <xf numFmtId="164" fontId="2" fillId="0" borderId="13" xfId="0" applyNumberFormat="1" applyFont="1" applyBorder="1" applyAlignment="1">
      <alignment horizontal="center" vertical="center"/>
    </xf>
    <xf numFmtId="166" fontId="2" fillId="0" borderId="0" xfId="188" applyNumberFormat="1" applyFont="1" applyBorder="1" applyAlignment="1" applyProtection="1">
      <alignment horizontal="center" vertical="center"/>
      <protection/>
    </xf>
    <xf numFmtId="164" fontId="1" fillId="0" borderId="27" xfId="188" applyNumberFormat="1" applyFont="1" applyBorder="1" applyAlignment="1">
      <alignment horizontal="center" vertical="center"/>
      <protection/>
    </xf>
    <xf numFmtId="164" fontId="1" fillId="0" borderId="71" xfId="188" applyNumberFormat="1" applyFont="1" applyBorder="1" applyAlignment="1">
      <alignment horizontal="center" vertical="center"/>
      <protection/>
    </xf>
    <xf numFmtId="2" fontId="2" fillId="0" borderId="36" xfId="170" applyNumberFormat="1" applyFont="1" applyBorder="1" applyAlignment="1" quotePrefix="1">
      <alignment horizontal="right"/>
      <protection/>
    </xf>
    <xf numFmtId="0" fontId="2" fillId="35" borderId="15" xfId="120" applyFont="1" applyFill="1" applyBorder="1" applyAlignment="1">
      <alignment horizontal="center"/>
      <protection/>
    </xf>
    <xf numFmtId="0" fontId="2" fillId="35" borderId="36" xfId="120" applyFont="1" applyFill="1" applyBorder="1">
      <alignment/>
      <protection/>
    </xf>
    <xf numFmtId="0" fontId="1" fillId="33" borderId="25" xfId="0" applyFont="1" applyFill="1" applyBorder="1" applyAlignment="1" quotePrefix="1">
      <alignment horizontal="centerContinuous"/>
    </xf>
    <xf numFmtId="166" fontId="1" fillId="35" borderId="16" xfId="0" applyNumberFormat="1" applyFont="1" applyFill="1" applyBorder="1" applyAlignment="1" quotePrefix="1">
      <alignment horizontal="centerContinuous"/>
    </xf>
    <xf numFmtId="166" fontId="1" fillId="35" borderId="46" xfId="0" applyNumberFormat="1" applyFont="1" applyFill="1" applyBorder="1" applyAlignment="1" quotePrefix="1">
      <alignment horizontal="centerContinuous"/>
    </xf>
    <xf numFmtId="167" fontId="1" fillId="33" borderId="16" xfId="0" applyNumberFormat="1" applyFont="1" applyFill="1" applyBorder="1" applyAlignment="1" quotePrefix="1">
      <alignment horizontal="center"/>
    </xf>
    <xf numFmtId="167" fontId="1" fillId="33" borderId="15" xfId="0" applyNumberFormat="1" applyFont="1" applyFill="1" applyBorder="1" applyAlignment="1" quotePrefix="1">
      <alignment horizontal="center"/>
    </xf>
    <xf numFmtId="167" fontId="1" fillId="33" borderId="36" xfId="0" applyNumberFormat="1" applyFont="1" applyFill="1" applyBorder="1" applyAlignment="1" quotePrefix="1">
      <alignment horizontal="center"/>
    </xf>
    <xf numFmtId="0" fontId="9" fillId="35" borderId="85" xfId="0" applyFont="1" applyFill="1" applyBorder="1" applyAlignment="1">
      <alignment/>
    </xf>
    <xf numFmtId="0" fontId="9" fillId="35" borderId="25" xfId="0" applyFont="1" applyFill="1" applyBorder="1" applyAlignment="1">
      <alignment/>
    </xf>
    <xf numFmtId="0" fontId="1" fillId="35" borderId="85" xfId="0" applyFont="1" applyFill="1" applyBorder="1" applyAlignment="1" quotePrefix="1">
      <alignment horizontal="centerContinuous"/>
    </xf>
    <xf numFmtId="0" fontId="1" fillId="35" borderId="54" xfId="0" applyFont="1" applyFill="1" applyBorder="1" applyAlignment="1" quotePrefix="1">
      <alignment horizontal="centerContinuous"/>
    </xf>
    <xf numFmtId="166" fontId="1" fillId="35" borderId="14" xfId="120" applyNumberFormat="1" applyFont="1" applyFill="1" applyBorder="1" applyAlignment="1" quotePrefix="1">
      <alignment horizontal="center"/>
      <protection/>
    </xf>
    <xf numFmtId="166" fontId="1" fillId="35" borderId="13" xfId="120" applyNumberFormat="1" applyFont="1" applyFill="1" applyBorder="1" applyAlignment="1" quotePrefix="1">
      <alignment horizontal="center"/>
      <protection/>
    </xf>
    <xf numFmtId="167" fontId="1" fillId="35" borderId="12" xfId="120" applyNumberFormat="1" applyFont="1" applyFill="1" applyBorder="1" applyAlignment="1" quotePrefix="1">
      <alignment horizontal="center"/>
      <protection/>
    </xf>
    <xf numFmtId="167" fontId="1" fillId="35" borderId="16" xfId="120" applyNumberFormat="1" applyFont="1" applyFill="1" applyBorder="1" applyAlignment="1" quotePrefix="1">
      <alignment horizontal="center"/>
      <protection/>
    </xf>
    <xf numFmtId="167" fontId="1" fillId="35" borderId="46" xfId="120" applyNumberFormat="1" applyFont="1" applyFill="1" applyBorder="1" applyAlignment="1" quotePrefix="1">
      <alignment horizontal="center"/>
      <protection/>
    </xf>
    <xf numFmtId="2" fontId="2" fillId="34" borderId="13" xfId="120" applyNumberFormat="1" applyFont="1" applyFill="1" applyBorder="1">
      <alignment/>
      <protection/>
    </xf>
    <xf numFmtId="2" fontId="2" fillId="34" borderId="31" xfId="120" applyNumberFormat="1" applyFont="1" applyFill="1" applyBorder="1">
      <alignment/>
      <protection/>
    </xf>
    <xf numFmtId="0" fontId="2" fillId="35" borderId="37" xfId="0" applyFont="1" applyFill="1" applyBorder="1" applyAlignment="1">
      <alignment/>
    </xf>
    <xf numFmtId="1" fontId="1" fillId="35" borderId="11" xfId="120" applyNumberFormat="1" applyFont="1" applyFill="1" applyBorder="1" applyAlignment="1" applyProtection="1">
      <alignment horizontal="right"/>
      <protection/>
    </xf>
    <xf numFmtId="1" fontId="1" fillId="35" borderId="15" xfId="120" applyNumberFormat="1" applyFont="1" applyFill="1" applyBorder="1" applyAlignment="1" applyProtection="1">
      <alignment horizontal="right"/>
      <protection/>
    </xf>
    <xf numFmtId="0" fontId="32" fillId="0" borderId="0" xfId="0" applyFont="1" applyFill="1" applyBorder="1" applyAlignment="1" quotePrefix="1">
      <alignment horizontal="left"/>
    </xf>
    <xf numFmtId="166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14" xfId="0" applyNumberFormat="1" applyFont="1" applyBorder="1" applyAlignment="1" applyProtection="1" quotePrefix="1">
      <alignment horizontal="right"/>
      <protection/>
    </xf>
    <xf numFmtId="0" fontId="35" fillId="0" borderId="0" xfId="0" applyFont="1" applyFill="1" applyBorder="1" applyAlignment="1" quotePrefix="1">
      <alignment/>
    </xf>
    <xf numFmtId="166" fontId="12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6" fontId="2" fillId="0" borderId="14" xfId="185" applyNumberFormat="1" applyFont="1" applyBorder="1" applyAlignment="1" applyProtection="1" quotePrefix="1">
      <alignment horizontal="right"/>
      <protection/>
    </xf>
    <xf numFmtId="166" fontId="2" fillId="0" borderId="0" xfId="185" applyNumberFormat="1" applyFont="1" applyFill="1" applyBorder="1" applyAlignment="1" applyProtection="1">
      <alignment horizontal="right"/>
      <protection/>
    </xf>
    <xf numFmtId="166" fontId="2" fillId="0" borderId="14" xfId="185" applyNumberFormat="1" applyFont="1" applyFill="1" applyBorder="1" applyAlignment="1" applyProtection="1">
      <alignment horizontal="right"/>
      <protection/>
    </xf>
    <xf numFmtId="166" fontId="2" fillId="0" borderId="63" xfId="185" applyNumberFormat="1" applyFont="1" applyFill="1" applyBorder="1" applyAlignment="1" applyProtection="1" quotePrefix="1">
      <alignment horizontal="right"/>
      <protection/>
    </xf>
    <xf numFmtId="0" fontId="2" fillId="0" borderId="14" xfId="185" applyFont="1" applyFill="1" applyBorder="1" applyAlignment="1">
      <alignment horizontal="right"/>
      <protection/>
    </xf>
    <xf numFmtId="166" fontId="2" fillId="0" borderId="14" xfId="185" applyNumberFormat="1" applyFont="1" applyBorder="1" applyAlignment="1" applyProtection="1">
      <alignment horizontal="right"/>
      <protection/>
    </xf>
    <xf numFmtId="166" fontId="2" fillId="0" borderId="63" xfId="185" applyNumberFormat="1" applyFont="1" applyFill="1" applyBorder="1" applyAlignment="1" applyProtection="1">
      <alignment horizontal="right"/>
      <protection/>
    </xf>
    <xf numFmtId="166" fontId="2" fillId="0" borderId="11" xfId="185" applyNumberFormat="1" applyFont="1" applyBorder="1" applyAlignment="1" applyProtection="1">
      <alignment horizontal="right"/>
      <protection/>
    </xf>
    <xf numFmtId="166" fontId="2" fillId="0" borderId="10" xfId="185" applyNumberFormat="1" applyFont="1" applyFill="1" applyBorder="1" applyAlignment="1" applyProtection="1">
      <alignment horizontal="right"/>
      <protection/>
    </xf>
    <xf numFmtId="166" fontId="2" fillId="0" borderId="11" xfId="185" applyNumberFormat="1" applyFont="1" applyFill="1" applyBorder="1" applyAlignment="1" applyProtection="1">
      <alignment horizontal="right"/>
      <protection/>
    </xf>
    <xf numFmtId="166" fontId="2" fillId="0" borderId="65" xfId="185" applyNumberFormat="1" applyFont="1" applyFill="1" applyBorder="1" applyAlignment="1" applyProtection="1">
      <alignment horizontal="right"/>
      <protection/>
    </xf>
    <xf numFmtId="166" fontId="2" fillId="0" borderId="11" xfId="185" applyNumberFormat="1" applyFont="1" applyBorder="1" applyAlignment="1" applyProtection="1" quotePrefix="1">
      <alignment horizontal="right"/>
      <protection/>
    </xf>
    <xf numFmtId="166" fontId="2" fillId="0" borderId="65" xfId="185" applyNumberFormat="1" applyFont="1" applyFill="1" applyBorder="1" applyAlignment="1" applyProtection="1" quotePrefix="1">
      <alignment horizontal="right"/>
      <protection/>
    </xf>
    <xf numFmtId="166" fontId="1" fillId="0" borderId="14" xfId="185" applyNumberFormat="1" applyFont="1" applyBorder="1" applyAlignment="1" applyProtection="1">
      <alignment horizontal="right"/>
      <protection/>
    </xf>
    <xf numFmtId="166" fontId="1" fillId="0" borderId="0" xfId="185" applyNumberFormat="1" applyFont="1" applyFill="1" applyBorder="1" applyAlignment="1" applyProtection="1">
      <alignment horizontal="right"/>
      <protection/>
    </xf>
    <xf numFmtId="166" fontId="1" fillId="0" borderId="14" xfId="185" applyNumberFormat="1" applyFont="1" applyFill="1" applyBorder="1" applyAlignment="1" applyProtection="1">
      <alignment horizontal="right"/>
      <protection/>
    </xf>
    <xf numFmtId="166" fontId="1" fillId="0" borderId="63" xfId="185" applyNumberFormat="1" applyFont="1" applyFill="1" applyBorder="1" applyAlignment="1" applyProtection="1">
      <alignment horizontal="right"/>
      <protection/>
    </xf>
    <xf numFmtId="0" fontId="2" fillId="0" borderId="11" xfId="185" applyFont="1" applyFill="1" applyBorder="1" applyAlignment="1">
      <alignment horizontal="right"/>
      <protection/>
    </xf>
    <xf numFmtId="166" fontId="2" fillId="0" borderId="35" xfId="185" applyNumberFormat="1" applyFont="1" applyBorder="1" applyAlignment="1" applyProtection="1">
      <alignment horizontal="right"/>
      <protection/>
    </xf>
    <xf numFmtId="166" fontId="2" fillId="0" borderId="67" xfId="185" applyNumberFormat="1" applyFont="1" applyFill="1" applyBorder="1" applyAlignment="1" applyProtection="1">
      <alignment horizontal="right"/>
      <protection/>
    </xf>
    <xf numFmtId="0" fontId="2" fillId="0" borderId="35" xfId="185" applyFont="1" applyFill="1" applyBorder="1" applyAlignment="1">
      <alignment horizontal="right"/>
      <protection/>
    </xf>
    <xf numFmtId="166" fontId="2" fillId="0" borderId="68" xfId="185" applyNumberFormat="1" applyFont="1" applyFill="1" applyBorder="1" applyAlignment="1" applyProtection="1">
      <alignment horizontal="right"/>
      <protection/>
    </xf>
    <xf numFmtId="0" fontId="35" fillId="0" borderId="0" xfId="0" applyFont="1" applyFill="1" applyBorder="1" applyAlignment="1" quotePrefix="1">
      <alignment horizontal="left"/>
    </xf>
    <xf numFmtId="166" fontId="2" fillId="0" borderId="62" xfId="117" applyNumberFormat="1" applyFont="1" applyBorder="1" applyAlignment="1" applyProtection="1">
      <alignment horizontal="right"/>
      <protection/>
    </xf>
    <xf numFmtId="167" fontId="22" fillId="0" borderId="11" xfId="117" applyNumberFormat="1" applyFont="1" applyFill="1" applyBorder="1" applyAlignment="1" applyProtection="1">
      <alignment horizontal="right"/>
      <protection/>
    </xf>
    <xf numFmtId="166" fontId="2" fillId="0" borderId="11" xfId="117" applyNumberFormat="1" applyFont="1" applyBorder="1" applyAlignment="1" applyProtection="1">
      <alignment horizontal="right"/>
      <protection/>
    </xf>
    <xf numFmtId="166" fontId="2" fillId="0" borderId="10" xfId="117" applyNumberFormat="1" applyFont="1" applyFill="1" applyBorder="1" applyAlignment="1" applyProtection="1">
      <alignment horizontal="right"/>
      <protection/>
    </xf>
    <xf numFmtId="167" fontId="22" fillId="0" borderId="11" xfId="117" applyNumberFormat="1" applyFont="1" applyFill="1" applyBorder="1" applyAlignment="1" applyProtection="1" quotePrefix="1">
      <alignment horizontal="right"/>
      <protection/>
    </xf>
    <xf numFmtId="166" fontId="2" fillId="0" borderId="65" xfId="117" applyNumberFormat="1" applyFont="1" applyFill="1" applyBorder="1" applyAlignment="1" applyProtection="1">
      <alignment horizontal="right"/>
      <protection/>
    </xf>
    <xf numFmtId="166" fontId="2" fillId="0" borderId="22" xfId="117" applyNumberFormat="1" applyFont="1" applyBorder="1" applyAlignment="1" applyProtection="1">
      <alignment horizontal="right"/>
      <protection/>
    </xf>
    <xf numFmtId="167" fontId="22" fillId="0" borderId="14" xfId="117" applyNumberFormat="1" applyFont="1" applyFill="1" applyBorder="1" applyAlignment="1" applyProtection="1">
      <alignment horizontal="right"/>
      <protection/>
    </xf>
    <xf numFmtId="166" fontId="2" fillId="0" borderId="14" xfId="117" applyNumberFormat="1" applyFont="1" applyBorder="1" applyAlignment="1" applyProtection="1">
      <alignment horizontal="right"/>
      <protection/>
    </xf>
    <xf numFmtId="166" fontId="2" fillId="0" borderId="0" xfId="117" applyNumberFormat="1" applyFont="1" applyFill="1" applyBorder="1" applyAlignment="1" applyProtection="1">
      <alignment horizontal="right"/>
      <protection/>
    </xf>
    <xf numFmtId="166" fontId="2" fillId="0" borderId="14" xfId="117" applyNumberFormat="1" applyFont="1" applyFill="1" applyBorder="1" applyAlignment="1" applyProtection="1">
      <alignment horizontal="right"/>
      <protection/>
    </xf>
    <xf numFmtId="166" fontId="2" fillId="0" borderId="63" xfId="117" applyNumberFormat="1" applyFont="1" applyFill="1" applyBorder="1" applyAlignment="1" applyProtection="1">
      <alignment horizontal="right"/>
      <protection/>
    </xf>
    <xf numFmtId="166" fontId="2" fillId="0" borderId="14" xfId="117" applyNumberFormat="1" applyFont="1" applyBorder="1" applyAlignment="1" applyProtection="1" quotePrefix="1">
      <alignment horizontal="right"/>
      <protection/>
    </xf>
    <xf numFmtId="166" fontId="2" fillId="0" borderId="63" xfId="117" applyNumberFormat="1" applyFont="1" applyFill="1" applyBorder="1" applyAlignment="1" applyProtection="1" quotePrefix="1">
      <alignment horizontal="right"/>
      <protection/>
    </xf>
    <xf numFmtId="166" fontId="2" fillId="0" borderId="11" xfId="117" applyNumberFormat="1" applyFont="1" applyFill="1" applyBorder="1" applyAlignment="1" applyProtection="1">
      <alignment horizontal="right"/>
      <protection/>
    </xf>
    <xf numFmtId="166" fontId="2" fillId="0" borderId="65" xfId="117" applyNumberFormat="1" applyFont="1" applyFill="1" applyBorder="1" applyAlignment="1" applyProtection="1" quotePrefix="1">
      <alignment horizontal="right"/>
      <protection/>
    </xf>
    <xf numFmtId="166" fontId="2" fillId="0" borderId="11" xfId="117" applyNumberFormat="1" applyFont="1" applyBorder="1" applyAlignment="1" applyProtection="1" quotePrefix="1">
      <alignment horizontal="right"/>
      <protection/>
    </xf>
    <xf numFmtId="166" fontId="1" fillId="0" borderId="62" xfId="117" applyNumberFormat="1" applyFont="1" applyBorder="1" applyAlignment="1" applyProtection="1">
      <alignment horizontal="right"/>
      <protection/>
    </xf>
    <xf numFmtId="167" fontId="23" fillId="0" borderId="11" xfId="117" applyNumberFormat="1" applyFont="1" applyFill="1" applyBorder="1" applyAlignment="1" applyProtection="1">
      <alignment horizontal="right"/>
      <protection/>
    </xf>
    <xf numFmtId="166" fontId="1" fillId="0" borderId="11" xfId="117" applyNumberFormat="1" applyFont="1" applyBorder="1" applyAlignment="1" applyProtection="1">
      <alignment horizontal="right"/>
      <protection/>
    </xf>
    <xf numFmtId="166" fontId="1" fillId="0" borderId="10" xfId="117" applyNumberFormat="1" applyFont="1" applyFill="1" applyBorder="1" applyAlignment="1" applyProtection="1">
      <alignment horizontal="right"/>
      <protection/>
    </xf>
    <xf numFmtId="166" fontId="1" fillId="0" borderId="11" xfId="117" applyNumberFormat="1" applyFont="1" applyFill="1" applyBorder="1" applyAlignment="1" applyProtection="1">
      <alignment horizontal="right"/>
      <protection/>
    </xf>
    <xf numFmtId="166" fontId="1" fillId="0" borderId="65" xfId="117" applyNumberFormat="1" applyFont="1" applyFill="1" applyBorder="1" applyAlignment="1" applyProtection="1">
      <alignment horizontal="right"/>
      <protection/>
    </xf>
    <xf numFmtId="166" fontId="2" fillId="0" borderId="24" xfId="117" applyNumberFormat="1" applyFont="1" applyBorder="1" applyAlignment="1" applyProtection="1">
      <alignment horizontal="right"/>
      <protection/>
    </xf>
    <xf numFmtId="167" fontId="22" fillId="0" borderId="12" xfId="117" applyNumberFormat="1" applyFont="1" applyFill="1" applyBorder="1" applyAlignment="1" applyProtection="1">
      <alignment horizontal="right"/>
      <protection/>
    </xf>
    <xf numFmtId="166" fontId="2" fillId="0" borderId="12" xfId="117" applyNumberFormat="1" applyFont="1" applyBorder="1" applyAlignment="1" applyProtection="1" quotePrefix="1">
      <alignment horizontal="right"/>
      <protection/>
    </xf>
    <xf numFmtId="166" fontId="2" fillId="0" borderId="20" xfId="117" applyNumberFormat="1" applyFont="1" applyFill="1" applyBorder="1" applyAlignment="1" applyProtection="1">
      <alignment horizontal="right"/>
      <protection/>
    </xf>
    <xf numFmtId="166" fontId="2" fillId="0" borderId="12" xfId="117" applyNumberFormat="1" applyFont="1" applyFill="1" applyBorder="1" applyAlignment="1" applyProtection="1">
      <alignment horizontal="right"/>
      <protection/>
    </xf>
    <xf numFmtId="166" fontId="2" fillId="0" borderId="45" xfId="117" applyNumberFormat="1" applyFont="1" applyFill="1" applyBorder="1" applyAlignment="1" applyProtection="1" quotePrefix="1">
      <alignment horizontal="right"/>
      <protection/>
    </xf>
    <xf numFmtId="166" fontId="2" fillId="0" borderId="69" xfId="117" applyNumberFormat="1" applyFont="1" applyBorder="1" applyAlignment="1" applyProtection="1">
      <alignment horizontal="right"/>
      <protection/>
    </xf>
    <xf numFmtId="167" fontId="22" fillId="0" borderId="35" xfId="117" applyNumberFormat="1" applyFont="1" applyFill="1" applyBorder="1" applyAlignment="1" applyProtection="1">
      <alignment horizontal="right"/>
      <protection/>
    </xf>
    <xf numFmtId="166" fontId="2" fillId="0" borderId="35" xfId="117" applyNumberFormat="1" applyFont="1" applyBorder="1" applyAlignment="1" applyProtection="1">
      <alignment horizontal="right"/>
      <protection/>
    </xf>
    <xf numFmtId="166" fontId="2" fillId="0" borderId="67" xfId="117" applyNumberFormat="1" applyFont="1" applyFill="1" applyBorder="1" applyAlignment="1" applyProtection="1">
      <alignment horizontal="right"/>
      <protection/>
    </xf>
    <xf numFmtId="166" fontId="2" fillId="0" borderId="35" xfId="117" applyNumberFormat="1" applyFont="1" applyFill="1" applyBorder="1" applyAlignment="1" applyProtection="1">
      <alignment horizontal="right"/>
      <protection/>
    </xf>
    <xf numFmtId="166" fontId="2" fillId="0" borderId="68" xfId="117" applyNumberFormat="1" applyFont="1" applyFill="1" applyBorder="1" applyAlignment="1" applyProtection="1">
      <alignment horizontal="right"/>
      <protection/>
    </xf>
    <xf numFmtId="164" fontId="2" fillId="0" borderId="13" xfId="121" applyNumberFormat="1" applyFont="1" applyFill="1" applyBorder="1" applyAlignment="1" quotePrefix="1">
      <alignment horizontal="right"/>
      <protection/>
    </xf>
    <xf numFmtId="164" fontId="2" fillId="0" borderId="13" xfId="121" applyNumberFormat="1" applyFont="1" applyFill="1" applyBorder="1" applyAlignment="1">
      <alignment horizontal="right"/>
      <protection/>
    </xf>
    <xf numFmtId="164" fontId="2" fillId="0" borderId="31" xfId="121" applyNumberFormat="1" applyFont="1" applyFill="1" applyBorder="1" applyAlignment="1" quotePrefix="1">
      <alignment horizontal="right"/>
      <protection/>
    </xf>
    <xf numFmtId="164" fontId="2" fillId="0" borderId="31" xfId="121" applyNumberFormat="1" applyFont="1" applyFill="1" applyBorder="1" applyAlignment="1">
      <alignment horizontal="right"/>
      <protection/>
    </xf>
    <xf numFmtId="164" fontId="2" fillId="0" borderId="13" xfId="122" applyNumberFormat="1" applyFont="1" applyFill="1" applyBorder="1" applyAlignment="1" quotePrefix="1">
      <alignment horizontal="right"/>
      <protection/>
    </xf>
    <xf numFmtId="164" fontId="2" fillId="0" borderId="13" xfId="122" applyNumberFormat="1" applyFont="1" applyFill="1" applyBorder="1" applyAlignment="1">
      <alignment horizontal="right"/>
      <protection/>
    </xf>
    <xf numFmtId="164" fontId="7" fillId="0" borderId="31" xfId="122" applyNumberFormat="1" applyFont="1" applyFill="1" applyBorder="1" applyAlignment="1" quotePrefix="1">
      <alignment horizontal="right" vertical="center"/>
      <protection/>
    </xf>
    <xf numFmtId="164" fontId="7" fillId="0" borderId="31" xfId="122" applyNumberFormat="1" applyFont="1" applyFill="1" applyBorder="1" applyAlignment="1">
      <alignment horizontal="right" vertical="center"/>
      <protection/>
    </xf>
    <xf numFmtId="164" fontId="1" fillId="0" borderId="15" xfId="122" applyNumberFormat="1" applyFont="1" applyFill="1" applyBorder="1" applyAlignment="1">
      <alignment horizontal="right"/>
      <protection/>
    </xf>
    <xf numFmtId="164" fontId="13" fillId="0" borderId="36" xfId="122" applyNumberFormat="1" applyFont="1" applyFill="1" applyBorder="1" applyAlignment="1">
      <alignment horizontal="right" vertical="center"/>
      <protection/>
    </xf>
    <xf numFmtId="164" fontId="1" fillId="0" borderId="26" xfId="79" applyNumberFormat="1" applyFont="1" applyFill="1" applyBorder="1" applyAlignment="1">
      <alignment horizontal="right"/>
    </xf>
    <xf numFmtId="164" fontId="1" fillId="0" borderId="47" xfId="79" applyNumberFormat="1" applyFont="1" applyFill="1" applyBorder="1" applyAlignment="1">
      <alignment horizontal="right"/>
    </xf>
    <xf numFmtId="164" fontId="1" fillId="0" borderId="15" xfId="123" applyNumberFormat="1" applyFont="1" applyFill="1" applyBorder="1" applyAlignment="1" quotePrefix="1">
      <alignment horizontal="right"/>
      <protection/>
    </xf>
    <xf numFmtId="164" fontId="1" fillId="0" borderId="15" xfId="123" applyNumberFormat="1" applyFont="1" applyFill="1" applyBorder="1" applyAlignment="1">
      <alignment horizontal="right"/>
      <protection/>
    </xf>
    <xf numFmtId="164" fontId="1" fillId="0" borderId="36" xfId="123" applyNumberFormat="1" applyFont="1" applyFill="1" applyBorder="1" applyAlignment="1" quotePrefix="1">
      <alignment horizontal="right"/>
      <protection/>
    </xf>
    <xf numFmtId="166" fontId="1" fillId="33" borderId="100" xfId="200" applyFont="1" applyFill="1" applyBorder="1">
      <alignment/>
      <protection/>
    </xf>
    <xf numFmtId="166" fontId="1" fillId="33" borderId="70" xfId="200" applyFont="1" applyFill="1" applyBorder="1" applyAlignment="1">
      <alignment horizontal="center"/>
      <protection/>
    </xf>
    <xf numFmtId="0" fontId="2" fillId="33" borderId="40" xfId="0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2" fillId="33" borderId="85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4" fontId="2" fillId="0" borderId="27" xfId="0" applyNumberFormat="1" applyFont="1" applyBorder="1" applyAlignment="1">
      <alignment horizontal="center"/>
    </xf>
    <xf numFmtId="164" fontId="2" fillId="0" borderId="71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1" fillId="33" borderId="15" xfId="120" applyFont="1" applyFill="1" applyBorder="1" applyAlignment="1">
      <alignment horizontal="center"/>
      <protection/>
    </xf>
    <xf numFmtId="0" fontId="1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left"/>
    </xf>
    <xf numFmtId="15" fontId="8" fillId="0" borderId="15" xfId="120" applyNumberFormat="1" applyFont="1" applyFill="1" applyBorder="1" applyAlignment="1" quotePrefix="1">
      <alignment horizontal="center" vertical="center"/>
      <protection/>
    </xf>
    <xf numFmtId="164" fontId="2" fillId="0" borderId="13" xfId="0" applyNumberFormat="1" applyFont="1" applyFill="1" applyBorder="1" applyAlignment="1">
      <alignment/>
    </xf>
    <xf numFmtId="166" fontId="2" fillId="0" borderId="65" xfId="115" applyNumberFormat="1" applyFont="1" applyFill="1" applyBorder="1" applyAlignment="1" applyProtection="1" quotePrefix="1">
      <alignment horizontal="right"/>
      <protection/>
    </xf>
    <xf numFmtId="166" fontId="2" fillId="0" borderId="12" xfId="115" applyNumberFormat="1" applyFont="1" applyBorder="1" applyAlignment="1" applyProtection="1" quotePrefix="1">
      <alignment horizontal="right"/>
      <protection/>
    </xf>
    <xf numFmtId="166" fontId="2" fillId="0" borderId="20" xfId="115" applyNumberFormat="1" applyFont="1" applyFill="1" applyBorder="1" applyAlignment="1" applyProtection="1">
      <alignment horizontal="right"/>
      <protection/>
    </xf>
    <xf numFmtId="166" fontId="2" fillId="0" borderId="12" xfId="115" applyNumberFormat="1" applyFont="1" applyFill="1" applyBorder="1" applyAlignment="1" applyProtection="1">
      <alignment horizontal="right"/>
      <protection/>
    </xf>
    <xf numFmtId="166" fontId="2" fillId="0" borderId="45" xfId="115" applyNumberFormat="1" applyFont="1" applyFill="1" applyBorder="1" applyAlignment="1" applyProtection="1" quotePrefix="1">
      <alignment horizontal="right"/>
      <protection/>
    </xf>
    <xf numFmtId="164" fontId="2" fillId="0" borderId="16" xfId="44" applyNumberFormat="1" applyFont="1" applyFill="1" applyBorder="1" applyAlignment="1">
      <alignment/>
    </xf>
    <xf numFmtId="2" fontId="2" fillId="0" borderId="16" xfId="44" applyNumberFormat="1" applyFont="1" applyFill="1" applyBorder="1" applyAlignment="1">
      <alignment/>
    </xf>
    <xf numFmtId="164" fontId="2" fillId="0" borderId="46" xfId="44" applyNumberFormat="1" applyFont="1" applyFill="1" applyBorder="1" applyAlignment="1">
      <alignment/>
    </xf>
    <xf numFmtId="2" fontId="2" fillId="0" borderId="46" xfId="44" applyNumberFormat="1" applyFont="1" applyFill="1" applyBorder="1" applyAlignment="1">
      <alignment/>
    </xf>
    <xf numFmtId="164" fontId="2" fillId="0" borderId="15" xfId="44" applyNumberFormat="1" applyFont="1" applyFill="1" applyBorder="1" applyAlignment="1">
      <alignment/>
    </xf>
    <xf numFmtId="2" fontId="2" fillId="0" borderId="15" xfId="44" applyNumberFormat="1" applyFont="1" applyFill="1" applyBorder="1" applyAlignment="1">
      <alignment/>
    </xf>
    <xf numFmtId="2" fontId="2" fillId="0" borderId="36" xfId="44" applyNumberFormat="1" applyFont="1" applyFill="1" applyBorder="1" applyAlignment="1">
      <alignment/>
    </xf>
    <xf numFmtId="164" fontId="2" fillId="0" borderId="13" xfId="44" applyNumberFormat="1" applyFont="1" applyFill="1" applyBorder="1" applyAlignment="1">
      <alignment/>
    </xf>
    <xf numFmtId="2" fontId="2" fillId="0" borderId="13" xfId="44" applyNumberFormat="1" applyFont="1" applyFill="1" applyBorder="1" applyAlignment="1">
      <alignment/>
    </xf>
    <xf numFmtId="2" fontId="2" fillId="0" borderId="31" xfId="44" applyNumberFormat="1" applyFont="1" applyFill="1" applyBorder="1" applyAlignment="1">
      <alignment/>
    </xf>
    <xf numFmtId="164" fontId="1" fillId="0" borderId="26" xfId="44" applyNumberFormat="1" applyFont="1" applyFill="1" applyBorder="1" applyAlignment="1">
      <alignment/>
    </xf>
    <xf numFmtId="2" fontId="1" fillId="0" borderId="26" xfId="44" applyNumberFormat="1" applyFont="1" applyFill="1" applyBorder="1" applyAlignment="1">
      <alignment/>
    </xf>
    <xf numFmtId="2" fontId="1" fillId="0" borderId="47" xfId="44" applyNumberFormat="1" applyFont="1" applyFill="1" applyBorder="1" applyAlignment="1">
      <alignment/>
    </xf>
    <xf numFmtId="2" fontId="2" fillId="0" borderId="63" xfId="128" applyNumberFormat="1" applyFont="1" applyBorder="1" applyAlignment="1" applyProtection="1">
      <alignment horizontal="center" vertical="center"/>
      <protection/>
    </xf>
    <xf numFmtId="177" fontId="1" fillId="0" borderId="26" xfId="132" applyNumberFormat="1" applyFont="1" applyFill="1" applyBorder="1">
      <alignment/>
      <protection/>
    </xf>
    <xf numFmtId="166" fontId="2" fillId="0" borderId="0" xfId="0" applyNumberFormat="1" applyFont="1" applyFill="1" applyAlignment="1" quotePrefix="1">
      <alignment/>
    </xf>
    <xf numFmtId="166" fontId="2" fillId="0" borderId="0" xfId="0" applyNumberFormat="1" applyFont="1" applyFill="1" applyAlignment="1">
      <alignment horizontal="left"/>
    </xf>
    <xf numFmtId="166" fontId="9" fillId="36" borderId="0" xfId="0" applyNumberFormat="1" applyFont="1" applyFill="1" applyAlignment="1">
      <alignment/>
    </xf>
    <xf numFmtId="166" fontId="9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 quotePrefix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8" fontId="2" fillId="36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0" fontId="1" fillId="0" borderId="84" xfId="130" applyFont="1" applyFill="1" applyBorder="1" applyAlignment="1">
      <alignment horizontal="center"/>
      <protection/>
    </xf>
    <xf numFmtId="0" fontId="1" fillId="0" borderId="20" xfId="130" applyFont="1" applyFill="1" applyBorder="1" applyAlignment="1">
      <alignment horizontal="center"/>
      <protection/>
    </xf>
    <xf numFmtId="0" fontId="2" fillId="0" borderId="61" xfId="130" applyFont="1" applyFill="1" applyBorder="1" applyAlignment="1">
      <alignment horizontal="center"/>
      <protection/>
    </xf>
    <xf numFmtId="0" fontId="2" fillId="0" borderId="22" xfId="130" applyFont="1" applyFill="1" applyBorder="1" applyAlignment="1">
      <alignment horizontal="center"/>
      <protection/>
    </xf>
    <xf numFmtId="0" fontId="0" fillId="0" borderId="22" xfId="130" applyFont="1" applyFill="1" applyBorder="1">
      <alignment/>
      <protection/>
    </xf>
    <xf numFmtId="164" fontId="2" fillId="0" borderId="22" xfId="130" applyNumberFormat="1" applyFont="1" applyFill="1" applyBorder="1" applyAlignment="1">
      <alignment horizontal="center"/>
      <protection/>
    </xf>
    <xf numFmtId="0" fontId="8" fillId="0" borderId="22" xfId="130" applyFont="1" applyFill="1" applyBorder="1" applyAlignment="1">
      <alignment horizontal="center"/>
      <protection/>
    </xf>
    <xf numFmtId="0" fontId="8" fillId="0" borderId="24" xfId="130" applyFont="1" applyFill="1" applyBorder="1" applyAlignment="1">
      <alignment horizontal="center"/>
      <protection/>
    </xf>
    <xf numFmtId="2" fontId="2" fillId="0" borderId="22" xfId="130" applyNumberFormat="1" applyFont="1" applyFill="1" applyBorder="1" applyAlignment="1">
      <alignment horizontal="center"/>
      <protection/>
    </xf>
    <xf numFmtId="0" fontId="1" fillId="0" borderId="25" xfId="130" applyFont="1" applyFill="1" applyBorder="1" applyAlignment="1">
      <alignment horizontal="center"/>
      <protection/>
    </xf>
    <xf numFmtId="0" fontId="1" fillId="0" borderId="16" xfId="130" applyFont="1" applyFill="1" applyBorder="1" applyAlignment="1">
      <alignment horizontal="center"/>
      <protection/>
    </xf>
    <xf numFmtId="0" fontId="2" fillId="0" borderId="19" xfId="130" applyFont="1" applyFill="1" applyBorder="1" applyAlignment="1">
      <alignment horizontal="center"/>
      <protection/>
    </xf>
    <xf numFmtId="0" fontId="2" fillId="0" borderId="13" xfId="130" applyFont="1" applyFill="1" applyBorder="1" applyAlignment="1">
      <alignment horizontal="center"/>
      <protection/>
    </xf>
    <xf numFmtId="0" fontId="0" fillId="0" borderId="13" xfId="130" applyFont="1" applyFill="1" applyBorder="1">
      <alignment/>
      <protection/>
    </xf>
    <xf numFmtId="164" fontId="2" fillId="0" borderId="13" xfId="130" applyNumberFormat="1" applyFont="1" applyFill="1" applyBorder="1" applyAlignment="1">
      <alignment horizontal="center"/>
      <protection/>
    </xf>
    <xf numFmtId="0" fontId="8" fillId="0" borderId="13" xfId="130" applyFont="1" applyFill="1" applyBorder="1" applyAlignment="1">
      <alignment horizontal="center"/>
      <protection/>
    </xf>
    <xf numFmtId="0" fontId="8" fillId="0" borderId="16" xfId="130" applyFont="1" applyFill="1" applyBorder="1" applyAlignment="1">
      <alignment horizontal="center"/>
      <protection/>
    </xf>
    <xf numFmtId="2" fontId="2" fillId="0" borderId="13" xfId="130" applyNumberFormat="1" applyFont="1" applyFill="1" applyBorder="1" applyAlignment="1">
      <alignment horizontal="center"/>
      <protection/>
    </xf>
    <xf numFmtId="2" fontId="2" fillId="0" borderId="16" xfId="130" applyNumberFormat="1" applyFont="1" applyFill="1" applyBorder="1" applyAlignment="1">
      <alignment horizontal="center"/>
      <protection/>
    </xf>
    <xf numFmtId="2" fontId="2" fillId="0" borderId="62" xfId="130" applyNumberFormat="1" applyFont="1" applyFill="1" applyBorder="1" applyAlignment="1">
      <alignment horizontal="center"/>
      <protection/>
    </xf>
    <xf numFmtId="2" fontId="2" fillId="0" borderId="15" xfId="130" applyNumberFormat="1" applyFont="1" applyFill="1" applyBorder="1" applyAlignment="1">
      <alignment horizontal="center"/>
      <protection/>
    </xf>
    <xf numFmtId="49" fontId="1" fillId="33" borderId="11" xfId="0" applyNumberFormat="1" applyFont="1" applyFill="1" applyBorder="1" applyAlignment="1">
      <alignment horizontal="centerContinuous"/>
    </xf>
    <xf numFmtId="164" fontId="1" fillId="0" borderId="14" xfId="0" applyNumberFormat="1" applyFont="1" applyBorder="1" applyAlignment="1" quotePrefix="1">
      <alignment horizontal="right" vertical="center"/>
    </xf>
    <xf numFmtId="164" fontId="1" fillId="0" borderId="12" xfId="0" applyNumberFormat="1" applyFont="1" applyBorder="1" applyAlignment="1" quotePrefix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 quotePrefix="1">
      <alignment horizontal="right" vertical="center"/>
    </xf>
    <xf numFmtId="164" fontId="2" fillId="0" borderId="12" xfId="0" applyNumberFormat="1" applyFont="1" applyBorder="1" applyAlignment="1" quotePrefix="1">
      <alignment horizontal="right" vertical="center"/>
    </xf>
    <xf numFmtId="164" fontId="2" fillId="0" borderId="35" xfId="0" applyNumberFormat="1" applyFont="1" applyBorder="1" applyAlignment="1" applyProtection="1">
      <alignment horizontal="right" vertical="center"/>
      <protection/>
    </xf>
    <xf numFmtId="164" fontId="1" fillId="33" borderId="70" xfId="0" applyNumberFormat="1" applyFont="1" applyFill="1" applyBorder="1" applyAlignment="1">
      <alignment horizontal="center"/>
    </xf>
    <xf numFmtId="49" fontId="1" fillId="33" borderId="62" xfId="0" applyNumberFormat="1" applyFont="1" applyFill="1" applyBorder="1" applyAlignment="1">
      <alignment horizontal="center"/>
    </xf>
    <xf numFmtId="164" fontId="1" fillId="0" borderId="61" xfId="0" applyNumberFormat="1" applyFont="1" applyBorder="1" applyAlignment="1" applyProtection="1">
      <alignment horizontal="right" vertical="center"/>
      <protection/>
    </xf>
    <xf numFmtId="164" fontId="2" fillId="0" borderId="22" xfId="0" applyNumberFormat="1" applyFont="1" applyBorder="1" applyAlignment="1">
      <alignment horizontal="right" vertical="center"/>
    </xf>
    <xf numFmtId="164" fontId="2" fillId="0" borderId="24" xfId="0" applyNumberFormat="1" applyFont="1" applyBorder="1" applyAlignment="1">
      <alignment horizontal="right" vertical="center"/>
    </xf>
    <xf numFmtId="164" fontId="1" fillId="0" borderId="22" xfId="0" applyNumberFormat="1" applyFont="1" applyBorder="1" applyAlignment="1" applyProtection="1">
      <alignment horizontal="right" vertical="center"/>
      <protection/>
    </xf>
    <xf numFmtId="164" fontId="1" fillId="0" borderId="61" xfId="0" applyNumberFormat="1" applyFont="1" applyBorder="1" applyAlignment="1">
      <alignment horizontal="right" vertical="center"/>
    </xf>
    <xf numFmtId="164" fontId="2" fillId="0" borderId="24" xfId="0" applyNumberFormat="1" applyFont="1" applyBorder="1" applyAlignment="1" applyProtection="1">
      <alignment horizontal="right" vertical="center"/>
      <protection/>
    </xf>
    <xf numFmtId="164" fontId="1" fillId="0" borderId="62" xfId="0" applyNumberFormat="1" applyFont="1" applyBorder="1" applyAlignment="1" applyProtection="1">
      <alignment horizontal="right" vertical="center"/>
      <protection/>
    </xf>
    <xf numFmtId="164" fontId="1" fillId="0" borderId="22" xfId="0" applyNumberFormat="1" applyFont="1" applyBorder="1" applyAlignment="1">
      <alignment horizontal="right" vertical="center"/>
    </xf>
    <xf numFmtId="164" fontId="2" fillId="0" borderId="22" xfId="0" applyNumberFormat="1" applyFont="1" applyBorder="1" applyAlignment="1" applyProtection="1">
      <alignment horizontal="right" vertical="center"/>
      <protection/>
    </xf>
    <xf numFmtId="164" fontId="12" fillId="0" borderId="22" xfId="0" applyNumberFormat="1" applyFont="1" applyBorder="1" applyAlignment="1" applyProtection="1">
      <alignment horizontal="right" vertical="center"/>
      <protection/>
    </xf>
    <xf numFmtId="164" fontId="2" fillId="0" borderId="69" xfId="0" applyNumberFormat="1" applyFont="1" applyBorder="1" applyAlignment="1" applyProtection="1">
      <alignment horizontal="right" vertical="center"/>
      <protection/>
    </xf>
    <xf numFmtId="164" fontId="1" fillId="0" borderId="22" xfId="0" applyNumberFormat="1" applyFont="1" applyBorder="1" applyAlignment="1">
      <alignment horizontal="left" vertical="center"/>
    </xf>
    <xf numFmtId="177" fontId="2" fillId="0" borderId="22" xfId="125" applyNumberFormat="1" applyFont="1" applyFill="1" applyBorder="1" applyAlignment="1">
      <alignment horizontal="center"/>
      <protection/>
    </xf>
    <xf numFmtId="0" fontId="2" fillId="0" borderId="21" xfId="130" applyFont="1" applyFill="1" applyBorder="1" applyAlignment="1">
      <alignment horizontal="center"/>
      <protection/>
    </xf>
    <xf numFmtId="0" fontId="2" fillId="0" borderId="0" xfId="130" applyFont="1" applyFill="1" applyBorder="1" applyAlignment="1">
      <alignment horizontal="center"/>
      <protection/>
    </xf>
    <xf numFmtId="0" fontId="0" fillId="0" borderId="0" xfId="130" applyFont="1" applyFill="1" applyBorder="1">
      <alignment/>
      <protection/>
    </xf>
    <xf numFmtId="164" fontId="2" fillId="0" borderId="0" xfId="130" applyNumberFormat="1" applyFont="1" applyFill="1" applyBorder="1" applyAlignment="1">
      <alignment horizontal="center"/>
      <protection/>
    </xf>
    <xf numFmtId="0" fontId="8" fillId="0" borderId="0" xfId="130" applyFont="1" applyFill="1" applyBorder="1" applyAlignment="1">
      <alignment horizontal="center"/>
      <protection/>
    </xf>
    <xf numFmtId="0" fontId="8" fillId="0" borderId="20" xfId="130" applyFont="1" applyFill="1" applyBorder="1" applyAlignment="1">
      <alignment horizontal="center"/>
      <protection/>
    </xf>
    <xf numFmtId="2" fontId="2" fillId="0" borderId="0" xfId="130" applyNumberFormat="1" applyFont="1" applyFill="1" applyBorder="1" applyAlignment="1">
      <alignment horizontal="center"/>
      <protection/>
    </xf>
    <xf numFmtId="2" fontId="2" fillId="0" borderId="10" xfId="130" applyNumberFormat="1" applyFont="1" applyFill="1" applyBorder="1" applyAlignment="1">
      <alignment horizontal="center"/>
      <protection/>
    </xf>
    <xf numFmtId="0" fontId="1" fillId="0" borderId="54" xfId="130" applyFont="1" applyFill="1" applyBorder="1" applyAlignment="1">
      <alignment horizontal="center"/>
      <protection/>
    </xf>
    <xf numFmtId="0" fontId="1" fillId="0" borderId="46" xfId="130" applyFont="1" applyFill="1" applyBorder="1" applyAlignment="1">
      <alignment horizontal="center"/>
      <protection/>
    </xf>
    <xf numFmtId="0" fontId="2" fillId="0" borderId="29" xfId="130" applyFont="1" applyFill="1" applyBorder="1" applyAlignment="1">
      <alignment horizontal="center"/>
      <protection/>
    </xf>
    <xf numFmtId="0" fontId="2" fillId="0" borderId="31" xfId="130" applyFont="1" applyFill="1" applyBorder="1" applyAlignment="1">
      <alignment horizontal="center"/>
      <protection/>
    </xf>
    <xf numFmtId="0" fontId="0" fillId="0" borderId="31" xfId="130" applyFont="1" applyFill="1" applyBorder="1">
      <alignment/>
      <protection/>
    </xf>
    <xf numFmtId="164" fontId="2" fillId="0" borderId="31" xfId="130" applyNumberFormat="1" applyFont="1" applyFill="1" applyBorder="1" applyAlignment="1">
      <alignment horizontal="center"/>
      <protection/>
    </xf>
    <xf numFmtId="0" fontId="8" fillId="0" borderId="31" xfId="130" applyFont="1" applyFill="1" applyBorder="1" applyAlignment="1">
      <alignment horizontal="center"/>
      <protection/>
    </xf>
    <xf numFmtId="0" fontId="8" fillId="0" borderId="46" xfId="130" applyFont="1" applyFill="1" applyBorder="1" applyAlignment="1">
      <alignment horizontal="center"/>
      <protection/>
    </xf>
    <xf numFmtId="2" fontId="2" fillId="0" borderId="31" xfId="130" applyNumberFormat="1" applyFont="1" applyFill="1" applyBorder="1" applyAlignment="1">
      <alignment horizontal="center"/>
      <protection/>
    </xf>
    <xf numFmtId="2" fontId="2" fillId="0" borderId="36" xfId="130" applyNumberFormat="1" applyFont="1" applyFill="1" applyBorder="1" applyAlignment="1">
      <alignment horizontal="center"/>
      <protection/>
    </xf>
    <xf numFmtId="0" fontId="2" fillId="0" borderId="13" xfId="129" applyFont="1" applyBorder="1">
      <alignment/>
      <protection/>
    </xf>
    <xf numFmtId="0" fontId="2" fillId="0" borderId="63" xfId="129" applyFont="1" applyBorder="1">
      <alignment/>
      <protection/>
    </xf>
    <xf numFmtId="0" fontId="2" fillId="0" borderId="16" xfId="129" applyFont="1" applyBorder="1">
      <alignment/>
      <protection/>
    </xf>
    <xf numFmtId="0" fontId="2" fillId="0" borderId="45" xfId="129" applyFont="1" applyBorder="1">
      <alignment/>
      <protection/>
    </xf>
    <xf numFmtId="0" fontId="2" fillId="0" borderId="35" xfId="129" applyFont="1" applyBorder="1">
      <alignment/>
      <protection/>
    </xf>
    <xf numFmtId="0" fontId="2" fillId="0" borderId="68" xfId="129" applyFont="1" applyBorder="1">
      <alignment/>
      <protection/>
    </xf>
    <xf numFmtId="164" fontId="2" fillId="0" borderId="18" xfId="193" applyNumberFormat="1" applyFont="1" applyBorder="1">
      <alignment/>
      <protection/>
    </xf>
    <xf numFmtId="164" fontId="2" fillId="0" borderId="12" xfId="193" applyNumberFormat="1" applyFont="1" applyBorder="1">
      <alignment/>
      <protection/>
    </xf>
    <xf numFmtId="0" fontId="8" fillId="34" borderId="14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167" fontId="1" fillId="0" borderId="11" xfId="0" applyNumberFormat="1" applyFont="1" applyFill="1" applyBorder="1" applyAlignment="1" applyProtection="1" quotePrefix="1">
      <alignment horizontal="center"/>
      <protection/>
    </xf>
    <xf numFmtId="167" fontId="1" fillId="0" borderId="65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" fillId="0" borderId="84" xfId="0" applyFont="1" applyBorder="1" applyAlignment="1" applyProtection="1">
      <alignment horizontal="center"/>
      <protection/>
    </xf>
    <xf numFmtId="0" fontId="1" fillId="0" borderId="101" xfId="0" applyFont="1" applyBorder="1" applyAlignment="1" applyProtection="1">
      <alignment horizontal="center"/>
      <protection/>
    </xf>
    <xf numFmtId="167" fontId="1" fillId="0" borderId="62" xfId="0" applyNumberFormat="1" applyFont="1" applyFill="1" applyBorder="1" applyAlignment="1" applyProtection="1" quotePrefix="1">
      <alignment horizontal="center"/>
      <protection/>
    </xf>
    <xf numFmtId="168" fontId="5" fillId="0" borderId="0" xfId="0" applyNumberFormat="1" applyFont="1" applyBorder="1" applyAlignment="1" applyProtection="1">
      <alignment horizontal="center"/>
      <protection/>
    </xf>
    <xf numFmtId="0" fontId="1" fillId="0" borderId="70" xfId="0" applyFont="1" applyBorder="1" applyAlignment="1" applyProtection="1">
      <alignment horizontal="center"/>
      <protection/>
    </xf>
    <xf numFmtId="0" fontId="1" fillId="0" borderId="96" xfId="0" applyFont="1" applyBorder="1" applyAlignment="1" applyProtection="1">
      <alignment horizontal="center"/>
      <protection/>
    </xf>
    <xf numFmtId="0" fontId="1" fillId="0" borderId="97" xfId="0" applyFont="1" applyBorder="1" applyAlignment="1" applyProtection="1">
      <alignment horizontal="center"/>
      <protection/>
    </xf>
    <xf numFmtId="0" fontId="1" fillId="0" borderId="70" xfId="0" applyFont="1" applyBorder="1" applyAlignment="1" applyProtection="1">
      <alignment horizontal="center" vertical="center"/>
      <protection/>
    </xf>
    <xf numFmtId="0" fontId="1" fillId="0" borderId="96" xfId="0" applyFont="1" applyBorder="1" applyAlignment="1" applyProtection="1">
      <alignment horizontal="center" vertical="center"/>
      <protection/>
    </xf>
    <xf numFmtId="0" fontId="1" fillId="0" borderId="97" xfId="0" applyFont="1" applyBorder="1" applyAlignment="1" applyProtection="1">
      <alignment horizontal="center" vertical="center"/>
      <protection/>
    </xf>
    <xf numFmtId="167" fontId="1" fillId="0" borderId="62" xfId="0" applyNumberFormat="1" applyFont="1" applyBorder="1" applyAlignment="1" applyProtection="1" quotePrefix="1">
      <alignment horizontal="center"/>
      <protection/>
    </xf>
    <xf numFmtId="167" fontId="1" fillId="0" borderId="10" xfId="0" applyNumberFormat="1" applyFont="1" applyBorder="1" applyAlignment="1" applyProtection="1" quotePrefix="1">
      <alignment horizontal="center"/>
      <protection/>
    </xf>
    <xf numFmtId="167" fontId="1" fillId="0" borderId="11" xfId="0" applyNumberFormat="1" applyFont="1" applyBorder="1" applyAlignment="1" applyProtection="1" quotePrefix="1">
      <alignment horizontal="center"/>
      <protection/>
    </xf>
    <xf numFmtId="0" fontId="5" fillId="0" borderId="0" xfId="0" applyFont="1" applyAlignment="1">
      <alignment horizontal="center"/>
    </xf>
    <xf numFmtId="167" fontId="1" fillId="0" borderId="10" xfId="0" applyNumberFormat="1" applyFont="1" applyFill="1" applyBorder="1" applyAlignment="1" applyProtection="1">
      <alignment horizontal="center"/>
      <protection/>
    </xf>
    <xf numFmtId="167" fontId="1" fillId="0" borderId="65" xfId="0" applyNumberFormat="1" applyFont="1" applyFill="1" applyBorder="1" applyAlignment="1" applyProtection="1">
      <alignment horizontal="center"/>
      <protection/>
    </xf>
    <xf numFmtId="167" fontId="1" fillId="0" borderId="70" xfId="0" applyNumberFormat="1" applyFont="1" applyBorder="1" applyAlignment="1" applyProtection="1" quotePrefix="1">
      <alignment horizontal="center"/>
      <protection/>
    </xf>
    <xf numFmtId="167" fontId="1" fillId="0" borderId="96" xfId="0" applyNumberFormat="1" applyFont="1" applyBorder="1" applyAlignment="1" applyProtection="1" quotePrefix="1">
      <alignment horizontal="center"/>
      <protection/>
    </xf>
    <xf numFmtId="167" fontId="1" fillId="0" borderId="97" xfId="0" applyNumberFormat="1" applyFont="1" applyBorder="1" applyAlignment="1" applyProtection="1" quotePrefix="1">
      <alignment horizontal="center"/>
      <protection/>
    </xf>
    <xf numFmtId="167" fontId="1" fillId="0" borderId="65" xfId="0" applyNumberFormat="1" applyFont="1" applyBorder="1" applyAlignment="1" applyProtection="1" quotePrefix="1">
      <alignment horizontal="center"/>
      <protection/>
    </xf>
    <xf numFmtId="164" fontId="1" fillId="0" borderId="15" xfId="42" applyNumberFormat="1" applyFont="1" applyFill="1" applyBorder="1" applyAlignment="1" quotePrefix="1">
      <alignment horizontal="center"/>
    </xf>
    <xf numFmtId="164" fontId="1" fillId="0" borderId="15" xfId="42" applyNumberFormat="1" applyFont="1" applyFill="1" applyBorder="1" applyAlignment="1">
      <alignment horizontal="center"/>
    </xf>
    <xf numFmtId="164" fontId="1" fillId="0" borderId="36" xfId="42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1" fillId="0" borderId="83" xfId="42" applyNumberFormat="1" applyFont="1" applyFill="1" applyBorder="1" applyAlignment="1">
      <alignment horizontal="center" wrapText="1"/>
    </xf>
    <xf numFmtId="164" fontId="1" fillId="0" borderId="83" xfId="42" applyNumberFormat="1" applyFont="1" applyFill="1" applyBorder="1" applyAlignment="1" quotePrefix="1">
      <alignment horizontal="center" wrapText="1"/>
    </xf>
    <xf numFmtId="164" fontId="1" fillId="0" borderId="90" xfId="42" applyNumberFormat="1" applyFont="1" applyFill="1" applyBorder="1" applyAlignment="1" quotePrefix="1">
      <alignment horizontal="center" wrapText="1"/>
    </xf>
    <xf numFmtId="1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67" xfId="0" applyFont="1" applyFill="1" applyBorder="1" applyAlignment="1">
      <alignment horizontal="center"/>
    </xf>
    <xf numFmtId="164" fontId="1" fillId="0" borderId="15" xfId="0" applyNumberFormat="1" applyFont="1" applyFill="1" applyBorder="1" applyAlignment="1" quotePrefix="1">
      <alignment horizontal="center"/>
    </xf>
    <xf numFmtId="164" fontId="1" fillId="0" borderId="36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1" fillId="0" borderId="90" xfId="42" applyNumberFormat="1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1" fillId="33" borderId="6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65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1" fillId="33" borderId="96" xfId="0" applyFont="1" applyFill="1" applyBorder="1" applyAlignment="1">
      <alignment horizontal="center"/>
    </xf>
    <xf numFmtId="0" fontId="1" fillId="33" borderId="97" xfId="0" applyFont="1" applyFill="1" applyBorder="1" applyAlignment="1">
      <alignment horizontal="center"/>
    </xf>
    <xf numFmtId="0" fontId="1" fillId="33" borderId="87" xfId="0" applyFont="1" applyFill="1" applyBorder="1" applyAlignment="1">
      <alignment horizontal="center" vertical="center"/>
    </xf>
    <xf numFmtId="0" fontId="1" fillId="33" borderId="88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/>
    </xf>
    <xf numFmtId="0" fontId="1" fillId="33" borderId="102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33" borderId="28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0" borderId="86" xfId="0" applyFont="1" applyFill="1" applyBorder="1" applyAlignment="1" applyProtection="1">
      <alignment horizontal="center" vertical="center"/>
      <protection/>
    </xf>
    <xf numFmtId="0" fontId="1" fillId="0" borderId="88" xfId="0" applyFont="1" applyFill="1" applyBorder="1" applyAlignment="1" applyProtection="1">
      <alignment horizontal="center" vertical="center"/>
      <protection/>
    </xf>
    <xf numFmtId="0" fontId="1" fillId="0" borderId="102" xfId="0" applyFont="1" applyFill="1" applyBorder="1" applyAlignment="1" applyProtection="1">
      <alignment horizontal="center" vertical="center"/>
      <protection/>
    </xf>
    <xf numFmtId="0" fontId="1" fillId="0" borderId="96" xfId="0" applyFont="1" applyFill="1" applyBorder="1" applyAlignment="1" applyProtection="1">
      <alignment horizontal="center" vertical="center"/>
      <protection/>
    </xf>
    <xf numFmtId="0" fontId="1" fillId="0" borderId="97" xfId="0" applyFont="1" applyFill="1" applyBorder="1" applyAlignment="1" applyProtection="1">
      <alignment horizontal="center" vertical="center"/>
      <protection/>
    </xf>
    <xf numFmtId="0" fontId="1" fillId="33" borderId="6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65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/>
    </xf>
    <xf numFmtId="0" fontId="1" fillId="33" borderId="70" xfId="0" applyFont="1" applyFill="1" applyBorder="1" applyAlignment="1" quotePrefix="1">
      <alignment horizontal="center" vertical="center"/>
    </xf>
    <xf numFmtId="0" fontId="1" fillId="33" borderId="96" xfId="0" applyFont="1" applyFill="1" applyBorder="1" applyAlignment="1" quotePrefix="1">
      <alignment horizontal="center" vertical="center"/>
    </xf>
    <xf numFmtId="0" fontId="1" fillId="33" borderId="97" xfId="0" applyFont="1" applyFill="1" applyBorder="1" applyAlignment="1" quotePrefix="1">
      <alignment horizontal="center" vertical="center"/>
    </xf>
    <xf numFmtId="0" fontId="1" fillId="33" borderId="70" xfId="0" applyFont="1" applyFill="1" applyBorder="1" applyAlignment="1">
      <alignment horizontal="center"/>
    </xf>
    <xf numFmtId="0" fontId="1" fillId="33" borderId="10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center"/>
    </xf>
    <xf numFmtId="0" fontId="1" fillId="0" borderId="84" xfId="0" applyFont="1" applyFill="1" applyBorder="1" applyAlignment="1">
      <alignment horizontal="center"/>
    </xf>
    <xf numFmtId="0" fontId="1" fillId="0" borderId="85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39" fontId="1" fillId="33" borderId="62" xfId="0" applyNumberFormat="1" applyFont="1" applyFill="1" applyBorder="1" applyAlignment="1" applyProtection="1">
      <alignment horizontal="center" vertical="center"/>
      <protection/>
    </xf>
    <xf numFmtId="39" fontId="1" fillId="33" borderId="11" xfId="0" applyNumberFormat="1" applyFont="1" applyFill="1" applyBorder="1" applyAlignment="1" applyProtection="1">
      <alignment horizontal="center" vertical="center"/>
      <protection/>
    </xf>
    <xf numFmtId="39" fontId="1" fillId="33" borderId="10" xfId="0" applyNumberFormat="1" applyFont="1" applyFill="1" applyBorder="1" applyAlignment="1" applyProtection="1">
      <alignment horizontal="center" vertical="center" wrapText="1"/>
      <protection/>
    </xf>
    <xf numFmtId="39" fontId="1" fillId="33" borderId="11" xfId="0" applyNumberFormat="1" applyFont="1" applyFill="1" applyBorder="1" applyAlignment="1" applyProtection="1">
      <alignment horizontal="center" vertical="center" wrapText="1"/>
      <protection/>
    </xf>
    <xf numFmtId="39" fontId="1" fillId="33" borderId="6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177" fontId="1" fillId="33" borderId="28" xfId="0" applyNumberFormat="1" applyFont="1" applyFill="1" applyBorder="1" applyAlignment="1">
      <alignment horizontal="center" vertical="center"/>
    </xf>
    <xf numFmtId="177" fontId="1" fillId="33" borderId="23" xfId="0" applyNumberFormat="1" applyFont="1" applyFill="1" applyBorder="1" applyAlignment="1">
      <alignment horizontal="center" vertical="center"/>
    </xf>
    <xf numFmtId="177" fontId="1" fillId="33" borderId="34" xfId="0" applyNumberFormat="1" applyFont="1" applyFill="1" applyBorder="1" applyAlignment="1">
      <alignment horizontal="center" vertical="center"/>
    </xf>
    <xf numFmtId="39" fontId="1" fillId="33" borderId="70" xfId="0" applyNumberFormat="1" applyFont="1" applyFill="1" applyBorder="1" applyAlignment="1" applyProtection="1" quotePrefix="1">
      <alignment horizontal="center"/>
      <protection/>
    </xf>
    <xf numFmtId="39" fontId="1" fillId="33" borderId="96" xfId="0" applyNumberFormat="1" applyFont="1" applyFill="1" applyBorder="1" applyAlignment="1" applyProtection="1" quotePrefix="1">
      <alignment horizontal="center"/>
      <protection/>
    </xf>
    <xf numFmtId="39" fontId="1" fillId="33" borderId="103" xfId="0" applyNumberFormat="1" applyFont="1" applyFill="1" applyBorder="1" applyAlignment="1" applyProtection="1" quotePrefix="1">
      <alignment horizontal="center"/>
      <protection/>
    </xf>
    <xf numFmtId="39" fontId="1" fillId="33" borderId="97" xfId="0" applyNumberFormat="1" applyFont="1" applyFill="1" applyBorder="1" applyAlignment="1" applyProtection="1" quotePrefix="1">
      <alignment horizontal="center"/>
      <protection/>
    </xf>
    <xf numFmtId="0" fontId="1" fillId="33" borderId="28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39" fontId="1" fillId="33" borderId="70" xfId="0" applyNumberFormat="1" applyFont="1" applyFill="1" applyBorder="1" applyAlignment="1" quotePrefix="1">
      <alignment horizontal="center"/>
    </xf>
    <xf numFmtId="0" fontId="1" fillId="33" borderId="96" xfId="0" applyFont="1" applyFill="1" applyBorder="1" applyAlignment="1" quotePrefix="1">
      <alignment horizontal="center"/>
    </xf>
    <xf numFmtId="0" fontId="1" fillId="33" borderId="103" xfId="0" applyFont="1" applyFill="1" applyBorder="1" applyAlignment="1" quotePrefix="1">
      <alignment horizontal="center"/>
    </xf>
    <xf numFmtId="39" fontId="1" fillId="33" borderId="96" xfId="0" applyNumberFormat="1" applyFont="1" applyFill="1" applyBorder="1" applyAlignment="1" quotePrefix="1">
      <alignment horizontal="center"/>
    </xf>
    <xf numFmtId="0" fontId="1" fillId="33" borderId="97" xfId="0" applyFont="1" applyFill="1" applyBorder="1" applyAlignment="1" quotePrefix="1">
      <alignment horizontal="center"/>
    </xf>
    <xf numFmtId="0" fontId="1" fillId="33" borderId="19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33" borderId="70" xfId="0" applyFont="1" applyFill="1" applyBorder="1" applyAlignment="1">
      <alignment horizontal="center" vertical="center"/>
    </xf>
    <xf numFmtId="0" fontId="6" fillId="33" borderId="96" xfId="0" applyFont="1" applyFill="1" applyBorder="1" applyAlignment="1">
      <alignment horizontal="center" vertical="center"/>
    </xf>
    <xf numFmtId="0" fontId="6" fillId="33" borderId="103" xfId="0" applyFont="1" applyFill="1" applyBorder="1" applyAlignment="1">
      <alignment horizontal="center" vertical="center"/>
    </xf>
    <xf numFmtId="0" fontId="1" fillId="33" borderId="70" xfId="0" applyFont="1" applyFill="1" applyBorder="1" applyAlignment="1">
      <alignment horizontal="center" vertical="center"/>
    </xf>
    <xf numFmtId="0" fontId="1" fillId="33" borderId="9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6" fillId="33" borderId="6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3" borderId="96" xfId="0" applyFont="1" applyFill="1" applyBorder="1" applyAlignment="1">
      <alignment horizontal="center" vertical="center"/>
    </xf>
    <xf numFmtId="0" fontId="1" fillId="33" borderId="103" xfId="0" applyFont="1" applyFill="1" applyBorder="1" applyAlignment="1">
      <alignment horizontal="center" vertical="center"/>
    </xf>
    <xf numFmtId="0" fontId="1" fillId="33" borderId="83" xfId="0" applyFont="1" applyFill="1" applyBorder="1" applyAlignment="1">
      <alignment horizontal="center" vertical="center"/>
    </xf>
    <xf numFmtId="0" fontId="1" fillId="33" borderId="9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33" borderId="9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33" borderId="104" xfId="0" applyFont="1" applyFill="1" applyBorder="1" applyAlignment="1">
      <alignment horizontal="center" vertical="center" wrapText="1"/>
    </xf>
    <xf numFmtId="0" fontId="13" fillId="33" borderId="105" xfId="0" applyFont="1" applyFill="1" applyBorder="1" applyAlignment="1">
      <alignment horizontal="center" vertical="center" wrapText="1"/>
    </xf>
    <xf numFmtId="0" fontId="13" fillId="33" borderId="106" xfId="0" applyFont="1" applyFill="1" applyBorder="1" applyAlignment="1">
      <alignment horizontal="center" vertical="center" wrapText="1"/>
    </xf>
    <xf numFmtId="0" fontId="13" fillId="33" borderId="107" xfId="0" applyFont="1" applyFill="1" applyBorder="1" applyAlignment="1">
      <alignment horizontal="center" vertical="center" wrapText="1"/>
    </xf>
    <xf numFmtId="165" fontId="13" fillId="33" borderId="28" xfId="188" applyNumberFormat="1" applyFont="1" applyFill="1" applyBorder="1" applyAlignment="1" applyProtection="1">
      <alignment horizontal="center" vertical="center"/>
      <protection/>
    </xf>
    <xf numFmtId="165" fontId="13" fillId="33" borderId="34" xfId="188" applyFont="1" applyFill="1" applyBorder="1" applyAlignment="1">
      <alignment horizontal="center" vertical="center"/>
      <protection/>
    </xf>
    <xf numFmtId="165" fontId="13" fillId="33" borderId="83" xfId="188" applyNumberFormat="1" applyFont="1" applyFill="1" applyBorder="1" applyAlignment="1" applyProtection="1">
      <alignment horizontal="center" vertical="center"/>
      <protection/>
    </xf>
    <xf numFmtId="165" fontId="13" fillId="33" borderId="90" xfId="188" applyNumberFormat="1" applyFont="1" applyFill="1" applyBorder="1" applyAlignment="1" applyProtection="1">
      <alignment horizontal="center" vertical="center"/>
      <protection/>
    </xf>
    <xf numFmtId="165" fontId="1" fillId="0" borderId="0" xfId="188" applyFont="1" applyAlignment="1">
      <alignment horizontal="center"/>
      <protection/>
    </xf>
    <xf numFmtId="165" fontId="5" fillId="0" borderId="0" xfId="188" applyNumberFormat="1" applyFont="1" applyAlignment="1" applyProtection="1">
      <alignment horizontal="center"/>
      <protection/>
    </xf>
    <xf numFmtId="165" fontId="1" fillId="0" borderId="0" xfId="188" applyNumberFormat="1" applyFont="1" applyAlignment="1" applyProtection="1">
      <alignment horizontal="center"/>
      <protection/>
    </xf>
    <xf numFmtId="165" fontId="1" fillId="0" borderId="0" xfId="188" applyFont="1" applyBorder="1" applyAlignment="1" quotePrefix="1">
      <alignment horizontal="center"/>
      <protection/>
    </xf>
    <xf numFmtId="0" fontId="2" fillId="33" borderId="70" xfId="189" applyFont="1" applyFill="1" applyBorder="1" applyAlignment="1">
      <alignment horizontal="center" vertical="center"/>
      <protection/>
    </xf>
    <xf numFmtId="0" fontId="2" fillId="33" borderId="96" xfId="189" applyFont="1" applyFill="1" applyBorder="1" applyAlignment="1">
      <alignment horizontal="center" vertical="center"/>
      <protection/>
    </xf>
    <xf numFmtId="0" fontId="2" fillId="33" borderId="97" xfId="189" applyFont="1" applyFill="1" applyBorder="1" applyAlignment="1">
      <alignment horizontal="center" vertical="center"/>
      <protection/>
    </xf>
    <xf numFmtId="0" fontId="13" fillId="0" borderId="0" xfId="189" applyFont="1" applyAlignment="1">
      <alignment horizontal="center"/>
      <protection/>
    </xf>
    <xf numFmtId="0" fontId="1" fillId="33" borderId="53" xfId="189" applyNumberFormat="1" applyFont="1" applyFill="1" applyBorder="1" applyAlignment="1">
      <alignment horizontal="center" vertical="center"/>
      <protection/>
    </xf>
    <xf numFmtId="0" fontId="1" fillId="33" borderId="39" xfId="189" applyFont="1" applyFill="1" applyBorder="1" applyAlignment="1">
      <alignment horizontal="center" vertical="center"/>
      <protection/>
    </xf>
    <xf numFmtId="0" fontId="2" fillId="33" borderId="25" xfId="189" applyFont="1" applyFill="1" applyBorder="1" applyAlignment="1">
      <alignment horizontal="center" vertical="center"/>
      <protection/>
    </xf>
    <xf numFmtId="0" fontId="2" fillId="33" borderId="16" xfId="189" applyFont="1" applyFill="1" applyBorder="1" applyAlignment="1">
      <alignment horizontal="center" vertical="center"/>
      <protection/>
    </xf>
    <xf numFmtId="0" fontId="2" fillId="33" borderId="70" xfId="0" applyFont="1" applyFill="1" applyBorder="1" applyAlignment="1" applyProtection="1" quotePrefix="1">
      <alignment horizontal="center" vertical="center"/>
      <protection/>
    </xf>
    <xf numFmtId="0" fontId="2" fillId="33" borderId="103" xfId="0" applyFont="1" applyFill="1" applyBorder="1" applyAlignment="1" applyProtection="1" quotePrefix="1">
      <alignment horizontal="center" vertical="center"/>
      <protection/>
    </xf>
    <xf numFmtId="0" fontId="2" fillId="33" borderId="96" xfId="0" applyFont="1" applyFill="1" applyBorder="1" applyAlignment="1" applyProtection="1" quotePrefix="1">
      <alignment horizontal="center" vertical="center"/>
      <protection/>
    </xf>
    <xf numFmtId="0" fontId="5" fillId="0" borderId="0" xfId="189" applyFont="1" applyAlignment="1">
      <alignment horizontal="center"/>
      <protection/>
    </xf>
    <xf numFmtId="165" fontId="1" fillId="0" borderId="0" xfId="192" applyFont="1" applyAlignment="1">
      <alignment horizontal="center"/>
      <protection/>
    </xf>
    <xf numFmtId="165" fontId="5" fillId="0" borderId="0" xfId="192" applyNumberFormat="1" applyFont="1" applyAlignment="1" applyProtection="1">
      <alignment horizontal="center"/>
      <protection/>
    </xf>
    <xf numFmtId="165" fontId="1" fillId="0" borderId="0" xfId="192" applyNumberFormat="1" applyFont="1" applyAlignment="1" applyProtection="1">
      <alignment horizontal="center"/>
      <protection/>
    </xf>
    <xf numFmtId="165" fontId="1" fillId="0" borderId="0" xfId="192" applyFont="1" applyBorder="1" applyAlignment="1">
      <alignment horizontal="center"/>
      <protection/>
    </xf>
    <xf numFmtId="165" fontId="1" fillId="0" borderId="0" xfId="192" applyFont="1" applyBorder="1" applyAlignment="1" quotePrefix="1">
      <alignment horizontal="center"/>
      <protection/>
    </xf>
    <xf numFmtId="0" fontId="1" fillId="33" borderId="28" xfId="189" applyFont="1" applyFill="1" applyBorder="1" applyAlignment="1">
      <alignment horizontal="center" vertical="center"/>
      <protection/>
    </xf>
    <xf numFmtId="0" fontId="1" fillId="33" borderId="23" xfId="189" applyFont="1" applyFill="1" applyBorder="1" applyAlignment="1">
      <alignment horizontal="center" vertical="center"/>
      <protection/>
    </xf>
    <xf numFmtId="0" fontId="1" fillId="33" borderId="34" xfId="189" applyFont="1" applyFill="1" applyBorder="1" applyAlignment="1">
      <alignment horizontal="center" vertical="center"/>
      <protection/>
    </xf>
    <xf numFmtId="0" fontId="1" fillId="0" borderId="0" xfId="189" applyFont="1" applyAlignment="1">
      <alignment horizontal="center"/>
      <protection/>
    </xf>
    <xf numFmtId="0" fontId="1" fillId="33" borderId="70" xfId="189" applyFont="1" applyFill="1" applyBorder="1" applyAlignment="1">
      <alignment horizontal="center" vertical="center"/>
      <protection/>
    </xf>
    <xf numFmtId="0" fontId="1" fillId="33" borderId="96" xfId="189" applyFont="1" applyFill="1" applyBorder="1" applyAlignment="1">
      <alignment horizontal="center" vertical="center"/>
      <protection/>
    </xf>
    <xf numFmtId="0" fontId="1" fillId="33" borderId="97" xfId="189" applyFont="1" applyFill="1" applyBorder="1" applyAlignment="1">
      <alignment horizontal="center" vertical="center"/>
      <protection/>
    </xf>
    <xf numFmtId="164" fontId="1" fillId="33" borderId="19" xfId="189" applyNumberFormat="1" applyFont="1" applyFill="1" applyBorder="1" applyAlignment="1">
      <alignment horizontal="center" vertical="center"/>
      <protection/>
    </xf>
    <xf numFmtId="0" fontId="1" fillId="33" borderId="16" xfId="189" applyFont="1" applyFill="1" applyBorder="1" applyAlignment="1">
      <alignment horizontal="center" vertical="center"/>
      <protection/>
    </xf>
    <xf numFmtId="164" fontId="1" fillId="33" borderId="29" xfId="189" applyNumberFormat="1" applyFont="1" applyFill="1" applyBorder="1" applyAlignment="1">
      <alignment horizontal="center" vertical="center"/>
      <protection/>
    </xf>
    <xf numFmtId="0" fontId="1" fillId="33" borderId="46" xfId="189" applyFont="1" applyFill="1" applyBorder="1" applyAlignment="1">
      <alignment horizontal="center" vertical="center"/>
      <protection/>
    </xf>
    <xf numFmtId="0" fontId="1" fillId="33" borderId="25" xfId="189" applyFont="1" applyFill="1" applyBorder="1" applyAlignment="1">
      <alignment horizontal="center" vertical="center"/>
      <protection/>
    </xf>
    <xf numFmtId="0" fontId="1" fillId="33" borderId="70" xfId="0" applyFont="1" applyFill="1" applyBorder="1" applyAlignment="1" applyProtection="1" quotePrefix="1">
      <alignment horizontal="center" vertical="center"/>
      <protection/>
    </xf>
    <xf numFmtId="0" fontId="1" fillId="33" borderId="103" xfId="0" applyFont="1" applyFill="1" applyBorder="1" applyAlignment="1" applyProtection="1" quotePrefix="1">
      <alignment horizontal="center" vertical="center"/>
      <protection/>
    </xf>
    <xf numFmtId="0" fontId="1" fillId="33" borderId="96" xfId="0" applyFont="1" applyFill="1" applyBorder="1" applyAlignment="1" applyProtection="1" quotePrefix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" fillId="0" borderId="67" xfId="0" applyFont="1" applyBorder="1" applyAlignment="1">
      <alignment horizontal="center"/>
    </xf>
    <xf numFmtId="0" fontId="8" fillId="0" borderId="0" xfId="0" applyFont="1" applyBorder="1" applyAlignment="1" applyProtection="1">
      <alignment horizontal="left" wrapText="1"/>
      <protection/>
    </xf>
    <xf numFmtId="0" fontId="8" fillId="0" borderId="84" xfId="0" applyFont="1" applyBorder="1" applyAlignment="1" applyProtection="1">
      <alignment horizontal="justify" vertical="top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12" fillId="0" borderId="67" xfId="0" applyFont="1" applyBorder="1" applyAlignment="1">
      <alignment horizontal="right"/>
    </xf>
    <xf numFmtId="164" fontId="1" fillId="33" borderId="83" xfId="0" applyNumberFormat="1" applyFont="1" applyFill="1" applyBorder="1" applyAlignment="1">
      <alignment horizontal="center"/>
    </xf>
    <xf numFmtId="0" fontId="1" fillId="33" borderId="90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3" fillId="33" borderId="28" xfId="0" applyFont="1" applyFill="1" applyBorder="1" applyAlignment="1">
      <alignment horizontal="left" vertical="center" wrapText="1"/>
    </xf>
    <xf numFmtId="0" fontId="13" fillId="33" borderId="34" xfId="0" applyFont="1" applyFill="1" applyBorder="1" applyAlignment="1">
      <alignment horizontal="left" vertical="center" wrapText="1"/>
    </xf>
    <xf numFmtId="0" fontId="13" fillId="33" borderId="70" xfId="0" applyFont="1" applyFill="1" applyBorder="1" applyAlignment="1">
      <alignment horizontal="center"/>
    </xf>
    <xf numFmtId="0" fontId="13" fillId="33" borderId="103" xfId="0" applyFont="1" applyFill="1" applyBorder="1" applyAlignment="1">
      <alignment horizontal="center"/>
    </xf>
    <xf numFmtId="0" fontId="13" fillId="33" borderId="97" xfId="0" applyFont="1" applyFill="1" applyBorder="1" applyAlignment="1">
      <alignment horizontal="center"/>
    </xf>
    <xf numFmtId="0" fontId="15" fillId="0" borderId="67" xfId="0" applyFont="1" applyBorder="1" applyAlignment="1">
      <alignment horizontal="right"/>
    </xf>
    <xf numFmtId="1" fontId="1" fillId="33" borderId="28" xfId="0" applyNumberFormat="1" applyFont="1" applyFill="1" applyBorder="1" applyAlignment="1" applyProtection="1">
      <alignment horizontal="center" vertical="center" wrapText="1"/>
      <protection locked="0"/>
    </xf>
    <xf numFmtId="1" fontId="1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5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25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0" borderId="0" xfId="193" applyFont="1" applyAlignment="1">
      <alignment horizontal="center"/>
      <protection/>
    </xf>
    <xf numFmtId="0" fontId="5" fillId="0" borderId="0" xfId="193" applyFont="1" applyAlignment="1">
      <alignment horizontal="center"/>
      <protection/>
    </xf>
    <xf numFmtId="0" fontId="2" fillId="33" borderId="53" xfId="193" applyFont="1" applyFill="1" applyBorder="1" applyAlignment="1">
      <alignment horizontal="center" vertical="center"/>
      <protection/>
    </xf>
    <xf numFmtId="0" fontId="2" fillId="33" borderId="39" xfId="193" applyFont="1" applyFill="1" applyBorder="1" applyAlignment="1">
      <alignment horizontal="center" vertical="center"/>
      <protection/>
    </xf>
    <xf numFmtId="0" fontId="1" fillId="33" borderId="108" xfId="193" applyFont="1" applyFill="1" applyBorder="1" applyAlignment="1" applyProtection="1">
      <alignment horizontal="center" vertical="center"/>
      <protection/>
    </xf>
    <xf numFmtId="0" fontId="1" fillId="33" borderId="109" xfId="193" applyFont="1" applyFill="1" applyBorder="1" applyAlignment="1" applyProtection="1">
      <alignment horizontal="center" vertical="center"/>
      <protection/>
    </xf>
    <xf numFmtId="0" fontId="1" fillId="33" borderId="25" xfId="193" applyFont="1" applyFill="1" applyBorder="1" applyAlignment="1" applyProtection="1">
      <alignment horizontal="center" vertical="center"/>
      <protection/>
    </xf>
    <xf numFmtId="0" fontId="1" fillId="33" borderId="16" xfId="193" applyFont="1" applyFill="1" applyBorder="1" applyAlignment="1" applyProtection="1">
      <alignment horizontal="center" vertical="center"/>
      <protection/>
    </xf>
    <xf numFmtId="0" fontId="1" fillId="33" borderId="103" xfId="193" applyFont="1" applyFill="1" applyBorder="1" applyAlignment="1" applyProtection="1">
      <alignment horizontal="center"/>
      <protection/>
    </xf>
    <xf numFmtId="0" fontId="1" fillId="33" borderId="90" xfId="193" applyFont="1" applyFill="1" applyBorder="1" applyAlignment="1" applyProtection="1">
      <alignment horizontal="center"/>
      <protection/>
    </xf>
    <xf numFmtId="166" fontId="1" fillId="0" borderId="62" xfId="193" applyNumberFormat="1" applyFont="1" applyBorder="1" applyAlignment="1" applyProtection="1" quotePrefix="1">
      <alignment/>
      <protection/>
    </xf>
    <xf numFmtId="166" fontId="19" fillId="0" borderId="10" xfId="120" applyNumberFormat="1" applyFont="1" applyBorder="1" applyAlignment="1">
      <alignment/>
      <protection/>
    </xf>
    <xf numFmtId="166" fontId="19" fillId="0" borderId="11" xfId="120" applyNumberFormat="1" applyFont="1" applyBorder="1" applyAlignment="1">
      <alignment/>
      <protection/>
    </xf>
    <xf numFmtId="4" fontId="1" fillId="0" borderId="0" xfId="193" applyNumberFormat="1" applyFont="1" applyFill="1" applyAlignment="1">
      <alignment horizontal="center"/>
      <protection/>
    </xf>
    <xf numFmtId="166" fontId="1" fillId="0" borderId="10" xfId="193" applyNumberFormat="1" applyFont="1" applyBorder="1" applyAlignment="1" applyProtection="1" quotePrefix="1">
      <alignment/>
      <protection/>
    </xf>
    <xf numFmtId="166" fontId="1" fillId="0" borderId="11" xfId="193" applyNumberFormat="1" applyFont="1" applyBorder="1" applyAlignment="1" applyProtection="1" quotePrefix="1">
      <alignment/>
      <protection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6" fontId="5" fillId="0" borderId="14" xfId="200" applyFont="1" applyBorder="1" applyAlignment="1" applyProtection="1">
      <alignment horizontal="center"/>
      <protection/>
    </xf>
    <xf numFmtId="166" fontId="5" fillId="0" borderId="13" xfId="200" applyFont="1" applyBorder="1" applyAlignment="1" applyProtection="1">
      <alignment horizontal="center"/>
      <protection/>
    </xf>
    <xf numFmtId="166" fontId="5" fillId="0" borderId="22" xfId="200" applyFont="1" applyBorder="1" applyAlignment="1" applyProtection="1">
      <alignment horizontal="center"/>
      <protection/>
    </xf>
    <xf numFmtId="166" fontId="15" fillId="0" borderId="35" xfId="200" applyFont="1" applyBorder="1" applyAlignment="1" applyProtection="1">
      <alignment horizontal="right"/>
      <protection/>
    </xf>
    <xf numFmtId="166" fontId="15" fillId="0" borderId="26" xfId="200" applyFont="1" applyBorder="1" applyAlignment="1" applyProtection="1">
      <alignment horizontal="right"/>
      <protection/>
    </xf>
    <xf numFmtId="166" fontId="15" fillId="0" borderId="69" xfId="200" applyFont="1" applyBorder="1" applyAlignment="1" applyProtection="1">
      <alignment horizontal="right"/>
      <protection/>
    </xf>
    <xf numFmtId="166" fontId="13" fillId="33" borderId="83" xfId="200" applyFont="1" applyFill="1" applyBorder="1" applyAlignment="1" applyProtection="1">
      <alignment horizontal="center" wrapText="1"/>
      <protection hidden="1"/>
    </xf>
    <xf numFmtId="166" fontId="13" fillId="33" borderId="83" xfId="200" applyFont="1" applyFill="1" applyBorder="1" applyAlignment="1">
      <alignment horizontal="center"/>
      <protection/>
    </xf>
    <xf numFmtId="166" fontId="13" fillId="33" borderId="90" xfId="200" applyFont="1" applyFill="1" applyBorder="1" applyAlignment="1">
      <alignment horizontal="center"/>
      <protection/>
    </xf>
    <xf numFmtId="166" fontId="5" fillId="0" borderId="0" xfId="200" applyFont="1" applyAlignment="1" applyProtection="1">
      <alignment horizontal="center"/>
      <protection/>
    </xf>
    <xf numFmtId="166" fontId="12" fillId="0" borderId="0" xfId="200" applyFont="1" applyAlignment="1" applyProtection="1">
      <alignment horizontal="right"/>
      <protection/>
    </xf>
    <xf numFmtId="166" fontId="1" fillId="33" borderId="83" xfId="200" applyFont="1" applyFill="1" applyBorder="1" applyAlignment="1" applyProtection="1">
      <alignment horizontal="center"/>
      <protection/>
    </xf>
    <xf numFmtId="166" fontId="1" fillId="33" borderId="83" xfId="200" applyFont="1" applyFill="1" applyBorder="1" applyAlignment="1">
      <alignment horizontal="center"/>
      <protection/>
    </xf>
    <xf numFmtId="166" fontId="1" fillId="33" borderId="90" xfId="200" applyFont="1" applyFill="1" applyBorder="1" applyAlignment="1">
      <alignment horizontal="center"/>
      <protection/>
    </xf>
    <xf numFmtId="166" fontId="1" fillId="33" borderId="103" xfId="200" applyFont="1" applyFill="1" applyBorder="1" applyAlignment="1" applyProtection="1">
      <alignment horizontal="center"/>
      <protection/>
    </xf>
    <xf numFmtId="166" fontId="1" fillId="33" borderId="110" xfId="200" applyFont="1" applyFill="1" applyBorder="1" applyAlignment="1" applyProtection="1">
      <alignment horizontal="center"/>
      <protection/>
    </xf>
    <xf numFmtId="166" fontId="1" fillId="33" borderId="103" xfId="200" applyFont="1" applyFill="1" applyBorder="1" applyAlignment="1">
      <alignment horizontal="center"/>
      <protection/>
    </xf>
    <xf numFmtId="166" fontId="15" fillId="0" borderId="0" xfId="200" applyFont="1" applyAlignment="1" applyProtection="1">
      <alignment horizontal="right"/>
      <protection/>
    </xf>
    <xf numFmtId="166" fontId="12" fillId="0" borderId="67" xfId="120" applyNumberFormat="1" applyFont="1" applyBorder="1" applyAlignment="1">
      <alignment horizontal="right"/>
      <protection/>
    </xf>
    <xf numFmtId="0" fontId="1" fillId="33" borderId="53" xfId="0" applyFont="1" applyFill="1" applyBorder="1" applyAlignment="1">
      <alignment horizontal="center" vertical="center"/>
    </xf>
    <xf numFmtId="0" fontId="1" fillId="33" borderId="84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0" xfId="0" applyFont="1" applyFill="1" applyBorder="1" applyAlignment="1">
      <alignment horizontal="center"/>
    </xf>
    <xf numFmtId="0" fontId="1" fillId="33" borderId="101" xfId="0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75" fillId="34" borderId="0" xfId="0" applyFont="1" applyFill="1" applyAlignment="1">
      <alignment horizontal="center"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  <xf numFmtId="0" fontId="1" fillId="33" borderId="11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1" fillId="33" borderId="83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</cellXfs>
  <cellStyles count="1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11" xfId="56"/>
    <cellStyle name="Comma 2 12" xfId="57"/>
    <cellStyle name="Comma 2 13" xfId="58"/>
    <cellStyle name="Comma 2 14" xfId="59"/>
    <cellStyle name="Comma 2 15" xfId="60"/>
    <cellStyle name="Comma 2 16" xfId="61"/>
    <cellStyle name="Comma 2 17" xfId="62"/>
    <cellStyle name="Comma 2 18" xfId="63"/>
    <cellStyle name="Comma 2 19" xfId="64"/>
    <cellStyle name="Comma 2 2" xfId="65"/>
    <cellStyle name="Comma 2 20" xfId="66"/>
    <cellStyle name="Comma 2 21" xfId="67"/>
    <cellStyle name="Comma 2 22" xfId="68"/>
    <cellStyle name="Comma 2 23" xfId="69"/>
    <cellStyle name="Comma 2 24" xfId="70"/>
    <cellStyle name="Comma 2 25" xfId="71"/>
    <cellStyle name="Comma 2 3" xfId="72"/>
    <cellStyle name="Comma 2 4" xfId="73"/>
    <cellStyle name="Comma 2 5" xfId="74"/>
    <cellStyle name="Comma 2 6" xfId="75"/>
    <cellStyle name="Comma 2 7" xfId="76"/>
    <cellStyle name="Comma 2 8" xfId="77"/>
    <cellStyle name="Comma 2 9" xfId="78"/>
    <cellStyle name="Comma 20" xfId="79"/>
    <cellStyle name="Comma 21" xfId="80"/>
    <cellStyle name="Comma 22" xfId="81"/>
    <cellStyle name="Comma 23" xfId="82"/>
    <cellStyle name="Comma 24" xfId="83"/>
    <cellStyle name="Comma 25" xfId="84"/>
    <cellStyle name="Comma 26" xfId="85"/>
    <cellStyle name="Comma 27" xfId="86"/>
    <cellStyle name="Comma 28" xfId="87"/>
    <cellStyle name="Comma 29" xfId="88"/>
    <cellStyle name="Comma 3" xfId="89"/>
    <cellStyle name="Comma 30" xfId="90"/>
    <cellStyle name="Comma 4" xfId="91"/>
    <cellStyle name="Comma 5" xfId="92"/>
    <cellStyle name="Comma 6" xfId="93"/>
    <cellStyle name="Comma 7" xfId="94"/>
    <cellStyle name="Comma 8" xfId="95"/>
    <cellStyle name="Comma 9" xfId="96"/>
    <cellStyle name="Currency" xfId="97"/>
    <cellStyle name="Currency [0]" xfId="98"/>
    <cellStyle name="Explanatory Text" xfId="99"/>
    <cellStyle name="Followed Hyperlink" xfId="100"/>
    <cellStyle name="Good" xfId="101"/>
    <cellStyle name="Heading 1" xfId="102"/>
    <cellStyle name="Heading 2" xfId="103"/>
    <cellStyle name="Heading 3" xfId="104"/>
    <cellStyle name="Heading 4" xfId="105"/>
    <cellStyle name="Hyperlink" xfId="106"/>
    <cellStyle name="Input" xfId="107"/>
    <cellStyle name="Linked Cell" xfId="108"/>
    <cellStyle name="Neutral" xfId="109"/>
    <cellStyle name="Normal 10" xfId="110"/>
    <cellStyle name="Normal 11" xfId="111"/>
    <cellStyle name="Normal 12" xfId="112"/>
    <cellStyle name="Normal 13" xfId="113"/>
    <cellStyle name="Normal 14" xfId="114"/>
    <cellStyle name="Normal 15" xfId="115"/>
    <cellStyle name="Normal 16" xfId="116"/>
    <cellStyle name="Normal 17" xfId="117"/>
    <cellStyle name="Normal 18" xfId="118"/>
    <cellStyle name="Normal 19" xfId="119"/>
    <cellStyle name="Normal 2" xfId="120"/>
    <cellStyle name="Normal 20" xfId="121"/>
    <cellStyle name="Normal 21" xfId="122"/>
    <cellStyle name="Normal 22" xfId="123"/>
    <cellStyle name="Normal 23" xfId="124"/>
    <cellStyle name="Normal 24" xfId="125"/>
    <cellStyle name="Normal 25" xfId="126"/>
    <cellStyle name="Normal 26" xfId="127"/>
    <cellStyle name="Normal 27" xfId="128"/>
    <cellStyle name="Normal 28" xfId="129"/>
    <cellStyle name="Normal 29" xfId="130"/>
    <cellStyle name="Normal 3" xfId="131"/>
    <cellStyle name="Normal 30" xfId="132"/>
    <cellStyle name="Normal 31" xfId="133"/>
    <cellStyle name="Normal 32" xfId="134"/>
    <cellStyle name="Normal 33" xfId="135"/>
    <cellStyle name="Normal 34" xfId="136"/>
    <cellStyle name="Normal 35" xfId="137"/>
    <cellStyle name="Normal 36" xfId="138"/>
    <cellStyle name="Normal 37" xfId="139"/>
    <cellStyle name="Normal 38" xfId="140"/>
    <cellStyle name="Normal 39" xfId="141"/>
    <cellStyle name="Normal 4" xfId="142"/>
    <cellStyle name="Normal 4 10" xfId="143"/>
    <cellStyle name="Normal 4 11" xfId="144"/>
    <cellStyle name="Normal 4 12" xfId="145"/>
    <cellStyle name="Normal 4 13" xfId="146"/>
    <cellStyle name="Normal 4 14" xfId="147"/>
    <cellStyle name="Normal 4 15" xfId="148"/>
    <cellStyle name="Normal 4 16" xfId="149"/>
    <cellStyle name="Normal 4 17" xfId="150"/>
    <cellStyle name="Normal 4 18" xfId="151"/>
    <cellStyle name="Normal 4 19" xfId="152"/>
    <cellStyle name="Normal 4 2" xfId="153"/>
    <cellStyle name="Normal 4 20" xfId="154"/>
    <cellStyle name="Normal 4 21" xfId="155"/>
    <cellStyle name="Normal 4 22" xfId="156"/>
    <cellStyle name="Normal 4 23" xfId="157"/>
    <cellStyle name="Normal 4 24" xfId="158"/>
    <cellStyle name="Normal 4 25" xfId="159"/>
    <cellStyle name="Normal 4 3" xfId="160"/>
    <cellStyle name="Normal 4 4" xfId="161"/>
    <cellStyle name="Normal 4 5" xfId="162"/>
    <cellStyle name="Normal 4 6" xfId="163"/>
    <cellStyle name="Normal 4 7" xfId="164"/>
    <cellStyle name="Normal 4 8" xfId="165"/>
    <cellStyle name="Normal 4 9" xfId="166"/>
    <cellStyle name="Normal 40" xfId="167"/>
    <cellStyle name="Normal 41" xfId="168"/>
    <cellStyle name="Normal 42" xfId="169"/>
    <cellStyle name="Normal 43" xfId="170"/>
    <cellStyle name="Normal 44" xfId="171"/>
    <cellStyle name="Normal 45" xfId="172"/>
    <cellStyle name="Normal 46" xfId="173"/>
    <cellStyle name="Normal 47" xfId="174"/>
    <cellStyle name="Normal 48" xfId="175"/>
    <cellStyle name="Normal 49" xfId="176"/>
    <cellStyle name="Normal 5" xfId="177"/>
    <cellStyle name="Normal 50" xfId="178"/>
    <cellStyle name="Normal 51" xfId="179"/>
    <cellStyle name="Normal 52" xfId="180"/>
    <cellStyle name="Normal 53" xfId="181"/>
    <cellStyle name="Normal 54" xfId="182"/>
    <cellStyle name="Normal 55" xfId="183"/>
    <cellStyle name="Normal 6" xfId="184"/>
    <cellStyle name="Normal 7" xfId="185"/>
    <cellStyle name="Normal 8" xfId="186"/>
    <cellStyle name="Normal 9" xfId="187"/>
    <cellStyle name="Normal_bartaman point" xfId="188"/>
    <cellStyle name="Normal_Bartamane_Book1" xfId="189"/>
    <cellStyle name="Normal_Book1" xfId="190"/>
    <cellStyle name="Normal_Comm_wt" xfId="191"/>
    <cellStyle name="Normal_CPI" xfId="192"/>
    <cellStyle name="Normal_Direction of Trade_BartamanFormat 2063-64" xfId="193"/>
    <cellStyle name="Normal_Direction of Trade_BartamanFormat 2063-64 2" xfId="194"/>
    <cellStyle name="Normal_Direction of Trade_BartamanFormat 2063-64 3" xfId="195"/>
    <cellStyle name="Normal_Direction of Trade_BartamanFormat 2063-64 4" xfId="196"/>
    <cellStyle name="Normal_Direction of Trade_BartamanFormat 2063-64 6" xfId="197"/>
    <cellStyle name="Normal_Direction of Trade_BartamanFormat 2063-64 7" xfId="198"/>
    <cellStyle name="Normal_Direction of Trade_BartamanFormat 2063-64 8" xfId="199"/>
    <cellStyle name="Normal_Sheet1" xfId="200"/>
    <cellStyle name="Note" xfId="201"/>
    <cellStyle name="Output" xfId="202"/>
    <cellStyle name="Percent" xfId="203"/>
    <cellStyle name="Title" xfId="204"/>
    <cellStyle name="Total" xfId="205"/>
    <cellStyle name="Warning Text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2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10.421875" style="31" bestFit="1" customWidth="1"/>
    <col min="2" max="16384" width="9.140625" style="31" customWidth="1"/>
  </cols>
  <sheetData>
    <row r="1" spans="1:7" ht="15.75" customHeight="1">
      <c r="A1" s="1689" t="s">
        <v>636</v>
      </c>
      <c r="B1" s="1689"/>
      <c r="C1" s="1689"/>
      <c r="D1" s="1689"/>
      <c r="E1" s="1689"/>
      <c r="F1" s="1689"/>
      <c r="G1" s="1689"/>
    </row>
    <row r="2" spans="1:7" s="53" customFormat="1" ht="15.75">
      <c r="A2" s="1690" t="s">
        <v>1364</v>
      </c>
      <c r="B2" s="1690"/>
      <c r="C2" s="1690"/>
      <c r="D2" s="1690"/>
      <c r="E2" s="1690"/>
      <c r="F2" s="1690"/>
      <c r="G2" s="1690"/>
    </row>
    <row r="3" spans="1:5" ht="15.75">
      <c r="A3" s="35" t="s">
        <v>482</v>
      </c>
      <c r="B3" s="48" t="s">
        <v>317</v>
      </c>
      <c r="C3" s="30"/>
      <c r="D3" s="30"/>
      <c r="E3" s="30"/>
    </row>
    <row r="4" spans="1:5" ht="15.75">
      <c r="A4" s="37">
        <v>1</v>
      </c>
      <c r="B4" s="33" t="s">
        <v>637</v>
      </c>
      <c r="C4" s="33"/>
      <c r="D4" s="33"/>
      <c r="E4" s="33"/>
    </row>
    <row r="5" spans="1:5" ht="15.75">
      <c r="A5" s="37">
        <v>2</v>
      </c>
      <c r="B5" s="33" t="s">
        <v>1039</v>
      </c>
      <c r="C5" s="33"/>
      <c r="D5" s="33"/>
      <c r="E5" s="33"/>
    </row>
    <row r="6" spans="1:5" ht="15.75">
      <c r="A6" s="37">
        <v>3</v>
      </c>
      <c r="B6" s="31" t="s">
        <v>1064</v>
      </c>
      <c r="C6" s="33"/>
      <c r="D6" s="33"/>
      <c r="E6" s="33"/>
    </row>
    <row r="7" spans="1:5" ht="15.75">
      <c r="A7" s="37">
        <v>4</v>
      </c>
      <c r="B7" s="31" t="s">
        <v>639</v>
      </c>
      <c r="C7" s="33"/>
      <c r="D7" s="33"/>
      <c r="E7" s="33"/>
    </row>
    <row r="8" spans="1:5" ht="15.75">
      <c r="A8" s="37">
        <v>5</v>
      </c>
      <c r="B8" s="31" t="s">
        <v>1065</v>
      </c>
      <c r="C8" s="33"/>
      <c r="D8" s="33"/>
      <c r="E8" s="33"/>
    </row>
    <row r="9" spans="1:5" ht="15.75">
      <c r="A9" s="37">
        <v>6</v>
      </c>
      <c r="B9" s="31" t="s">
        <v>1066</v>
      </c>
      <c r="C9" s="33"/>
      <c r="D9" s="33"/>
      <c r="E9" s="33"/>
    </row>
    <row r="10" spans="1:5" ht="15.75">
      <c r="A10" s="37">
        <v>7</v>
      </c>
      <c r="B10" s="31" t="s">
        <v>1218</v>
      </c>
      <c r="C10" s="33"/>
      <c r="D10" s="33"/>
      <c r="E10" s="33"/>
    </row>
    <row r="11" spans="1:5" ht="15.75">
      <c r="A11" s="37">
        <v>8</v>
      </c>
      <c r="B11" s="31" t="s">
        <v>54</v>
      </c>
      <c r="C11" s="33"/>
      <c r="D11" s="33"/>
      <c r="E11" s="33"/>
    </row>
    <row r="12" spans="1:5" ht="15.75">
      <c r="A12" s="37">
        <v>9</v>
      </c>
      <c r="B12" s="31" t="s">
        <v>55</v>
      </c>
      <c r="C12" s="33"/>
      <c r="D12" s="33"/>
      <c r="E12" s="33"/>
    </row>
    <row r="13" spans="1:5" ht="15.75">
      <c r="A13" s="37">
        <v>10</v>
      </c>
      <c r="B13" s="31" t="s">
        <v>56</v>
      </c>
      <c r="C13" s="33"/>
      <c r="D13" s="33"/>
      <c r="E13" s="33"/>
    </row>
    <row r="14" spans="1:5" ht="15.75">
      <c r="A14" s="37">
        <v>11</v>
      </c>
      <c r="B14" s="31" t="s">
        <v>1178</v>
      </c>
      <c r="C14" s="33"/>
      <c r="D14" s="33"/>
      <c r="E14" s="33"/>
    </row>
    <row r="15" spans="1:5" ht="15.75">
      <c r="A15" s="37">
        <v>12</v>
      </c>
      <c r="B15" s="31" t="s">
        <v>1180</v>
      </c>
      <c r="C15" s="33"/>
      <c r="D15" s="33"/>
      <c r="E15" s="33"/>
    </row>
    <row r="16" spans="1:5" ht="15.75">
      <c r="A16" s="37">
        <v>13</v>
      </c>
      <c r="B16" s="31" t="s">
        <v>1219</v>
      </c>
      <c r="C16" s="33"/>
      <c r="D16" s="33"/>
      <c r="E16" s="33"/>
    </row>
    <row r="17" spans="1:5" ht="15.75">
      <c r="A17" s="37">
        <v>14</v>
      </c>
      <c r="B17" s="31" t="s">
        <v>57</v>
      </c>
      <c r="C17" s="33"/>
      <c r="D17" s="33"/>
      <c r="E17" s="33"/>
    </row>
    <row r="18" spans="1:5" ht="15.75">
      <c r="A18" s="37">
        <v>15</v>
      </c>
      <c r="B18" s="31" t="s">
        <v>1197</v>
      </c>
      <c r="C18" s="33"/>
      <c r="D18" s="33"/>
      <c r="E18" s="33"/>
    </row>
    <row r="19" spans="1:5" ht="15.75">
      <c r="A19" s="37">
        <v>16</v>
      </c>
      <c r="B19" s="31" t="s">
        <v>906</v>
      </c>
      <c r="C19" s="33"/>
      <c r="D19" s="33"/>
      <c r="E19" s="33"/>
    </row>
    <row r="20" spans="1:5" ht="15.75">
      <c r="A20" s="37">
        <v>17</v>
      </c>
      <c r="B20" s="31" t="s">
        <v>1209</v>
      </c>
      <c r="C20" s="33"/>
      <c r="D20" s="33"/>
      <c r="E20" s="33"/>
    </row>
    <row r="21" spans="1:5" s="35" customFormat="1" ht="15.75">
      <c r="A21" s="37">
        <v>18</v>
      </c>
      <c r="B21" s="31" t="s">
        <v>968</v>
      </c>
      <c r="C21" s="32"/>
      <c r="D21" s="32"/>
      <c r="E21" s="32"/>
    </row>
    <row r="22" spans="1:7" ht="15.75">
      <c r="A22" s="37" t="s">
        <v>444</v>
      </c>
      <c r="B22" s="35" t="s">
        <v>969</v>
      </c>
      <c r="C22" s="33"/>
      <c r="D22" s="33"/>
      <c r="E22" s="33"/>
      <c r="G22" s="33"/>
    </row>
    <row r="23" spans="1:5" ht="15.75">
      <c r="A23" s="37">
        <v>19</v>
      </c>
      <c r="B23" s="31" t="s">
        <v>777</v>
      </c>
      <c r="C23" s="33"/>
      <c r="D23" s="33"/>
      <c r="E23" s="33"/>
    </row>
    <row r="24" spans="1:2" ht="15.75">
      <c r="A24" s="37">
        <v>20</v>
      </c>
      <c r="B24" s="31" t="s">
        <v>241</v>
      </c>
    </row>
    <row r="25" spans="1:5" ht="15.75">
      <c r="A25" s="37">
        <v>21</v>
      </c>
      <c r="B25" s="31" t="s">
        <v>502</v>
      </c>
      <c r="C25" s="33"/>
      <c r="D25" s="33"/>
      <c r="E25" s="33"/>
    </row>
    <row r="26" spans="1:5" ht="15.75">
      <c r="A26" s="37">
        <v>22</v>
      </c>
      <c r="B26" s="31" t="s">
        <v>12</v>
      </c>
      <c r="C26" s="33"/>
      <c r="D26" s="33"/>
      <c r="E26" s="33"/>
    </row>
    <row r="27" spans="1:5" ht="15.75">
      <c r="A27" s="37">
        <v>23</v>
      </c>
      <c r="B27" s="31" t="s">
        <v>60</v>
      </c>
      <c r="C27" s="33"/>
      <c r="D27" s="33"/>
      <c r="E27" s="33"/>
    </row>
    <row r="28" spans="1:5" ht="15.75">
      <c r="A28" s="37">
        <v>24</v>
      </c>
      <c r="B28" s="31" t="s">
        <v>61</v>
      </c>
      <c r="C28" s="33"/>
      <c r="D28" s="33"/>
      <c r="E28" s="33"/>
    </row>
    <row r="29" spans="1:5" ht="15.75">
      <c r="A29" s="37" t="s">
        <v>444</v>
      </c>
      <c r="B29" s="35" t="s">
        <v>970</v>
      </c>
      <c r="C29" s="33"/>
      <c r="D29" s="33"/>
      <c r="E29" s="33"/>
    </row>
    <row r="30" spans="1:5" ht="15.75" customHeight="1">
      <c r="A30" s="37">
        <v>25</v>
      </c>
      <c r="B30" s="31" t="s">
        <v>365</v>
      </c>
      <c r="C30" s="33"/>
      <c r="D30" s="33"/>
      <c r="E30" s="33"/>
    </row>
    <row r="31" spans="1:5" ht="15.75">
      <c r="A31" s="37">
        <v>26</v>
      </c>
      <c r="B31" s="33" t="s">
        <v>366</v>
      </c>
      <c r="C31" s="33"/>
      <c r="D31" s="33"/>
      <c r="E31" s="33"/>
    </row>
    <row r="32" spans="1:5" ht="15.75">
      <c r="A32" s="37">
        <v>27</v>
      </c>
      <c r="B32" s="33" t="s">
        <v>526</v>
      </c>
      <c r="C32" s="33"/>
      <c r="D32" s="33"/>
      <c r="E32" s="33"/>
    </row>
    <row r="33" spans="1:5" ht="15.75">
      <c r="A33" s="37">
        <v>28</v>
      </c>
      <c r="B33" s="33" t="s">
        <v>971</v>
      </c>
      <c r="C33" s="33"/>
      <c r="D33" s="33"/>
      <c r="E33" s="33"/>
    </row>
    <row r="34" spans="1:5" ht="15.75">
      <c r="A34" s="37">
        <v>29</v>
      </c>
      <c r="B34" s="33" t="s">
        <v>552</v>
      </c>
      <c r="C34" s="33"/>
      <c r="D34" s="33"/>
      <c r="E34" s="33"/>
    </row>
    <row r="35" spans="1:5" ht="15.75">
      <c r="A35" s="37"/>
      <c r="B35" s="32" t="s">
        <v>972</v>
      </c>
      <c r="C35" s="33"/>
      <c r="D35" s="33"/>
      <c r="E35" s="33"/>
    </row>
    <row r="36" spans="1:5" ht="15.75">
      <c r="A36" s="37">
        <v>30</v>
      </c>
      <c r="B36" s="33" t="s">
        <v>640</v>
      </c>
      <c r="C36" s="33"/>
      <c r="D36" s="33"/>
      <c r="E36" s="33"/>
    </row>
    <row r="37" spans="1:5" ht="15.75">
      <c r="A37" s="37">
        <v>31</v>
      </c>
      <c r="B37" s="33" t="s">
        <v>928</v>
      </c>
      <c r="C37" s="33"/>
      <c r="D37" s="33"/>
      <c r="E37" s="33"/>
    </row>
    <row r="38" spans="1:6" ht="15.75">
      <c r="A38" s="37">
        <v>32</v>
      </c>
      <c r="B38" s="31" t="s">
        <v>441</v>
      </c>
      <c r="C38" s="33"/>
      <c r="D38" s="33"/>
      <c r="E38" s="33"/>
      <c r="F38" s="31" t="s">
        <v>444</v>
      </c>
    </row>
    <row r="39" spans="1:5" ht="15.75">
      <c r="A39" s="37">
        <v>33</v>
      </c>
      <c r="B39" s="33" t="s">
        <v>782</v>
      </c>
      <c r="C39" s="33"/>
      <c r="D39" s="33"/>
      <c r="E39" s="33"/>
    </row>
    <row r="40" spans="1:5" ht="15.75">
      <c r="A40" s="37"/>
      <c r="B40" s="32" t="s">
        <v>973</v>
      </c>
      <c r="C40" s="33"/>
      <c r="D40" s="33"/>
      <c r="E40" s="33"/>
    </row>
    <row r="41" spans="1:5" ht="15.75">
      <c r="A41" s="37">
        <v>34</v>
      </c>
      <c r="B41" s="33" t="s">
        <v>641</v>
      </c>
      <c r="C41" s="33"/>
      <c r="D41" s="33"/>
      <c r="E41" s="33"/>
    </row>
    <row r="42" spans="1:5" ht="15.75">
      <c r="A42" s="37">
        <v>35</v>
      </c>
      <c r="B42" s="33" t="s">
        <v>315</v>
      </c>
      <c r="C42" s="33"/>
      <c r="D42" s="33"/>
      <c r="E42" s="33"/>
    </row>
    <row r="43" spans="1:5" ht="15.75">
      <c r="A43" s="37">
        <v>36</v>
      </c>
      <c r="B43" s="33" t="s">
        <v>316</v>
      </c>
      <c r="C43" s="33"/>
      <c r="D43" s="33"/>
      <c r="E43" s="33"/>
    </row>
    <row r="44" spans="1:5" ht="15.75">
      <c r="A44" s="37">
        <v>37</v>
      </c>
      <c r="B44" s="33" t="s">
        <v>363</v>
      </c>
      <c r="C44" s="33"/>
      <c r="D44" s="33"/>
      <c r="E44" s="33"/>
    </row>
    <row r="45" spans="1:5" ht="15.75">
      <c r="A45" s="37">
        <v>38</v>
      </c>
      <c r="B45" s="33" t="s">
        <v>364</v>
      </c>
      <c r="C45" s="33"/>
      <c r="D45" s="33"/>
      <c r="E45" s="33"/>
    </row>
    <row r="46" spans="1:5" ht="15.75">
      <c r="A46" s="37">
        <v>39</v>
      </c>
      <c r="B46" s="33" t="s">
        <v>974</v>
      </c>
      <c r="C46" s="33"/>
      <c r="D46" s="33"/>
      <c r="E46" s="33"/>
    </row>
    <row r="47" spans="1:5" ht="15.75">
      <c r="A47" s="37">
        <v>40</v>
      </c>
      <c r="B47" s="33" t="s">
        <v>443</v>
      </c>
      <c r="C47" s="33"/>
      <c r="D47" s="33"/>
      <c r="E47" s="33"/>
    </row>
    <row r="48" spans="1:5" ht="15.75">
      <c r="A48" s="37">
        <v>41</v>
      </c>
      <c r="B48" s="33" t="s">
        <v>642</v>
      </c>
      <c r="C48" s="33"/>
      <c r="D48" s="33"/>
      <c r="E48" s="33"/>
    </row>
    <row r="49" spans="1:5" ht="15.75">
      <c r="A49" s="37">
        <v>42</v>
      </c>
      <c r="B49" s="33" t="s">
        <v>975</v>
      </c>
      <c r="C49" s="33"/>
      <c r="D49" s="33"/>
      <c r="E49" s="33"/>
    </row>
    <row r="50" spans="1:5" ht="15.75">
      <c r="A50" s="37">
        <v>43</v>
      </c>
      <c r="B50" s="49" t="s">
        <v>750</v>
      </c>
      <c r="C50" s="33"/>
      <c r="D50" s="33"/>
      <c r="E50" s="33"/>
    </row>
    <row r="51" spans="1:2" ht="15.75">
      <c r="A51" s="37">
        <v>44</v>
      </c>
      <c r="B51" s="49" t="s">
        <v>743</v>
      </c>
    </row>
    <row r="52" spans="1:5" ht="15.75">
      <c r="A52" s="33"/>
      <c r="B52" s="33"/>
      <c r="C52" s="33"/>
      <c r="D52" s="33"/>
      <c r="E52" s="33"/>
    </row>
    <row r="53" spans="1:5" ht="15.75">
      <c r="A53" s="33"/>
      <c r="B53" s="33"/>
      <c r="C53" s="33"/>
      <c r="D53" s="33"/>
      <c r="E53" s="33"/>
    </row>
    <row r="54" spans="1:5" ht="15.75">
      <c r="A54" s="33"/>
      <c r="B54" s="33"/>
      <c r="C54" s="33"/>
      <c r="D54" s="33"/>
      <c r="E54" s="33"/>
    </row>
    <row r="55" spans="1:5" ht="15.75">
      <c r="A55" s="33"/>
      <c r="B55" s="33"/>
      <c r="C55" s="33"/>
      <c r="D55" s="33"/>
      <c r="E55" s="33"/>
    </row>
    <row r="56" spans="1:5" ht="15.75">
      <c r="A56" s="33"/>
      <c r="B56" s="33"/>
      <c r="C56" s="33"/>
      <c r="D56" s="33"/>
      <c r="E56" s="33"/>
    </row>
    <row r="57" spans="1:5" ht="15.75">
      <c r="A57" s="33"/>
      <c r="B57" s="33"/>
      <c r="C57" s="33"/>
      <c r="D57" s="33"/>
      <c r="E57" s="33"/>
    </row>
    <row r="58" spans="1:5" ht="15.75">
      <c r="A58" s="33"/>
      <c r="B58" s="33"/>
      <c r="C58" s="33"/>
      <c r="D58" s="33"/>
      <c r="E58" s="33"/>
    </row>
    <row r="59" spans="1:5" ht="15.75">
      <c r="A59" s="33"/>
      <c r="B59" s="33"/>
      <c r="C59" s="33"/>
      <c r="D59" s="33"/>
      <c r="E59" s="33"/>
    </row>
    <row r="60" spans="1:5" ht="15.75">
      <c r="A60" s="33"/>
      <c r="B60" s="33"/>
      <c r="C60" s="33"/>
      <c r="D60" s="33"/>
      <c r="E60" s="33"/>
    </row>
    <row r="61" spans="1:5" ht="15.75">
      <c r="A61" s="33"/>
      <c r="B61" s="33"/>
      <c r="C61" s="33"/>
      <c r="D61" s="33"/>
      <c r="E61" s="33"/>
    </row>
    <row r="62" spans="1:5" ht="15.75">
      <c r="A62" s="33"/>
      <c r="B62" s="33"/>
      <c r="C62" s="33"/>
      <c r="D62" s="33"/>
      <c r="E62" s="33"/>
    </row>
    <row r="63" spans="1:5" ht="15.75">
      <c r="A63" s="33"/>
      <c r="B63" s="33"/>
      <c r="C63" s="33"/>
      <c r="D63" s="33"/>
      <c r="E63" s="33"/>
    </row>
    <row r="64" spans="1:5" ht="15.75">
      <c r="A64" s="33"/>
      <c r="B64" s="33"/>
      <c r="C64" s="33"/>
      <c r="D64" s="33"/>
      <c r="E64" s="33"/>
    </row>
    <row r="65" spans="1:5" ht="15.75">
      <c r="A65" s="33"/>
      <c r="B65" s="33"/>
      <c r="C65" s="33"/>
      <c r="D65" s="33"/>
      <c r="E65" s="33"/>
    </row>
    <row r="66" spans="1:5" ht="15.75">
      <c r="A66" s="33"/>
      <c r="B66" s="33"/>
      <c r="C66" s="33"/>
      <c r="D66" s="33"/>
      <c r="E66" s="33"/>
    </row>
    <row r="67" spans="1:5" ht="15.75">
      <c r="A67" s="33"/>
      <c r="B67" s="33"/>
      <c r="C67" s="33"/>
      <c r="D67" s="33"/>
      <c r="E67" s="33"/>
    </row>
    <row r="68" spans="1:5" ht="15.75">
      <c r="A68" s="33"/>
      <c r="B68" s="33"/>
      <c r="C68" s="33"/>
      <c r="D68" s="33"/>
      <c r="E68" s="33"/>
    </row>
    <row r="69" spans="1:5" ht="15.75">
      <c r="A69" s="33"/>
      <c r="B69" s="33"/>
      <c r="C69" s="33"/>
      <c r="D69" s="33"/>
      <c r="E69" s="33"/>
    </row>
    <row r="70" spans="1:5" ht="15.75">
      <c r="A70" s="33"/>
      <c r="B70" s="33"/>
      <c r="C70" s="33"/>
      <c r="D70" s="33"/>
      <c r="E70" s="33"/>
    </row>
    <row r="71" spans="1:5" ht="15.75">
      <c r="A71" s="33"/>
      <c r="B71" s="33"/>
      <c r="C71" s="33"/>
      <c r="D71" s="33"/>
      <c r="E71" s="33"/>
    </row>
    <row r="72" spans="1:5" ht="15.75">
      <c r="A72" s="33"/>
      <c r="B72" s="33"/>
      <c r="C72" s="33"/>
      <c r="D72" s="33"/>
      <c r="E72" s="33"/>
    </row>
    <row r="73" spans="1:5" ht="15.75">
      <c r="A73" s="33"/>
      <c r="B73" s="33"/>
      <c r="C73" s="33"/>
      <c r="D73" s="33"/>
      <c r="E73" s="33"/>
    </row>
    <row r="74" spans="1:5" ht="15.75">
      <c r="A74" s="33"/>
      <c r="B74" s="33"/>
      <c r="C74" s="33"/>
      <c r="D74" s="33"/>
      <c r="E74" s="33"/>
    </row>
    <row r="75" spans="1:5" ht="15.75">
      <c r="A75" s="33"/>
      <c r="B75" s="33"/>
      <c r="C75" s="33"/>
      <c r="D75" s="33"/>
      <c r="E75" s="33"/>
    </row>
    <row r="76" spans="1:5" ht="15.75">
      <c r="A76" s="33"/>
      <c r="B76" s="33"/>
      <c r="C76" s="33"/>
      <c r="D76" s="33"/>
      <c r="E76" s="33"/>
    </row>
    <row r="77" spans="1:5" ht="15.75">
      <c r="A77" s="33"/>
      <c r="B77" s="33"/>
      <c r="C77" s="33"/>
      <c r="D77" s="33"/>
      <c r="E77" s="33"/>
    </row>
    <row r="78" spans="1:5" ht="15.75">
      <c r="A78" s="33"/>
      <c r="B78" s="33"/>
      <c r="C78" s="33"/>
      <c r="D78" s="33"/>
      <c r="E78" s="33"/>
    </row>
    <row r="79" spans="1:5" ht="15.75">
      <c r="A79" s="33"/>
      <c r="B79" s="33"/>
      <c r="C79" s="33"/>
      <c r="D79" s="33"/>
      <c r="E79" s="33"/>
    </row>
    <row r="80" spans="1:5" ht="15.75">
      <c r="A80" s="33"/>
      <c r="B80" s="33"/>
      <c r="C80" s="33"/>
      <c r="D80" s="33"/>
      <c r="E80" s="33"/>
    </row>
    <row r="81" spans="1:5" ht="15.75">
      <c r="A81" s="33"/>
      <c r="B81" s="33"/>
      <c r="C81" s="33"/>
      <c r="D81" s="33"/>
      <c r="E81" s="33"/>
    </row>
    <row r="82" spans="1:5" ht="15.75">
      <c r="A82" s="33"/>
      <c r="B82" s="33"/>
      <c r="C82" s="33"/>
      <c r="D82" s="33"/>
      <c r="E82" s="33"/>
    </row>
    <row r="83" spans="1:5" ht="15.75">
      <c r="A83" s="33"/>
      <c r="B83" s="33"/>
      <c r="C83" s="33"/>
      <c r="D83" s="33"/>
      <c r="E83" s="33"/>
    </row>
    <row r="84" spans="1:5" ht="15.75">
      <c r="A84" s="33"/>
      <c r="B84" s="33"/>
      <c r="C84" s="33"/>
      <c r="D84" s="33"/>
      <c r="E84" s="33"/>
    </row>
    <row r="85" spans="1:5" ht="15.75">
      <c r="A85" s="33"/>
      <c r="B85" s="33"/>
      <c r="C85" s="33"/>
      <c r="D85" s="33"/>
      <c r="E85" s="33"/>
    </row>
    <row r="86" spans="1:5" ht="15.75">
      <c r="A86" s="33"/>
      <c r="B86" s="33"/>
      <c r="C86" s="33"/>
      <c r="D86" s="33"/>
      <c r="E86" s="33"/>
    </row>
    <row r="87" spans="1:5" ht="15.75">
      <c r="A87" s="33"/>
      <c r="B87" s="33"/>
      <c r="C87" s="33"/>
      <c r="D87" s="33"/>
      <c r="E87" s="33"/>
    </row>
    <row r="88" spans="1:5" ht="15.75">
      <c r="A88" s="33"/>
      <c r="B88" s="33"/>
      <c r="C88" s="33"/>
      <c r="D88" s="33"/>
      <c r="E88" s="33"/>
    </row>
    <row r="89" spans="1:5" ht="15.75">
      <c r="A89" s="33"/>
      <c r="B89" s="33"/>
      <c r="C89" s="33"/>
      <c r="D89" s="33"/>
      <c r="E89" s="33"/>
    </row>
    <row r="90" spans="1:5" ht="15.75">
      <c r="A90" s="33"/>
      <c r="B90" s="33"/>
      <c r="C90" s="33"/>
      <c r="D90" s="33"/>
      <c r="E90" s="33"/>
    </row>
    <row r="91" spans="1:5" ht="15.75">
      <c r="A91" s="33"/>
      <c r="B91" s="33"/>
      <c r="C91" s="33"/>
      <c r="D91" s="33"/>
      <c r="E91" s="33"/>
    </row>
    <row r="92" spans="1:5" ht="15.75">
      <c r="A92" s="33"/>
      <c r="B92" s="33"/>
      <c r="C92" s="33"/>
      <c r="D92" s="33"/>
      <c r="E92" s="33"/>
    </row>
    <row r="93" spans="1:5" ht="15.75">
      <c r="A93" s="33"/>
      <c r="B93" s="33"/>
      <c r="C93" s="33"/>
      <c r="D93" s="33"/>
      <c r="E93" s="33"/>
    </row>
    <row r="94" spans="1:5" ht="15.75">
      <c r="A94" s="33"/>
      <c r="B94" s="33"/>
      <c r="C94" s="33"/>
      <c r="D94" s="33"/>
      <c r="E94" s="33"/>
    </row>
    <row r="95" spans="1:5" ht="15.75">
      <c r="A95" s="33"/>
      <c r="B95" s="33"/>
      <c r="C95" s="33"/>
      <c r="D95" s="33"/>
      <c r="E95" s="33"/>
    </row>
    <row r="96" spans="1:5" ht="15.75">
      <c r="A96" s="33"/>
      <c r="B96" s="33"/>
      <c r="C96" s="33"/>
      <c r="D96" s="33"/>
      <c r="E96" s="33"/>
    </row>
    <row r="97" spans="1:5" ht="15.75">
      <c r="A97" s="33"/>
      <c r="B97" s="33"/>
      <c r="C97" s="33"/>
      <c r="D97" s="33"/>
      <c r="E97" s="33"/>
    </row>
    <row r="98" spans="1:5" ht="15.75">
      <c r="A98" s="33"/>
      <c r="B98" s="33"/>
      <c r="C98" s="33"/>
      <c r="D98" s="33"/>
      <c r="E98" s="33"/>
    </row>
    <row r="99" spans="1:5" ht="15.75">
      <c r="A99" s="33"/>
      <c r="B99" s="33"/>
      <c r="C99" s="33"/>
      <c r="D99" s="33"/>
      <c r="E99" s="33"/>
    </row>
    <row r="100" spans="1:5" ht="15.75">
      <c r="A100" s="33"/>
      <c r="B100" s="33"/>
      <c r="C100" s="33"/>
      <c r="D100" s="33"/>
      <c r="E100" s="33"/>
    </row>
    <row r="101" spans="1:5" ht="15.75">
      <c r="A101" s="33"/>
      <c r="B101" s="33"/>
      <c r="C101" s="33"/>
      <c r="D101" s="33"/>
      <c r="E101" s="33"/>
    </row>
    <row r="102" spans="1:5" ht="15.75">
      <c r="A102" s="33"/>
      <c r="B102" s="33"/>
      <c r="C102" s="33"/>
      <c r="D102" s="33"/>
      <c r="E102" s="33"/>
    </row>
    <row r="103" spans="1:5" ht="15.75">
      <c r="A103" s="33"/>
      <c r="B103" s="33"/>
      <c r="C103" s="33"/>
      <c r="D103" s="33"/>
      <c r="E103" s="33"/>
    </row>
    <row r="104" spans="1:5" ht="15.75">
      <c r="A104" s="33"/>
      <c r="B104" s="33"/>
      <c r="C104" s="33"/>
      <c r="D104" s="33"/>
      <c r="E104" s="33"/>
    </row>
    <row r="105" spans="1:5" ht="15.75">
      <c r="A105" s="33"/>
      <c r="B105" s="33"/>
      <c r="C105" s="33"/>
      <c r="D105" s="33"/>
      <c r="E105" s="33"/>
    </row>
    <row r="106" spans="1:5" ht="15.75">
      <c r="A106" s="33"/>
      <c r="B106" s="33"/>
      <c r="C106" s="33"/>
      <c r="D106" s="33"/>
      <c r="E106" s="33"/>
    </row>
    <row r="107" spans="1:5" ht="15.75">
      <c r="A107" s="33"/>
      <c r="B107" s="33"/>
      <c r="C107" s="33"/>
      <c r="D107" s="33"/>
      <c r="E107" s="33"/>
    </row>
    <row r="108" spans="1:5" ht="15.75">
      <c r="A108" s="33"/>
      <c r="B108" s="33"/>
      <c r="C108" s="33"/>
      <c r="D108" s="33"/>
      <c r="E108" s="33"/>
    </row>
    <row r="109" spans="1:5" ht="15.75">
      <c r="A109" s="33"/>
      <c r="B109" s="33"/>
      <c r="C109" s="33"/>
      <c r="D109" s="33"/>
      <c r="E109" s="33"/>
    </row>
    <row r="110" spans="1:5" ht="15.75">
      <c r="A110" s="33"/>
      <c r="B110" s="33"/>
      <c r="C110" s="33"/>
      <c r="D110" s="33"/>
      <c r="E110" s="33"/>
    </row>
    <row r="111" spans="1:5" ht="15.75">
      <c r="A111" s="33"/>
      <c r="B111" s="33"/>
      <c r="C111" s="33"/>
      <c r="D111" s="33"/>
      <c r="E111" s="33"/>
    </row>
    <row r="112" spans="1:5" ht="15.75">
      <c r="A112" s="33"/>
      <c r="B112" s="33"/>
      <c r="C112" s="33"/>
      <c r="D112" s="33"/>
      <c r="E112" s="33"/>
    </row>
    <row r="113" spans="1:5" ht="15.75">
      <c r="A113" s="33"/>
      <c r="B113" s="33"/>
      <c r="C113" s="33"/>
      <c r="D113" s="33"/>
      <c r="E113" s="33"/>
    </row>
    <row r="114" spans="1:5" ht="15.75">
      <c r="A114" s="33"/>
      <c r="B114" s="33"/>
      <c r="C114" s="33"/>
      <c r="D114" s="33"/>
      <c r="E114" s="33"/>
    </row>
    <row r="115" spans="1:5" ht="15.75">
      <c r="A115" s="33"/>
      <c r="B115" s="33"/>
      <c r="C115" s="33"/>
      <c r="D115" s="33"/>
      <c r="E115" s="33"/>
    </row>
    <row r="116" spans="1:5" ht="15.75">
      <c r="A116" s="33"/>
      <c r="B116" s="33"/>
      <c r="C116" s="33"/>
      <c r="D116" s="33"/>
      <c r="E116" s="33"/>
    </row>
    <row r="117" spans="1:5" ht="15.75">
      <c r="A117" s="33"/>
      <c r="B117" s="33"/>
      <c r="C117" s="33"/>
      <c r="D117" s="33"/>
      <c r="E117" s="33"/>
    </row>
    <row r="118" spans="1:5" ht="15.75">
      <c r="A118" s="33"/>
      <c r="B118" s="33"/>
      <c r="C118" s="33"/>
      <c r="D118" s="33"/>
      <c r="E118" s="33"/>
    </row>
    <row r="119" spans="1:5" ht="15.75">
      <c r="A119" s="33"/>
      <c r="B119" s="33"/>
      <c r="C119" s="33"/>
      <c r="D119" s="33"/>
      <c r="E119" s="33"/>
    </row>
    <row r="120" spans="1:5" ht="15.75">
      <c r="A120" s="33"/>
      <c r="B120" s="33"/>
      <c r="C120" s="33"/>
      <c r="D120" s="33"/>
      <c r="E120" s="33"/>
    </row>
    <row r="121" spans="1:5" ht="15.75">
      <c r="A121" s="33"/>
      <c r="B121" s="33"/>
      <c r="C121" s="33"/>
      <c r="D121" s="33"/>
      <c r="E121" s="33"/>
    </row>
    <row r="122" spans="1:5" ht="15.75">
      <c r="A122" s="33"/>
      <c r="B122" s="33"/>
      <c r="C122" s="33"/>
      <c r="D122" s="33"/>
      <c r="E122" s="33"/>
    </row>
    <row r="123" spans="1:5" ht="15.75">
      <c r="A123" s="33"/>
      <c r="B123" s="33"/>
      <c r="C123" s="33"/>
      <c r="D123" s="33"/>
      <c r="E123" s="33"/>
    </row>
    <row r="124" spans="1:5" ht="15.75">
      <c r="A124" s="33"/>
      <c r="B124" s="33"/>
      <c r="C124" s="33"/>
      <c r="D124" s="33"/>
      <c r="E124" s="33"/>
    </row>
    <row r="125" spans="1:5" ht="15.75">
      <c r="A125" s="33"/>
      <c r="B125" s="33"/>
      <c r="C125" s="33"/>
      <c r="D125" s="33"/>
      <c r="E125" s="33"/>
    </row>
    <row r="126" spans="1:5" ht="15.75">
      <c r="A126" s="33"/>
      <c r="B126" s="33"/>
      <c r="C126" s="33"/>
      <c r="D126" s="33"/>
      <c r="E126" s="33"/>
    </row>
    <row r="127" spans="1:5" ht="15.75">
      <c r="A127" s="33"/>
      <c r="B127" s="33"/>
      <c r="C127" s="33"/>
      <c r="D127" s="33"/>
      <c r="E127" s="33"/>
    </row>
    <row r="128" spans="1:5" ht="15.75">
      <c r="A128" s="33"/>
      <c r="B128" s="33"/>
      <c r="C128" s="33"/>
      <c r="D128" s="33"/>
      <c r="E128" s="33"/>
    </row>
    <row r="129" spans="1:5" ht="15.75">
      <c r="A129" s="33"/>
      <c r="B129" s="33"/>
      <c r="C129" s="33"/>
      <c r="D129" s="33"/>
      <c r="E129" s="33"/>
    </row>
    <row r="130" spans="1:5" ht="15.75">
      <c r="A130" s="33"/>
      <c r="B130" s="33"/>
      <c r="C130" s="33"/>
      <c r="D130" s="33"/>
      <c r="E130" s="33"/>
    </row>
    <row r="131" spans="1:5" ht="15.75">
      <c r="A131" s="33"/>
      <c r="B131" s="33"/>
      <c r="C131" s="33"/>
      <c r="D131" s="33"/>
      <c r="E131" s="33"/>
    </row>
    <row r="132" spans="1:5" ht="15.75">
      <c r="A132" s="33"/>
      <c r="B132" s="33"/>
      <c r="C132" s="33"/>
      <c r="D132" s="33"/>
      <c r="E132" s="33"/>
    </row>
    <row r="133" spans="1:5" ht="15.75">
      <c r="A133" s="33"/>
      <c r="B133" s="33"/>
      <c r="C133" s="33"/>
      <c r="D133" s="33"/>
      <c r="E133" s="33"/>
    </row>
    <row r="134" spans="1:5" ht="15.75">
      <c r="A134" s="33"/>
      <c r="B134" s="33"/>
      <c r="C134" s="33"/>
      <c r="D134" s="33"/>
      <c r="E134" s="33"/>
    </row>
    <row r="135" spans="1:5" ht="15.75">
      <c r="A135" s="33"/>
      <c r="B135" s="33"/>
      <c r="C135" s="33"/>
      <c r="D135" s="33"/>
      <c r="E135" s="33"/>
    </row>
    <row r="136" spans="1:5" ht="15.75">
      <c r="A136" s="33"/>
      <c r="B136" s="33"/>
      <c r="C136" s="33"/>
      <c r="D136" s="33"/>
      <c r="E136" s="33"/>
    </row>
    <row r="137" spans="1:5" ht="15.75">
      <c r="A137" s="33"/>
      <c r="B137" s="33"/>
      <c r="C137" s="33"/>
      <c r="D137" s="33"/>
      <c r="E137" s="33"/>
    </row>
    <row r="138" spans="1:5" ht="15.75">
      <c r="A138" s="33"/>
      <c r="B138" s="33"/>
      <c r="C138" s="33"/>
      <c r="D138" s="33"/>
      <c r="E138" s="33"/>
    </row>
    <row r="139" spans="1:5" ht="15.75">
      <c r="A139" s="33"/>
      <c r="B139" s="33"/>
      <c r="C139" s="33"/>
      <c r="D139" s="33"/>
      <c r="E139" s="33"/>
    </row>
    <row r="140" spans="1:5" ht="15.75">
      <c r="A140" s="33"/>
      <c r="B140" s="33"/>
      <c r="C140" s="33"/>
      <c r="D140" s="33"/>
      <c r="E140" s="33"/>
    </row>
    <row r="141" spans="1:5" ht="15.75">
      <c r="A141" s="33"/>
      <c r="B141" s="33"/>
      <c r="C141" s="33"/>
      <c r="D141" s="33"/>
      <c r="E141" s="33"/>
    </row>
    <row r="142" spans="1:5" ht="15.75">
      <c r="A142" s="33"/>
      <c r="B142" s="33"/>
      <c r="C142" s="33"/>
      <c r="D142" s="33"/>
      <c r="E142" s="33"/>
    </row>
    <row r="143" spans="1:5" ht="15.75">
      <c r="A143" s="33"/>
      <c r="B143" s="33"/>
      <c r="C143" s="33"/>
      <c r="D143" s="33"/>
      <c r="E143" s="33"/>
    </row>
    <row r="144" spans="1:5" ht="15.75">
      <c r="A144" s="33"/>
      <c r="B144" s="33"/>
      <c r="C144" s="33"/>
      <c r="D144" s="33"/>
      <c r="E144" s="33"/>
    </row>
    <row r="145" spans="1:5" ht="15.75">
      <c r="A145" s="33"/>
      <c r="B145" s="33"/>
      <c r="C145" s="33"/>
      <c r="D145" s="33"/>
      <c r="E145" s="33"/>
    </row>
    <row r="146" spans="1:5" ht="15.75">
      <c r="A146" s="33"/>
      <c r="B146" s="33"/>
      <c r="C146" s="33"/>
      <c r="D146" s="33"/>
      <c r="E146" s="33"/>
    </row>
    <row r="147" spans="1:5" ht="15.75">
      <c r="A147" s="33"/>
      <c r="B147" s="33"/>
      <c r="C147" s="33"/>
      <c r="D147" s="33"/>
      <c r="E147" s="33"/>
    </row>
    <row r="148" spans="1:5" ht="15.75">
      <c r="A148" s="33"/>
      <c r="B148" s="33"/>
      <c r="C148" s="33"/>
      <c r="D148" s="33"/>
      <c r="E148" s="33"/>
    </row>
    <row r="149" spans="1:5" ht="15.75">
      <c r="A149" s="33"/>
      <c r="B149" s="33"/>
      <c r="C149" s="33"/>
      <c r="D149" s="33"/>
      <c r="E149" s="33"/>
    </row>
    <row r="150" spans="1:5" ht="15.75">
      <c r="A150" s="33"/>
      <c r="B150" s="33"/>
      <c r="C150" s="33"/>
      <c r="D150" s="33"/>
      <c r="E150" s="33"/>
    </row>
    <row r="151" spans="1:5" ht="15.75">
      <c r="A151" s="33"/>
      <c r="B151" s="33"/>
      <c r="C151" s="33"/>
      <c r="D151" s="33"/>
      <c r="E151" s="33"/>
    </row>
    <row r="152" spans="1:5" ht="15.75">
      <c r="A152" s="33"/>
      <c r="B152" s="33"/>
      <c r="C152" s="33"/>
      <c r="D152" s="33"/>
      <c r="E152" s="33"/>
    </row>
    <row r="153" spans="1:5" ht="15.75">
      <c r="A153" s="33"/>
      <c r="B153" s="33"/>
      <c r="C153" s="33"/>
      <c r="D153" s="33"/>
      <c r="E153" s="33"/>
    </row>
    <row r="154" spans="1:5" ht="15.75">
      <c r="A154" s="33"/>
      <c r="B154" s="33"/>
      <c r="C154" s="33"/>
      <c r="D154" s="33"/>
      <c r="E154" s="33"/>
    </row>
    <row r="155" spans="1:5" ht="15.75">
      <c r="A155" s="33"/>
      <c r="B155" s="33"/>
      <c r="C155" s="33"/>
      <c r="D155" s="33"/>
      <c r="E155" s="33"/>
    </row>
    <row r="156" spans="1:5" ht="15.75">
      <c r="A156" s="33"/>
      <c r="B156" s="33"/>
      <c r="C156" s="33"/>
      <c r="D156" s="33"/>
      <c r="E156" s="33"/>
    </row>
    <row r="157" spans="1:5" ht="15.75">
      <c r="A157" s="33"/>
      <c r="B157" s="33"/>
      <c r="C157" s="33"/>
      <c r="D157" s="33"/>
      <c r="E157" s="33"/>
    </row>
    <row r="158" spans="1:5" ht="15.75">
      <c r="A158" s="33"/>
      <c r="B158" s="33"/>
      <c r="C158" s="33"/>
      <c r="D158" s="33"/>
      <c r="E158" s="33"/>
    </row>
    <row r="159" spans="1:5" ht="15.75">
      <c r="A159" s="33"/>
      <c r="B159" s="33"/>
      <c r="C159" s="33"/>
      <c r="D159" s="33"/>
      <c r="E159" s="33"/>
    </row>
    <row r="160" spans="1:5" ht="15.75">
      <c r="A160" s="33"/>
      <c r="B160" s="33"/>
      <c r="C160" s="33"/>
      <c r="D160" s="33"/>
      <c r="E160" s="33"/>
    </row>
    <row r="161" spans="1:5" ht="15.75">
      <c r="A161" s="33"/>
      <c r="B161" s="33"/>
      <c r="C161" s="33"/>
      <c r="D161" s="33"/>
      <c r="E161" s="33"/>
    </row>
    <row r="162" spans="1:5" ht="15.75">
      <c r="A162" s="33"/>
      <c r="B162" s="33"/>
      <c r="C162" s="33"/>
      <c r="D162" s="33"/>
      <c r="E162" s="33"/>
    </row>
    <row r="163" spans="1:5" ht="15.75">
      <c r="A163" s="33"/>
      <c r="B163" s="33"/>
      <c r="C163" s="33"/>
      <c r="D163" s="33"/>
      <c r="E163" s="33"/>
    </row>
    <row r="164" spans="1:5" ht="15.75">
      <c r="A164" s="33"/>
      <c r="B164" s="33"/>
      <c r="C164" s="33"/>
      <c r="D164" s="33"/>
      <c r="E164" s="33"/>
    </row>
    <row r="165" spans="1:5" ht="15.75">
      <c r="A165" s="33"/>
      <c r="B165" s="33"/>
      <c r="C165" s="33"/>
      <c r="D165" s="33"/>
      <c r="E165" s="33"/>
    </row>
    <row r="166" spans="1:5" ht="15.75">
      <c r="A166" s="33"/>
      <c r="B166" s="33"/>
      <c r="C166" s="33"/>
      <c r="D166" s="33"/>
      <c r="E166" s="33"/>
    </row>
    <row r="167" spans="1:5" ht="15.75">
      <c r="A167" s="33"/>
      <c r="B167" s="33"/>
      <c r="C167" s="33"/>
      <c r="D167" s="33"/>
      <c r="E167" s="33"/>
    </row>
    <row r="168" spans="1:5" ht="15.75">
      <c r="A168" s="33"/>
      <c r="B168" s="33"/>
      <c r="C168" s="33"/>
      <c r="D168" s="33"/>
      <c r="E168" s="33"/>
    </row>
    <row r="169" spans="1:5" ht="15.75">
      <c r="A169" s="33"/>
      <c r="B169" s="33"/>
      <c r="C169" s="33"/>
      <c r="D169" s="33"/>
      <c r="E169" s="33"/>
    </row>
    <row r="170" spans="1:5" ht="15.75">
      <c r="A170" s="33"/>
      <c r="B170" s="33"/>
      <c r="C170" s="33"/>
      <c r="D170" s="33"/>
      <c r="E170" s="33"/>
    </row>
    <row r="171" spans="1:5" ht="15.75">
      <c r="A171" s="33"/>
      <c r="B171" s="33"/>
      <c r="C171" s="33"/>
      <c r="D171" s="33"/>
      <c r="E171" s="33"/>
    </row>
    <row r="172" spans="1:5" ht="15.75">
      <c r="A172" s="33"/>
      <c r="B172" s="33"/>
      <c r="C172" s="33"/>
      <c r="D172" s="33"/>
      <c r="E172" s="33"/>
    </row>
    <row r="173" spans="1:5" ht="15.75">
      <c r="A173" s="33"/>
      <c r="B173" s="33"/>
      <c r="C173" s="33"/>
      <c r="D173" s="33"/>
      <c r="E173" s="33"/>
    </row>
    <row r="174" spans="1:5" ht="15.75">
      <c r="A174" s="33"/>
      <c r="B174" s="33"/>
      <c r="C174" s="33"/>
      <c r="D174" s="33"/>
      <c r="E174" s="33"/>
    </row>
    <row r="175" spans="1:5" ht="15.75">
      <c r="A175" s="33"/>
      <c r="B175" s="33"/>
      <c r="C175" s="33"/>
      <c r="D175" s="33"/>
      <c r="E175" s="33"/>
    </row>
    <row r="176" spans="1:5" ht="15.75">
      <c r="A176" s="33"/>
      <c r="B176" s="33"/>
      <c r="C176" s="33"/>
      <c r="D176" s="33"/>
      <c r="E176" s="33"/>
    </row>
    <row r="177" spans="1:5" ht="15.75">
      <c r="A177" s="33"/>
      <c r="B177" s="33"/>
      <c r="C177" s="33"/>
      <c r="D177" s="33"/>
      <c r="E177" s="33"/>
    </row>
    <row r="178" spans="1:5" ht="15.75">
      <c r="A178" s="33"/>
      <c r="B178" s="33"/>
      <c r="C178" s="33"/>
      <c r="D178" s="33"/>
      <c r="E178" s="33"/>
    </row>
    <row r="179" spans="1:5" ht="15.75">
      <c r="A179" s="33"/>
      <c r="B179" s="33"/>
      <c r="C179" s="33"/>
      <c r="D179" s="33"/>
      <c r="E179" s="33"/>
    </row>
    <row r="180" spans="1:5" ht="15.75">
      <c r="A180" s="33"/>
      <c r="B180" s="33"/>
      <c r="C180" s="33"/>
      <c r="D180" s="33"/>
      <c r="E180" s="33"/>
    </row>
    <row r="181" spans="1:5" ht="15.75">
      <c r="A181" s="33"/>
      <c r="B181" s="33"/>
      <c r="C181" s="33"/>
      <c r="D181" s="33"/>
      <c r="E181" s="33"/>
    </row>
    <row r="182" spans="1:5" ht="15.75">
      <c r="A182" s="33"/>
      <c r="B182" s="33"/>
      <c r="C182" s="33"/>
      <c r="D182" s="33"/>
      <c r="E182" s="33"/>
    </row>
  </sheetData>
  <sheetProtection/>
  <mergeCells count="2">
    <mergeCell ref="A1:G1"/>
    <mergeCell ref="A2:G2"/>
  </mergeCells>
  <printOptions/>
  <pageMargins left="0.7" right="0.7" top="0.75" bottom="0.75" header="0.3" footer="0.3"/>
  <pageSetup fitToHeight="1" fitToWidth="1"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4.421875" style="40" bestFit="1" customWidth="1"/>
    <col min="2" max="2" width="12.57421875" style="40" bestFit="1" customWidth="1"/>
    <col min="3" max="5" width="8.421875" style="40" bestFit="1" customWidth="1"/>
    <col min="6" max="6" width="7.140625" style="40" bestFit="1" customWidth="1"/>
    <col min="7" max="7" width="7.28125" style="40" bestFit="1" customWidth="1"/>
    <col min="8" max="8" width="9.57421875" style="40" customWidth="1"/>
    <col min="9" max="9" width="7.28125" style="40" bestFit="1" customWidth="1"/>
    <col min="10" max="16384" width="9.140625" style="40" customWidth="1"/>
  </cols>
  <sheetData>
    <row r="1" spans="1:9" ht="12.75">
      <c r="A1" s="1731" t="s">
        <v>524</v>
      </c>
      <c r="B1" s="1731"/>
      <c r="C1" s="1731"/>
      <c r="D1" s="1731"/>
      <c r="E1" s="1731"/>
      <c r="F1" s="1731"/>
      <c r="G1" s="1731"/>
      <c r="H1" s="1731"/>
      <c r="I1" s="1731"/>
    </row>
    <row r="2" spans="1:9" ht="15.75">
      <c r="A2" s="1730" t="s">
        <v>1124</v>
      </c>
      <c r="B2" s="1730"/>
      <c r="C2" s="1730"/>
      <c r="D2" s="1730"/>
      <c r="E2" s="1730"/>
      <c r="F2" s="1730"/>
      <c r="G2" s="1730"/>
      <c r="H2" s="1730"/>
      <c r="I2" s="1730"/>
    </row>
    <row r="3" spans="1:9" ht="13.5" thickBot="1">
      <c r="A3" s="57"/>
      <c r="B3" s="57"/>
      <c r="C3" s="57"/>
      <c r="D3" s="57"/>
      <c r="E3" s="57"/>
      <c r="F3" s="57"/>
      <c r="G3" s="57"/>
      <c r="H3" s="1732" t="s">
        <v>242</v>
      </c>
      <c r="I3" s="1732"/>
    </row>
    <row r="4" spans="1:9" ht="13.5" thickTop="1">
      <c r="A4" s="535"/>
      <c r="B4" s="609">
        <v>2011</v>
      </c>
      <c r="C4" s="609">
        <v>2011</v>
      </c>
      <c r="D4" s="609">
        <v>2012</v>
      </c>
      <c r="E4" s="609">
        <v>2013</v>
      </c>
      <c r="F4" s="1724" t="s">
        <v>1496</v>
      </c>
      <c r="G4" s="1725"/>
      <c r="H4" s="1725"/>
      <c r="I4" s="1726"/>
    </row>
    <row r="5" spans="1:9" ht="12.75">
      <c r="A5" s="624" t="s">
        <v>361</v>
      </c>
      <c r="B5" s="611" t="s">
        <v>741</v>
      </c>
      <c r="C5" s="611" t="s">
        <v>609</v>
      </c>
      <c r="D5" s="611" t="s">
        <v>465</v>
      </c>
      <c r="E5" s="611" t="s">
        <v>1484</v>
      </c>
      <c r="F5" s="1727" t="s">
        <v>483</v>
      </c>
      <c r="G5" s="1728"/>
      <c r="H5" s="1727" t="s">
        <v>328</v>
      </c>
      <c r="I5" s="1729"/>
    </row>
    <row r="6" spans="1:9" ht="12.75">
      <c r="A6" s="626"/>
      <c r="B6" s="512"/>
      <c r="C6" s="512"/>
      <c r="D6" s="512"/>
      <c r="E6" s="512"/>
      <c r="F6" s="512" t="s">
        <v>447</v>
      </c>
      <c r="G6" s="512" t="s">
        <v>436</v>
      </c>
      <c r="H6" s="512" t="s">
        <v>447</v>
      </c>
      <c r="I6" s="513" t="s">
        <v>436</v>
      </c>
    </row>
    <row r="7" spans="1:9" s="57" customFormat="1" ht="12.75">
      <c r="A7" s="147" t="s">
        <v>1125</v>
      </c>
      <c r="B7" s="1125">
        <v>16662.05452869</v>
      </c>
      <c r="C7" s="1125">
        <v>20673.624412709996</v>
      </c>
      <c r="D7" s="1125">
        <v>23325.669200779994</v>
      </c>
      <c r="E7" s="1125">
        <v>28655.342168828705</v>
      </c>
      <c r="F7" s="1125">
        <v>4011.569884019995</v>
      </c>
      <c r="G7" s="1125">
        <v>24.076081836802096</v>
      </c>
      <c r="H7" s="1125">
        <v>5329.6729680487115</v>
      </c>
      <c r="I7" s="1129">
        <v>22.848960611473007</v>
      </c>
    </row>
    <row r="8" spans="1:9" s="57" customFormat="1" ht="12.75">
      <c r="A8" s="147" t="s">
        <v>1126</v>
      </c>
      <c r="B8" s="1125">
        <v>2834.0999955400007</v>
      </c>
      <c r="C8" s="1125">
        <v>2509.2470014899995</v>
      </c>
      <c r="D8" s="1125">
        <v>2443.2657572499998</v>
      </c>
      <c r="E8" s="1125">
        <v>2225.691472487941</v>
      </c>
      <c r="F8" s="1125">
        <v>-324.85299405000114</v>
      </c>
      <c r="G8" s="1125">
        <v>-11.462298244988517</v>
      </c>
      <c r="H8" s="1125">
        <v>-217.5742847620586</v>
      </c>
      <c r="I8" s="1129">
        <v>-8.905060127677137</v>
      </c>
    </row>
    <row r="9" spans="1:9" s="57" customFormat="1" ht="12.75">
      <c r="A9" s="147" t="s">
        <v>1127</v>
      </c>
      <c r="B9" s="1125">
        <v>8230.855684220001</v>
      </c>
      <c r="C9" s="1125">
        <v>7687.731555410001</v>
      </c>
      <c r="D9" s="1125">
        <v>7593.59513932</v>
      </c>
      <c r="E9" s="1125">
        <v>7866.19321844001</v>
      </c>
      <c r="F9" s="1125">
        <v>-543.12412881</v>
      </c>
      <c r="G9" s="1125">
        <v>-6.598635058700696</v>
      </c>
      <c r="H9" s="1125">
        <v>272.59807912000997</v>
      </c>
      <c r="I9" s="1129">
        <v>3.5898421514268524</v>
      </c>
    </row>
    <row r="10" spans="1:9" s="57" customFormat="1" ht="12.75">
      <c r="A10" s="147" t="s">
        <v>1128</v>
      </c>
      <c r="B10" s="1125">
        <v>14275.088249399541</v>
      </c>
      <c r="C10" s="1125">
        <v>10297.416220289999</v>
      </c>
      <c r="D10" s="1125">
        <v>10616.257456842</v>
      </c>
      <c r="E10" s="1125">
        <v>10036.403638119331</v>
      </c>
      <c r="F10" s="1125">
        <v>-3977.6720291095426</v>
      </c>
      <c r="G10" s="1125">
        <v>-27.864430395215646</v>
      </c>
      <c r="H10" s="1125">
        <v>-579.8538187226695</v>
      </c>
      <c r="I10" s="1129">
        <v>-5.461941942157435</v>
      </c>
    </row>
    <row r="11" spans="1:10" ht="12.75">
      <c r="A11" s="148" t="s">
        <v>1129</v>
      </c>
      <c r="B11" s="1126">
        <v>13629.232340019542</v>
      </c>
      <c r="C11" s="1126">
        <v>9998.176077189999</v>
      </c>
      <c r="D11" s="1126">
        <v>10104.533768822002</v>
      </c>
      <c r="E11" s="1126">
        <v>9565.200602337161</v>
      </c>
      <c r="F11" s="1126">
        <v>-3631.056262829543</v>
      </c>
      <c r="G11" s="1126">
        <v>-26.641678505748743</v>
      </c>
      <c r="H11" s="1126">
        <v>-539.3331664848411</v>
      </c>
      <c r="I11" s="1128">
        <v>-5.337536385389478</v>
      </c>
      <c r="J11" s="57"/>
    </row>
    <row r="12" spans="1:10" ht="12.75">
      <c r="A12" s="148" t="s">
        <v>1130</v>
      </c>
      <c r="B12" s="1126">
        <v>645.8559093800001</v>
      </c>
      <c r="C12" s="1126">
        <v>299.24014309999995</v>
      </c>
      <c r="D12" s="1126">
        <v>511.72368801999977</v>
      </c>
      <c r="E12" s="1126">
        <v>471.20303578216914</v>
      </c>
      <c r="F12" s="1126">
        <v>-346.6157662800001</v>
      </c>
      <c r="G12" s="1126">
        <v>-53.667661973200744</v>
      </c>
      <c r="H12" s="1126">
        <v>-40.52065223783063</v>
      </c>
      <c r="I12" s="1128">
        <v>-7.918463261807602</v>
      </c>
      <c r="J12" s="57"/>
    </row>
    <row r="13" spans="1:9" s="57" customFormat="1" ht="12.75">
      <c r="A13" s="147" t="s">
        <v>1131</v>
      </c>
      <c r="B13" s="1125">
        <v>606585.1087456392</v>
      </c>
      <c r="C13" s="1125">
        <v>639111.1257460066</v>
      </c>
      <c r="D13" s="1125">
        <v>678906.9945349424</v>
      </c>
      <c r="E13" s="1125">
        <v>779441.6795347119</v>
      </c>
      <c r="F13" s="1125">
        <v>32526.0170003674</v>
      </c>
      <c r="G13" s="1125">
        <v>5.362152240701743</v>
      </c>
      <c r="H13" s="1125">
        <v>100534.68499976944</v>
      </c>
      <c r="I13" s="1129">
        <v>14.80831480733773</v>
      </c>
    </row>
    <row r="14" spans="1:10" ht="12.75">
      <c r="A14" s="148" t="s">
        <v>1132</v>
      </c>
      <c r="B14" s="1126">
        <v>525060.9612765791</v>
      </c>
      <c r="C14" s="1126">
        <v>542887.912907462</v>
      </c>
      <c r="D14" s="1126">
        <v>573535.8345931795</v>
      </c>
      <c r="E14" s="1126">
        <v>643117.5452167277</v>
      </c>
      <c r="F14" s="1126">
        <v>17826.95163088292</v>
      </c>
      <c r="G14" s="1126">
        <v>3.395215593164708</v>
      </c>
      <c r="H14" s="1126">
        <v>69581.71062354813</v>
      </c>
      <c r="I14" s="1128">
        <v>12.132059834221838</v>
      </c>
      <c r="J14" s="57"/>
    </row>
    <row r="15" spans="1:10" ht="12.75">
      <c r="A15" s="148" t="s">
        <v>1133</v>
      </c>
      <c r="B15" s="1126">
        <v>433995.852555396</v>
      </c>
      <c r="C15" s="1126">
        <v>445998.26822581846</v>
      </c>
      <c r="D15" s="1126">
        <v>478271.63838345493</v>
      </c>
      <c r="E15" s="1126">
        <v>535001.8076103637</v>
      </c>
      <c r="F15" s="1126">
        <v>12002.415670422488</v>
      </c>
      <c r="G15" s="1126">
        <v>2.765559993200737</v>
      </c>
      <c r="H15" s="1126">
        <v>56730.169226908765</v>
      </c>
      <c r="I15" s="1128">
        <v>11.861495575747536</v>
      </c>
      <c r="J15" s="57"/>
    </row>
    <row r="16" spans="1:10" ht="12.75">
      <c r="A16" s="148" t="s">
        <v>1134</v>
      </c>
      <c r="B16" s="1126">
        <v>17283.51676812</v>
      </c>
      <c r="C16" s="1126">
        <v>18382.500306275004</v>
      </c>
      <c r="D16" s="1126">
        <v>19650.547087962004</v>
      </c>
      <c r="E16" s="1126">
        <v>27155.89330239033</v>
      </c>
      <c r="F16" s="1126">
        <v>1098.9835381550038</v>
      </c>
      <c r="G16" s="1126">
        <v>6.358564364528601</v>
      </c>
      <c r="H16" s="1126">
        <v>7505.346214428326</v>
      </c>
      <c r="I16" s="1128">
        <v>38.194082744017486</v>
      </c>
      <c r="J16" s="57"/>
    </row>
    <row r="17" spans="1:10" ht="12.75">
      <c r="A17" s="148" t="s">
        <v>1135</v>
      </c>
      <c r="B17" s="1126">
        <v>2674.7060753499995</v>
      </c>
      <c r="C17" s="1126">
        <v>4073.033253230001</v>
      </c>
      <c r="D17" s="1126">
        <v>2640.409026640001</v>
      </c>
      <c r="E17" s="1126">
        <v>2669.01906731231</v>
      </c>
      <c r="F17" s="1126">
        <v>1398.3271778800013</v>
      </c>
      <c r="G17" s="1126">
        <v>52.27965759553683</v>
      </c>
      <c r="H17" s="1126">
        <v>28.610040672309424</v>
      </c>
      <c r="I17" s="1128">
        <v>1.083545783386317</v>
      </c>
      <c r="J17" s="57"/>
    </row>
    <row r="18" spans="1:10" ht="12.75">
      <c r="A18" s="148" t="s">
        <v>1136</v>
      </c>
      <c r="B18" s="1126">
        <v>56000.688014681306</v>
      </c>
      <c r="C18" s="1126">
        <v>54451.728264541</v>
      </c>
      <c r="D18" s="1126">
        <v>52771.088552612506</v>
      </c>
      <c r="E18" s="1126">
        <v>56636.38634479915</v>
      </c>
      <c r="F18" s="1126">
        <v>-1548.959750140304</v>
      </c>
      <c r="G18" s="1126">
        <v>-2.7659655712340965</v>
      </c>
      <c r="H18" s="1126">
        <v>3865.2977921866477</v>
      </c>
      <c r="I18" s="1128">
        <v>7.324650482305222</v>
      </c>
      <c r="J18" s="57"/>
    </row>
    <row r="19" spans="1:10" ht="12.75">
      <c r="A19" s="148" t="s">
        <v>1137</v>
      </c>
      <c r="B19" s="1126">
        <v>15106.197863031895</v>
      </c>
      <c r="C19" s="1126">
        <v>19982.382865097494</v>
      </c>
      <c r="D19" s="1126">
        <v>20202.151542509895</v>
      </c>
      <c r="E19" s="1126">
        <v>21654.43889186204</v>
      </c>
      <c r="F19" s="1126">
        <v>4876.185002065598</v>
      </c>
      <c r="G19" s="1126">
        <v>32.27936669622651</v>
      </c>
      <c r="H19" s="1126">
        <v>1452.2873493521438</v>
      </c>
      <c r="I19" s="1128">
        <v>7.188775642516109</v>
      </c>
      <c r="J19" s="57"/>
    </row>
    <row r="20" spans="1:10" ht="12.75">
      <c r="A20" s="148" t="s">
        <v>1138</v>
      </c>
      <c r="B20" s="1126">
        <v>81524.14746906002</v>
      </c>
      <c r="C20" s="1126">
        <v>96223.21283854466</v>
      </c>
      <c r="D20" s="1126">
        <v>105371.15994176298</v>
      </c>
      <c r="E20" s="1126">
        <v>136324.13431798422</v>
      </c>
      <c r="F20" s="1126">
        <v>14699.06536948464</v>
      </c>
      <c r="G20" s="1126">
        <v>18.030320862985068</v>
      </c>
      <c r="H20" s="1126">
        <v>30952.974376221246</v>
      </c>
      <c r="I20" s="1128">
        <v>29.375186145173387</v>
      </c>
      <c r="J20" s="57"/>
    </row>
    <row r="21" spans="1:10" ht="12.75">
      <c r="A21" s="148" t="s">
        <v>1139</v>
      </c>
      <c r="B21" s="1126">
        <v>7145.059496209001</v>
      </c>
      <c r="C21" s="1126">
        <v>7536.574827918999</v>
      </c>
      <c r="D21" s="1126">
        <v>9370.159705709004</v>
      </c>
      <c r="E21" s="1126">
        <v>11689.447083983552</v>
      </c>
      <c r="F21" s="1126">
        <v>391.51533170999846</v>
      </c>
      <c r="G21" s="1126">
        <v>5.479525144860267</v>
      </c>
      <c r="H21" s="1126">
        <v>2319.2873782745482</v>
      </c>
      <c r="I21" s="1128">
        <v>24.751844697603868</v>
      </c>
      <c r="J21" s="57"/>
    </row>
    <row r="22" spans="1:10" ht="12.75">
      <c r="A22" s="148" t="s">
        <v>1140</v>
      </c>
      <c r="B22" s="1126">
        <v>2364.8419921600007</v>
      </c>
      <c r="C22" s="1126">
        <v>2639.2070990700004</v>
      </c>
      <c r="D22" s="1126">
        <v>3396.9698277199996</v>
      </c>
      <c r="E22" s="1126">
        <v>4238.421574083081</v>
      </c>
      <c r="F22" s="1126">
        <v>274.36510690999967</v>
      </c>
      <c r="G22" s="1126">
        <v>11.601836732415256</v>
      </c>
      <c r="H22" s="1126">
        <v>841.4517463630818</v>
      </c>
      <c r="I22" s="1128">
        <v>24.770657057258965</v>
      </c>
      <c r="J22" s="57"/>
    </row>
    <row r="23" spans="1:10" ht="12.75">
      <c r="A23" s="148" t="s">
        <v>1141</v>
      </c>
      <c r="B23" s="1126">
        <v>89.762</v>
      </c>
      <c r="C23" s="1126">
        <v>110.44835902999999</v>
      </c>
      <c r="D23" s="1126">
        <v>146.48635903</v>
      </c>
      <c r="E23" s="1126">
        <v>138.0016752228192</v>
      </c>
      <c r="F23" s="1126">
        <v>20.68635902999999</v>
      </c>
      <c r="G23" s="1126">
        <v>23.045786669191852</v>
      </c>
      <c r="H23" s="1126">
        <v>-8.4846838071808</v>
      </c>
      <c r="I23" s="1128">
        <v>-5.792132361923994</v>
      </c>
      <c r="J23" s="57"/>
    </row>
    <row r="24" spans="1:10" ht="12.75">
      <c r="A24" s="148" t="s">
        <v>1142</v>
      </c>
      <c r="B24" s="1126">
        <v>4690.455504049001</v>
      </c>
      <c r="C24" s="1126">
        <v>4786.919369819</v>
      </c>
      <c r="D24" s="1126">
        <v>5826.703518959001</v>
      </c>
      <c r="E24" s="1126">
        <v>7313.023834677653</v>
      </c>
      <c r="F24" s="1126">
        <v>96.46386576999885</v>
      </c>
      <c r="G24" s="1126">
        <v>2.0565991018724543</v>
      </c>
      <c r="H24" s="1126">
        <v>1486.3203157186526</v>
      </c>
      <c r="I24" s="1128">
        <v>25.508768566693757</v>
      </c>
      <c r="J24" s="57"/>
    </row>
    <row r="25" spans="1:10" ht="12.75">
      <c r="A25" s="148" t="s">
        <v>1143</v>
      </c>
      <c r="B25" s="1126">
        <v>74379.08797285099</v>
      </c>
      <c r="C25" s="1126">
        <v>88686.63801062567</v>
      </c>
      <c r="D25" s="1126">
        <v>96001.000236054</v>
      </c>
      <c r="E25" s="1126">
        <v>124634.68723400071</v>
      </c>
      <c r="F25" s="1126">
        <v>14307.55003777468</v>
      </c>
      <c r="G25" s="1126">
        <v>19.235984774372415</v>
      </c>
      <c r="H25" s="1126">
        <v>28633.686997946716</v>
      </c>
      <c r="I25" s="1128">
        <v>29.826446524036417</v>
      </c>
      <c r="J25" s="57"/>
    </row>
    <row r="26" spans="1:10" ht="12.75">
      <c r="A26" s="148" t="s">
        <v>1144</v>
      </c>
      <c r="B26" s="1126">
        <v>15109.386876110997</v>
      </c>
      <c r="C26" s="1126">
        <v>18483.926462784995</v>
      </c>
      <c r="D26" s="1126">
        <v>18539.428882022</v>
      </c>
      <c r="E26" s="1126">
        <v>23288.220417922184</v>
      </c>
      <c r="F26" s="1126">
        <v>3374.539586673998</v>
      </c>
      <c r="G26" s="1126">
        <v>22.334060371499138</v>
      </c>
      <c r="H26" s="1126">
        <v>4748.791535900185</v>
      </c>
      <c r="I26" s="1128">
        <v>25.61455137652687</v>
      </c>
      <c r="J26" s="57"/>
    </row>
    <row r="27" spans="1:10" ht="12.75">
      <c r="A27" s="148" t="s">
        <v>1145</v>
      </c>
      <c r="B27" s="1126">
        <v>3165.57456809</v>
      </c>
      <c r="C27" s="1126">
        <v>3745.6883041199994</v>
      </c>
      <c r="D27" s="1126">
        <v>3884.662701269999</v>
      </c>
      <c r="E27" s="1126">
        <v>3790.1595329764586</v>
      </c>
      <c r="F27" s="1126">
        <v>580.1137360299995</v>
      </c>
      <c r="G27" s="1126">
        <v>18.325701181634788</v>
      </c>
      <c r="H27" s="1126">
        <v>-94.50316829354051</v>
      </c>
      <c r="I27" s="1128">
        <v>-2.432725195488528</v>
      </c>
      <c r="J27" s="57"/>
    </row>
    <row r="28" spans="1:9" ht="12.75">
      <c r="A28" s="148" t="s">
        <v>1146</v>
      </c>
      <c r="B28" s="1126">
        <v>56104.12652865002</v>
      </c>
      <c r="C28" s="1126">
        <v>66457.02324372063</v>
      </c>
      <c r="D28" s="1126">
        <v>73576.90865276201</v>
      </c>
      <c r="E28" s="1126">
        <v>97556.30728310201</v>
      </c>
      <c r="F28" s="1126">
        <v>10352.896715070608</v>
      </c>
      <c r="G28" s="1126">
        <v>18.453004004587466</v>
      </c>
      <c r="H28" s="1126">
        <v>23979.39863034</v>
      </c>
      <c r="I28" s="1128">
        <v>32.5909297759547</v>
      </c>
    </row>
    <row r="29" spans="1:9" ht="12.75">
      <c r="A29" s="148" t="s">
        <v>1147</v>
      </c>
      <c r="B29" s="1126">
        <v>3291.0073626600006</v>
      </c>
      <c r="C29" s="1126">
        <v>3399.000909186143</v>
      </c>
      <c r="D29" s="1126">
        <v>4244.56395338</v>
      </c>
      <c r="E29" s="1126">
        <v>5369.03289789364</v>
      </c>
      <c r="F29" s="1126">
        <v>107.99354652614238</v>
      </c>
      <c r="G29" s="1126">
        <v>3.2814738657665945</v>
      </c>
      <c r="H29" s="1126">
        <v>1124.46894451364</v>
      </c>
      <c r="I29" s="1128">
        <v>26.49197790077379</v>
      </c>
    </row>
    <row r="30" spans="1:9" ht="12.75">
      <c r="A30" s="148" t="s">
        <v>1148</v>
      </c>
      <c r="B30" s="1126">
        <v>2145.4123314099998</v>
      </c>
      <c r="C30" s="1126">
        <v>1940.4242149000002</v>
      </c>
      <c r="D30" s="1126">
        <v>2256.2036021500003</v>
      </c>
      <c r="E30" s="1126">
        <v>2433.5655462150035</v>
      </c>
      <c r="F30" s="1126">
        <v>-204.9881165099996</v>
      </c>
      <c r="G30" s="1126">
        <v>-9.554718853288128</v>
      </c>
      <c r="H30" s="1126">
        <v>177.36194406500317</v>
      </c>
      <c r="I30" s="1128">
        <v>7.861078844834303</v>
      </c>
    </row>
    <row r="31" spans="1:9" ht="12.75">
      <c r="A31" s="148" t="s">
        <v>1149</v>
      </c>
      <c r="B31" s="1126">
        <v>50667.70683458002</v>
      </c>
      <c r="C31" s="1126">
        <v>61117.598119634495</v>
      </c>
      <c r="D31" s="1126">
        <v>67076.141097232</v>
      </c>
      <c r="E31" s="1126">
        <v>89753.70883899336</v>
      </c>
      <c r="F31" s="1126">
        <v>10449.891285054473</v>
      </c>
      <c r="G31" s="1126">
        <v>20.624362020510002</v>
      </c>
      <c r="H31" s="1126">
        <v>22677.567741761362</v>
      </c>
      <c r="I31" s="1128">
        <v>33.80869467265341</v>
      </c>
    </row>
    <row r="32" spans="1:9" s="57" customFormat="1" ht="12.75">
      <c r="A32" s="147" t="s">
        <v>1150</v>
      </c>
      <c r="B32" s="1125">
        <v>6203.767240751</v>
      </c>
      <c r="C32" s="1125">
        <v>9239.476430790999</v>
      </c>
      <c r="D32" s="1125">
        <v>9828.094216265003</v>
      </c>
      <c r="E32" s="1125">
        <v>8216.386132934738</v>
      </c>
      <c r="F32" s="1125">
        <v>3035.709190039999</v>
      </c>
      <c r="G32" s="1125">
        <v>48.93331861484394</v>
      </c>
      <c r="H32" s="1125">
        <v>-1611.7080833302643</v>
      </c>
      <c r="I32" s="1129">
        <v>-16.39898893788552</v>
      </c>
    </row>
    <row r="33" spans="1:10" ht="12.75">
      <c r="A33" s="148" t="s">
        <v>1151</v>
      </c>
      <c r="B33" s="1126">
        <v>338.74181803</v>
      </c>
      <c r="C33" s="1126">
        <v>544.7090070990043</v>
      </c>
      <c r="D33" s="1126">
        <v>658.9224136390043</v>
      </c>
      <c r="E33" s="1126">
        <v>722.522023692422</v>
      </c>
      <c r="F33" s="1126">
        <v>205.96718906900435</v>
      </c>
      <c r="G33" s="1126">
        <v>60.803590848875736</v>
      </c>
      <c r="H33" s="1126">
        <v>63.59961005341768</v>
      </c>
      <c r="I33" s="1128">
        <v>9.652063541468968</v>
      </c>
      <c r="J33" s="57"/>
    </row>
    <row r="34" spans="1:10" ht="12.75">
      <c r="A34" s="148" t="s">
        <v>1152</v>
      </c>
      <c r="B34" s="1126">
        <v>5865.025422721001</v>
      </c>
      <c r="C34" s="1126">
        <v>8694.767423291994</v>
      </c>
      <c r="D34" s="1126">
        <v>9169.171802625997</v>
      </c>
      <c r="E34" s="1126">
        <v>7493.864109242317</v>
      </c>
      <c r="F34" s="1126">
        <v>2829.7420005709937</v>
      </c>
      <c r="G34" s="1126">
        <v>48.247736311740866</v>
      </c>
      <c r="H34" s="1126">
        <v>-1675.30769338368</v>
      </c>
      <c r="I34" s="1128">
        <v>-18.271090666049925</v>
      </c>
      <c r="J34" s="57"/>
    </row>
    <row r="35" spans="1:10" ht="12.75">
      <c r="A35" s="148" t="s">
        <v>1153</v>
      </c>
      <c r="B35" s="1126">
        <v>4365.160812443</v>
      </c>
      <c r="C35" s="1126">
        <v>7952.498996965994</v>
      </c>
      <c r="D35" s="1126">
        <v>8087.9601995409985</v>
      </c>
      <c r="E35" s="1126">
        <v>7087.2156370587145</v>
      </c>
      <c r="F35" s="1126">
        <v>3587.3381845229933</v>
      </c>
      <c r="G35" s="1126">
        <v>82.18112318559253</v>
      </c>
      <c r="H35" s="1126">
        <v>-1000.744562482284</v>
      </c>
      <c r="I35" s="1128">
        <v>-12.373262699031054</v>
      </c>
      <c r="J35" s="57"/>
    </row>
    <row r="36" spans="1:10" ht="12.75">
      <c r="A36" s="148" t="s">
        <v>1154</v>
      </c>
      <c r="B36" s="1126">
        <v>1033.07699995</v>
      </c>
      <c r="C36" s="1126">
        <v>233.94154083</v>
      </c>
      <c r="D36" s="1126">
        <v>293.45955275000006</v>
      </c>
      <c r="E36" s="1126">
        <v>238.2827249</v>
      </c>
      <c r="F36" s="1126">
        <v>-799.1354591200001</v>
      </c>
      <c r="G36" s="1126">
        <v>-77.35487859653031</v>
      </c>
      <c r="H36" s="1126">
        <v>-55.17682785000005</v>
      </c>
      <c r="I36" s="1128">
        <v>-18.80219176133125</v>
      </c>
      <c r="J36" s="57"/>
    </row>
    <row r="37" spans="1:10" ht="12.75">
      <c r="A37" s="148" t="s">
        <v>1155</v>
      </c>
      <c r="B37" s="1126">
        <v>174.91799999999998</v>
      </c>
      <c r="C37" s="1126">
        <v>362.31901475</v>
      </c>
      <c r="D37" s="1126">
        <v>191.76</v>
      </c>
      <c r="E37" s="1126">
        <v>58.27080473360001</v>
      </c>
      <c r="F37" s="1126">
        <v>187.40101475000003</v>
      </c>
      <c r="G37" s="1126">
        <v>107.13649524348554</v>
      </c>
      <c r="H37" s="1126">
        <v>-133.48919526639997</v>
      </c>
      <c r="I37" s="1128">
        <v>-69.61263833249895</v>
      </c>
      <c r="J37" s="57"/>
    </row>
    <row r="38" spans="1:10" ht="12.75">
      <c r="A38" s="148" t="s">
        <v>1156</v>
      </c>
      <c r="B38" s="1126">
        <v>291.86961032799996</v>
      </c>
      <c r="C38" s="1126">
        <v>146.00787074599998</v>
      </c>
      <c r="D38" s="1126">
        <v>595.9920503349999</v>
      </c>
      <c r="E38" s="1126">
        <v>110.09494255</v>
      </c>
      <c r="F38" s="1126">
        <v>-145.86173958199998</v>
      </c>
      <c r="G38" s="1126">
        <v>-49.974966361890885</v>
      </c>
      <c r="H38" s="1126">
        <v>-485.89710778499995</v>
      </c>
      <c r="I38" s="1128">
        <v>-81.52744780939327</v>
      </c>
      <c r="J38" s="57"/>
    </row>
    <row r="39" spans="1:9" s="57" customFormat="1" ht="12.75">
      <c r="A39" s="147" t="s">
        <v>1157</v>
      </c>
      <c r="B39" s="1130">
        <v>11148.98999763</v>
      </c>
      <c r="C39" s="1130">
        <v>13763.720047989998</v>
      </c>
      <c r="D39" s="1130">
        <v>16959.3057455</v>
      </c>
      <c r="E39" s="1130">
        <v>18401.746378324144</v>
      </c>
      <c r="F39" s="1130">
        <v>2614.730050359998</v>
      </c>
      <c r="G39" s="1130">
        <v>23.452618137749027</v>
      </c>
      <c r="H39" s="1130">
        <v>1442.440632824142</v>
      </c>
      <c r="I39" s="1127">
        <v>8.505304724557377</v>
      </c>
    </row>
    <row r="40" spans="1:10" ht="12.75">
      <c r="A40" s="148" t="s">
        <v>1158</v>
      </c>
      <c r="B40" s="1126">
        <v>2716.5804566300008</v>
      </c>
      <c r="C40" s="1126">
        <v>2496.06205101</v>
      </c>
      <c r="D40" s="1126">
        <v>2422.90301433</v>
      </c>
      <c r="E40" s="1126">
        <v>3172.1085253407646</v>
      </c>
      <c r="F40" s="1126">
        <v>-220.51840562000098</v>
      </c>
      <c r="G40" s="1126">
        <v>-8.117499523410423</v>
      </c>
      <c r="H40" s="1126">
        <v>749.2055110107644</v>
      </c>
      <c r="I40" s="1128">
        <v>30.921811833972253</v>
      </c>
      <c r="J40" s="57"/>
    </row>
    <row r="41" spans="1:10" ht="12.75">
      <c r="A41" s="148" t="s">
        <v>1159</v>
      </c>
      <c r="B41" s="1126">
        <v>5014.325893809999</v>
      </c>
      <c r="C41" s="1126">
        <v>7144.694631619999</v>
      </c>
      <c r="D41" s="1126">
        <v>9245.312872189998</v>
      </c>
      <c r="E41" s="1126">
        <v>10317.247266619506</v>
      </c>
      <c r="F41" s="1126">
        <v>2130.3687378100003</v>
      </c>
      <c r="G41" s="1126">
        <v>42.48564578620353</v>
      </c>
      <c r="H41" s="1126">
        <v>1071.9343944295088</v>
      </c>
      <c r="I41" s="1128">
        <v>11.594354990991155</v>
      </c>
      <c r="J41" s="57"/>
    </row>
    <row r="42" spans="1:10" ht="12.75">
      <c r="A42" s="148" t="s">
        <v>1160</v>
      </c>
      <c r="B42" s="1126">
        <v>1806.8143829300009</v>
      </c>
      <c r="C42" s="1126">
        <v>1795.2860904099996</v>
      </c>
      <c r="D42" s="1126">
        <v>1136.1252200499998</v>
      </c>
      <c r="E42" s="1126">
        <v>1242.4006053009114</v>
      </c>
      <c r="F42" s="1126">
        <v>-11.528292520001287</v>
      </c>
      <c r="G42" s="1126">
        <v>-0.6380452042509511</v>
      </c>
      <c r="H42" s="1126">
        <v>106.27538525091154</v>
      </c>
      <c r="I42" s="1128">
        <v>9.354196471955307</v>
      </c>
      <c r="J42" s="57"/>
    </row>
    <row r="43" spans="1:10" ht="12.75">
      <c r="A43" s="148" t="s">
        <v>1161</v>
      </c>
      <c r="B43" s="1126">
        <v>269.46817531</v>
      </c>
      <c r="C43" s="1126">
        <v>333.28117001</v>
      </c>
      <c r="D43" s="1126">
        <v>1242.35851288</v>
      </c>
      <c r="E43" s="1126">
        <v>1340.1945468240008</v>
      </c>
      <c r="F43" s="1126">
        <v>63.81299469999999</v>
      </c>
      <c r="G43" s="1126">
        <v>23.681087618821266</v>
      </c>
      <c r="H43" s="1126">
        <v>97.83603394400075</v>
      </c>
      <c r="I43" s="1128">
        <v>7.875024232514015</v>
      </c>
      <c r="J43" s="57"/>
    </row>
    <row r="44" spans="1:10" ht="12.75">
      <c r="A44" s="148" t="s">
        <v>1162</v>
      </c>
      <c r="B44" s="1126">
        <v>1341.79616876</v>
      </c>
      <c r="C44" s="1126">
        <v>1994.44602373</v>
      </c>
      <c r="D44" s="1126">
        <v>2912.567198580001</v>
      </c>
      <c r="E44" s="1126">
        <v>2329.81400459</v>
      </c>
      <c r="F44" s="1126">
        <v>652.64985497</v>
      </c>
      <c r="G44" s="1126">
        <v>48.64001479249536</v>
      </c>
      <c r="H44" s="1126">
        <v>-582.7531939900009</v>
      </c>
      <c r="I44" s="1128">
        <v>-20.008231716477397</v>
      </c>
      <c r="J44" s="57"/>
    </row>
    <row r="45" spans="1:9" s="57" customFormat="1" ht="12.75">
      <c r="A45" s="147" t="s">
        <v>1163</v>
      </c>
      <c r="B45" s="1125">
        <v>387.6600842357</v>
      </c>
      <c r="C45" s="1125">
        <v>424.82843361280015</v>
      </c>
      <c r="D45" s="1125">
        <v>395.267725842</v>
      </c>
      <c r="E45" s="1125">
        <v>467.54177622770044</v>
      </c>
      <c r="F45" s="1125">
        <v>37.16834937710013</v>
      </c>
      <c r="G45" s="1125">
        <v>9.58787115015471</v>
      </c>
      <c r="H45" s="1125">
        <v>72.27405038570043</v>
      </c>
      <c r="I45" s="1129">
        <v>18.284834723538868</v>
      </c>
    </row>
    <row r="46" spans="1:9" s="57" customFormat="1" ht="12.75">
      <c r="A46" s="147" t="s">
        <v>1164</v>
      </c>
      <c r="B46" s="1125">
        <v>0</v>
      </c>
      <c r="C46" s="1125">
        <v>0</v>
      </c>
      <c r="D46" s="1125">
        <v>0</v>
      </c>
      <c r="E46" s="1125">
        <v>0</v>
      </c>
      <c r="F46" s="1125">
        <v>0</v>
      </c>
      <c r="G46" s="1566" t="s">
        <v>794</v>
      </c>
      <c r="H46" s="1567">
        <v>0</v>
      </c>
      <c r="I46" s="1568" t="s">
        <v>794</v>
      </c>
    </row>
    <row r="47" spans="1:9" s="57" customFormat="1" ht="12.75">
      <c r="A47" s="147" t="s">
        <v>1165</v>
      </c>
      <c r="B47" s="1125">
        <v>35904.542745847895</v>
      </c>
      <c r="C47" s="1125">
        <v>38836.743475515956</v>
      </c>
      <c r="D47" s="1125">
        <v>40398.35277084201</v>
      </c>
      <c r="E47" s="1125">
        <v>46542.59560862853</v>
      </c>
      <c r="F47" s="1125">
        <v>2932.2007296680604</v>
      </c>
      <c r="G47" s="1125">
        <v>8.166656655186475</v>
      </c>
      <c r="H47" s="1125">
        <v>6144.242837786522</v>
      </c>
      <c r="I47" s="1129">
        <v>15.209141998040085</v>
      </c>
    </row>
    <row r="48" spans="1:10" ht="13.5" thickBot="1">
      <c r="A48" s="628" t="s">
        <v>617</v>
      </c>
      <c r="B48" s="1131">
        <v>702232.1672719532</v>
      </c>
      <c r="C48" s="1131">
        <v>742543.9133238164</v>
      </c>
      <c r="D48" s="1131">
        <v>790466.8025475834</v>
      </c>
      <c r="E48" s="1131">
        <v>901853.579928703</v>
      </c>
      <c r="F48" s="1131">
        <v>40311.746051863</v>
      </c>
      <c r="G48" s="1131">
        <v>5.740515449251912</v>
      </c>
      <c r="H48" s="1131">
        <v>111386.77738111955</v>
      </c>
      <c r="I48" s="1132">
        <v>14.091265695426147</v>
      </c>
      <c r="J48" s="57"/>
    </row>
    <row r="49" spans="1:8" ht="13.5" thickTop="1">
      <c r="A49" s="434" t="s">
        <v>484</v>
      </c>
      <c r="B49" s="51"/>
      <c r="C49" s="51"/>
      <c r="D49" s="51"/>
      <c r="E49" s="51"/>
      <c r="F49" s="51"/>
      <c r="H49" s="51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3.140625" style="38" bestFit="1" customWidth="1"/>
    <col min="2" max="2" width="6.421875" style="38" bestFit="1" customWidth="1"/>
    <col min="3" max="3" width="7.421875" style="629" bestFit="1" customWidth="1"/>
    <col min="4" max="5" width="7.421875" style="38" bestFit="1" customWidth="1"/>
    <col min="6" max="9" width="7.140625" style="38" bestFit="1" customWidth="1"/>
    <col min="10" max="16384" width="9.140625" style="38" customWidth="1"/>
  </cols>
  <sheetData>
    <row r="1" spans="1:9" ht="12.75">
      <c r="A1" s="1735" t="s">
        <v>551</v>
      </c>
      <c r="B1" s="1735"/>
      <c r="C1" s="1735"/>
      <c r="D1" s="1735"/>
      <c r="E1" s="1735"/>
      <c r="F1" s="1735"/>
      <c r="G1" s="1735"/>
      <c r="H1" s="1735"/>
      <c r="I1" s="1735"/>
    </row>
    <row r="2" spans="1:10" ht="15.75" customHeight="1">
      <c r="A2" s="1736" t="s">
        <v>1166</v>
      </c>
      <c r="B2" s="1736"/>
      <c r="C2" s="1736"/>
      <c r="D2" s="1736"/>
      <c r="E2" s="1736"/>
      <c r="F2" s="1736"/>
      <c r="G2" s="1736"/>
      <c r="H2" s="1736"/>
      <c r="I2" s="1736"/>
      <c r="J2" s="621"/>
    </row>
    <row r="3" spans="8:9" ht="13.5" thickBot="1">
      <c r="H3" s="1722" t="s">
        <v>242</v>
      </c>
      <c r="I3" s="1722"/>
    </row>
    <row r="4" spans="1:9" s="487" customFormat="1" ht="13.5" thickTop="1">
      <c r="A4" s="630"/>
      <c r="B4" s="631">
        <v>2011</v>
      </c>
      <c r="C4" s="631">
        <v>2012</v>
      </c>
      <c r="D4" s="631">
        <v>2012</v>
      </c>
      <c r="E4" s="631">
        <v>2013</v>
      </c>
      <c r="F4" s="1724" t="s">
        <v>1485</v>
      </c>
      <c r="G4" s="1724"/>
      <c r="H4" s="1724"/>
      <c r="I4" s="1737"/>
    </row>
    <row r="5" spans="1:9" s="487" customFormat="1" ht="14.25" customHeight="1">
      <c r="A5" s="612" t="s">
        <v>361</v>
      </c>
      <c r="B5" s="632" t="s">
        <v>741</v>
      </c>
      <c r="C5" s="632" t="s">
        <v>609</v>
      </c>
      <c r="D5" s="632" t="s">
        <v>465</v>
      </c>
      <c r="E5" s="632" t="s">
        <v>1484</v>
      </c>
      <c r="F5" s="1733" t="s">
        <v>483</v>
      </c>
      <c r="G5" s="1733"/>
      <c r="H5" s="1733" t="s">
        <v>328</v>
      </c>
      <c r="I5" s="1734"/>
    </row>
    <row r="6" spans="1:9" s="487" customFormat="1" ht="12.75">
      <c r="A6" s="633"/>
      <c r="B6" s="632"/>
      <c r="C6" s="632"/>
      <c r="D6" s="632"/>
      <c r="E6" s="632"/>
      <c r="F6" s="634" t="s">
        <v>447</v>
      </c>
      <c r="G6" s="634" t="s">
        <v>436</v>
      </c>
      <c r="H6" s="634" t="s">
        <v>447</v>
      </c>
      <c r="I6" s="635" t="s">
        <v>436</v>
      </c>
    </row>
    <row r="7" spans="1:9" s="487" customFormat="1" ht="12.75">
      <c r="A7" s="153" t="s">
        <v>1167</v>
      </c>
      <c r="B7" s="1133">
        <v>6223.048000000001</v>
      </c>
      <c r="C7" s="1133">
        <v>8166.874</v>
      </c>
      <c r="D7" s="1133">
        <v>9762.77960805</v>
      </c>
      <c r="E7" s="1133">
        <v>10465.76435386</v>
      </c>
      <c r="F7" s="1133">
        <v>1943.825999999999</v>
      </c>
      <c r="G7" s="1133">
        <v>31.235915262103052</v>
      </c>
      <c r="H7" s="1133">
        <v>702.9847458100012</v>
      </c>
      <c r="I7" s="1138">
        <v>7.200661840510544</v>
      </c>
    </row>
    <row r="8" spans="1:9" s="487" customFormat="1" ht="12.75">
      <c r="A8" s="154" t="s">
        <v>1168</v>
      </c>
      <c r="B8" s="1134">
        <v>6191.948</v>
      </c>
      <c r="C8" s="1134">
        <v>8058.084</v>
      </c>
      <c r="D8" s="1134">
        <v>9610.519608049999</v>
      </c>
      <c r="E8" s="1134">
        <v>10189.778449950001</v>
      </c>
      <c r="F8" s="1134">
        <v>1866.1359999999995</v>
      </c>
      <c r="G8" s="1134">
        <v>30.138108394967134</v>
      </c>
      <c r="H8" s="1134">
        <v>579.2588419000022</v>
      </c>
      <c r="I8" s="1135">
        <v>6.027341554090387</v>
      </c>
    </row>
    <row r="9" spans="1:12" ht="12.75">
      <c r="A9" s="154" t="s">
        <v>1169</v>
      </c>
      <c r="B9" s="1134">
        <v>728.8219999999999</v>
      </c>
      <c r="C9" s="1134">
        <v>491.56</v>
      </c>
      <c r="D9" s="1134">
        <v>546.0958727499999</v>
      </c>
      <c r="E9" s="1134">
        <v>545.7259668300001</v>
      </c>
      <c r="F9" s="1134">
        <v>-237.2619999999999</v>
      </c>
      <c r="G9" s="1134">
        <v>-32.55417646558418</v>
      </c>
      <c r="H9" s="1134">
        <v>-0.36990591999983735</v>
      </c>
      <c r="I9" s="1135">
        <v>-0.0677364430785908</v>
      </c>
      <c r="K9" s="487"/>
      <c r="L9" s="487"/>
    </row>
    <row r="10" spans="1:12" ht="12.75">
      <c r="A10" s="154" t="s">
        <v>1170</v>
      </c>
      <c r="B10" s="1134">
        <v>2803.844</v>
      </c>
      <c r="C10" s="1134">
        <v>4150.084</v>
      </c>
      <c r="D10" s="1134">
        <v>4327</v>
      </c>
      <c r="E10" s="1134">
        <v>6429.39045635</v>
      </c>
      <c r="F10" s="1134">
        <v>1346.24</v>
      </c>
      <c r="G10" s="1134">
        <v>48.014083522478415</v>
      </c>
      <c r="H10" s="1134">
        <v>2102.39045635</v>
      </c>
      <c r="I10" s="1135">
        <v>48.58771565403282</v>
      </c>
      <c r="K10" s="487"/>
      <c r="L10" s="487"/>
    </row>
    <row r="11" spans="1:12" ht="12.75">
      <c r="A11" s="154" t="s">
        <v>1171</v>
      </c>
      <c r="B11" s="1134">
        <v>630.99</v>
      </c>
      <c r="C11" s="1134">
        <v>438.61</v>
      </c>
      <c r="D11" s="1134">
        <v>527.9237353</v>
      </c>
      <c r="E11" s="1134">
        <v>446.7411000000001</v>
      </c>
      <c r="F11" s="1134">
        <v>-192.38</v>
      </c>
      <c r="G11" s="1134">
        <v>-30.488597283633656</v>
      </c>
      <c r="H11" s="1134">
        <v>-81.1826352999999</v>
      </c>
      <c r="I11" s="1135">
        <v>-15.37772027883284</v>
      </c>
      <c r="K11" s="487"/>
      <c r="L11" s="487"/>
    </row>
    <row r="12" spans="1:12" ht="12.75">
      <c r="A12" s="154" t="s">
        <v>1172</v>
      </c>
      <c r="B12" s="1134">
        <v>2028.292</v>
      </c>
      <c r="C12" s="1134">
        <v>2977.83</v>
      </c>
      <c r="D12" s="1134">
        <v>4209.5</v>
      </c>
      <c r="E12" s="1134">
        <v>2767.9209267700003</v>
      </c>
      <c r="F12" s="1134">
        <v>949.538</v>
      </c>
      <c r="G12" s="1134">
        <v>46.81465982215578</v>
      </c>
      <c r="H12" s="1134">
        <v>-1441.5790732299997</v>
      </c>
      <c r="I12" s="1135">
        <v>-34.24585041525121</v>
      </c>
      <c r="K12" s="487"/>
      <c r="L12" s="487"/>
    </row>
    <row r="13" spans="1:12" ht="12.75">
      <c r="A13" s="154" t="s">
        <v>1173</v>
      </c>
      <c r="B13" s="1134">
        <v>550</v>
      </c>
      <c r="C13" s="1134">
        <v>1354.13</v>
      </c>
      <c r="D13" s="1134">
        <v>2532.848940311</v>
      </c>
      <c r="E13" s="1134">
        <v>1183.9661489100001</v>
      </c>
      <c r="F13" s="1134">
        <v>804.13</v>
      </c>
      <c r="G13" s="1134">
        <v>146.2054545454546</v>
      </c>
      <c r="H13" s="1134">
        <v>-1348.882791401</v>
      </c>
      <c r="I13" s="1135">
        <v>-53.25555622102656</v>
      </c>
      <c r="K13" s="487"/>
      <c r="L13" s="487"/>
    </row>
    <row r="14" spans="1:12" ht="12.75">
      <c r="A14" s="154" t="s">
        <v>1174</v>
      </c>
      <c r="B14" s="1134">
        <v>1478.292</v>
      </c>
      <c r="C14" s="1134">
        <v>1623.7</v>
      </c>
      <c r="D14" s="1134">
        <v>1676.6510596889998</v>
      </c>
      <c r="E14" s="1134">
        <v>1583.9547778600001</v>
      </c>
      <c r="F14" s="1134">
        <v>145.4079999999999</v>
      </c>
      <c r="G14" s="1134">
        <v>9.836216390266598</v>
      </c>
      <c r="H14" s="1134">
        <v>-92.69628182899964</v>
      </c>
      <c r="I14" s="1135">
        <v>-5.528656740669331</v>
      </c>
      <c r="K14" s="487"/>
      <c r="L14" s="487"/>
    </row>
    <row r="15" spans="1:9" s="487" customFormat="1" ht="12.75">
      <c r="A15" s="154" t="s">
        <v>1175</v>
      </c>
      <c r="B15" s="1134">
        <v>31.1</v>
      </c>
      <c r="C15" s="1134">
        <v>108.79</v>
      </c>
      <c r="D15" s="1134">
        <v>152.26</v>
      </c>
      <c r="E15" s="1134">
        <v>275.98590391000005</v>
      </c>
      <c r="F15" s="1134">
        <v>77.69</v>
      </c>
      <c r="G15" s="1134">
        <v>249.8070739549839</v>
      </c>
      <c r="H15" s="1134">
        <v>123.72590391000006</v>
      </c>
      <c r="I15" s="1135">
        <v>81.25962426770002</v>
      </c>
    </row>
    <row r="16" spans="1:12" ht="12.75">
      <c r="A16" s="153" t="s">
        <v>1176</v>
      </c>
      <c r="B16" s="1133">
        <v>2112.348</v>
      </c>
      <c r="C16" s="1133">
        <v>2108.55</v>
      </c>
      <c r="D16" s="1133">
        <v>1162.0420000000001</v>
      </c>
      <c r="E16" s="1133">
        <v>1477.889</v>
      </c>
      <c r="F16" s="1133">
        <v>-3.7979999999997744</v>
      </c>
      <c r="G16" s="1133">
        <v>-0.1797999193314631</v>
      </c>
      <c r="H16" s="1133">
        <v>315.84699999999975</v>
      </c>
      <c r="I16" s="1138">
        <v>27.18034287917302</v>
      </c>
      <c r="K16" s="487"/>
      <c r="L16" s="487"/>
    </row>
    <row r="17" spans="1:12" ht="12.75">
      <c r="A17" s="154" t="s">
        <v>1168</v>
      </c>
      <c r="B17" s="1134">
        <v>2100.898</v>
      </c>
      <c r="C17" s="1134">
        <v>2088.38</v>
      </c>
      <c r="D17" s="1134">
        <v>1156.0420000000001</v>
      </c>
      <c r="E17" s="1134">
        <v>1468.379</v>
      </c>
      <c r="F17" s="1134">
        <v>-12.518000000000029</v>
      </c>
      <c r="G17" s="1134">
        <v>-0.5958404453714569</v>
      </c>
      <c r="H17" s="1134">
        <v>312.33699999999976</v>
      </c>
      <c r="I17" s="1135">
        <v>27.017790011089538</v>
      </c>
      <c r="K17" s="487"/>
      <c r="L17" s="487"/>
    </row>
    <row r="18" spans="1:12" ht="12.75">
      <c r="A18" s="154" t="s">
        <v>1175</v>
      </c>
      <c r="B18" s="1134">
        <v>11.45</v>
      </c>
      <c r="C18" s="1134">
        <v>20.17</v>
      </c>
      <c r="D18" s="1134">
        <v>6</v>
      </c>
      <c r="E18" s="1134">
        <v>9.51</v>
      </c>
      <c r="F18" s="1134">
        <v>8.72</v>
      </c>
      <c r="G18" s="1134">
        <v>76.15720524017469</v>
      </c>
      <c r="H18" s="1134">
        <v>3.51</v>
      </c>
      <c r="I18" s="1135">
        <v>58.5</v>
      </c>
      <c r="K18" s="487"/>
      <c r="L18" s="487"/>
    </row>
    <row r="19" spans="1:12" ht="12.75">
      <c r="A19" s="153" t="s">
        <v>1177</v>
      </c>
      <c r="B19" s="1133">
        <v>8335.396</v>
      </c>
      <c r="C19" s="1133">
        <v>10275.423999999999</v>
      </c>
      <c r="D19" s="1133">
        <v>10924.821608049999</v>
      </c>
      <c r="E19" s="1133">
        <v>11943.65335386</v>
      </c>
      <c r="F19" s="1133">
        <v>1940.0279999999984</v>
      </c>
      <c r="G19" s="1133">
        <v>23.274575077176877</v>
      </c>
      <c r="H19" s="1133">
        <v>1018.8317458100009</v>
      </c>
      <c r="I19" s="1138">
        <v>9.325843316830644</v>
      </c>
      <c r="K19" s="487"/>
      <c r="L19" s="487"/>
    </row>
    <row r="20" spans="1:12" ht="12.75">
      <c r="A20" s="154" t="s">
        <v>1168</v>
      </c>
      <c r="B20" s="1134">
        <v>8292.846000000001</v>
      </c>
      <c r="C20" s="1134">
        <v>10146.464</v>
      </c>
      <c r="D20" s="1134">
        <v>10766.561608049999</v>
      </c>
      <c r="E20" s="1134">
        <v>11658.157449950002</v>
      </c>
      <c r="F20" s="1134">
        <v>1853.6179999999986</v>
      </c>
      <c r="G20" s="1134">
        <v>22.352012807183424</v>
      </c>
      <c r="H20" s="1134">
        <v>891.5958419000035</v>
      </c>
      <c r="I20" s="1135">
        <v>8.281156736551534</v>
      </c>
      <c r="K20" s="487"/>
      <c r="L20" s="487"/>
    </row>
    <row r="21" spans="1:10" s="487" customFormat="1" ht="13.5" thickBot="1">
      <c r="A21" s="155" t="s">
        <v>1175</v>
      </c>
      <c r="B21" s="1136">
        <v>42.55</v>
      </c>
      <c r="C21" s="1136">
        <v>128.96</v>
      </c>
      <c r="D21" s="1136">
        <v>158.26</v>
      </c>
      <c r="E21" s="1136">
        <v>285.49590391000004</v>
      </c>
      <c r="F21" s="1136">
        <v>86.41</v>
      </c>
      <c r="G21" s="1136">
        <v>203.07873090481792</v>
      </c>
      <c r="H21" s="1136">
        <v>127.23590391000005</v>
      </c>
      <c r="I21" s="1137">
        <v>80.39675465057505</v>
      </c>
      <c r="J21" s="38"/>
    </row>
    <row r="22" spans="1:11" ht="13.5" thickTop="1">
      <c r="A22" s="434" t="s">
        <v>484</v>
      </c>
      <c r="D22" s="629"/>
      <c r="K22" s="487"/>
    </row>
    <row r="23" spans="3:5" ht="12.75">
      <c r="C23" s="38"/>
      <c r="D23" s="629"/>
      <c r="E23" s="629"/>
    </row>
    <row r="24" ht="12.75">
      <c r="C24" s="38"/>
    </row>
    <row r="25" ht="12.75">
      <c r="C25" s="38"/>
    </row>
    <row r="26" ht="12.75">
      <c r="C26" s="38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2"/>
  <sheetViews>
    <sheetView zoomScalePageLayoutView="0" workbookViewId="0" topLeftCell="A1">
      <selection activeCell="B1" sqref="B1:N1"/>
    </sheetView>
  </sheetViews>
  <sheetFormatPr defaultColWidth="9.140625" defaultRowHeight="12.75"/>
  <cols>
    <col min="1" max="1" width="9.140625" style="636" customWidth="1"/>
    <col min="2" max="2" width="10.00390625" style="636" customWidth="1"/>
    <col min="3" max="3" width="9.00390625" style="636" customWidth="1"/>
    <col min="4" max="4" width="10.57421875" style="636" customWidth="1"/>
    <col min="5" max="5" width="9.28125" style="636" customWidth="1"/>
    <col min="6" max="6" width="9.7109375" style="636" customWidth="1"/>
    <col min="7" max="8" width="10.28125" style="636" customWidth="1"/>
    <col min="9" max="9" width="10.7109375" style="636" customWidth="1"/>
    <col min="10" max="10" width="9.28125" style="636" customWidth="1"/>
    <col min="11" max="12" width="9.140625" style="636" customWidth="1"/>
    <col min="13" max="13" width="9.8515625" style="636" customWidth="1"/>
    <col min="14" max="14" width="10.00390625" style="636" customWidth="1"/>
    <col min="15" max="16384" width="9.140625" style="636" customWidth="1"/>
  </cols>
  <sheetData>
    <row r="1" spans="2:14" ht="12.75">
      <c r="B1" s="1746" t="s">
        <v>582</v>
      </c>
      <c r="C1" s="1746"/>
      <c r="D1" s="1746"/>
      <c r="E1" s="1746"/>
      <c r="F1" s="1746"/>
      <c r="G1" s="1746"/>
      <c r="H1" s="1746"/>
      <c r="I1" s="1746"/>
      <c r="J1" s="1746"/>
      <c r="K1" s="1746"/>
      <c r="L1" s="1746"/>
      <c r="M1" s="1746"/>
      <c r="N1" s="1746"/>
    </row>
    <row r="2" spans="2:14" ht="15.75" customHeight="1">
      <c r="B2" s="1747" t="s">
        <v>1178</v>
      </c>
      <c r="C2" s="1747"/>
      <c r="D2" s="1747"/>
      <c r="E2" s="1747"/>
      <c r="F2" s="1747"/>
      <c r="G2" s="1747"/>
      <c r="H2" s="1747"/>
      <c r="I2" s="1747"/>
      <c r="J2" s="1747"/>
      <c r="K2" s="1747"/>
      <c r="L2" s="1747"/>
      <c r="M2" s="1747"/>
      <c r="N2" s="1747"/>
    </row>
    <row r="3" spans="2:14" ht="13.5" thickBot="1">
      <c r="B3" s="9"/>
      <c r="D3" s="9"/>
      <c r="N3" s="811" t="s">
        <v>242</v>
      </c>
    </row>
    <row r="4" spans="2:14" ht="18.75" customHeight="1" thickTop="1">
      <c r="B4" s="637"/>
      <c r="C4" s="1748" t="s">
        <v>964</v>
      </c>
      <c r="D4" s="1748"/>
      <c r="E4" s="1748"/>
      <c r="F4" s="1748"/>
      <c r="G4" s="1748"/>
      <c r="H4" s="1749"/>
      <c r="I4" s="1748" t="s">
        <v>965</v>
      </c>
      <c r="J4" s="1748"/>
      <c r="K4" s="1748"/>
      <c r="L4" s="1748"/>
      <c r="M4" s="1748"/>
      <c r="N4" s="1749"/>
    </row>
    <row r="5" spans="2:14" ht="17.25" customHeight="1">
      <c r="B5" s="1750" t="s">
        <v>735</v>
      </c>
      <c r="C5" s="1738" t="s">
        <v>770</v>
      </c>
      <c r="D5" s="1739"/>
      <c r="E5" s="1740" t="s">
        <v>483</v>
      </c>
      <c r="F5" s="1739"/>
      <c r="G5" s="1740" t="s">
        <v>328</v>
      </c>
      <c r="H5" s="1741"/>
      <c r="I5" s="1738" t="s">
        <v>770</v>
      </c>
      <c r="J5" s="1739"/>
      <c r="K5" s="1742" t="s">
        <v>483</v>
      </c>
      <c r="L5" s="1743"/>
      <c r="M5" s="1744" t="s">
        <v>328</v>
      </c>
      <c r="N5" s="1745"/>
    </row>
    <row r="6" spans="2:14" ht="38.25">
      <c r="B6" s="1751"/>
      <c r="C6" s="311" t="s">
        <v>447</v>
      </c>
      <c r="D6" s="639" t="s">
        <v>1179</v>
      </c>
      <c r="E6" s="95" t="s">
        <v>447</v>
      </c>
      <c r="F6" s="639" t="s">
        <v>1179</v>
      </c>
      <c r="G6" s="638" t="s">
        <v>447</v>
      </c>
      <c r="H6" s="640" t="s">
        <v>1179</v>
      </c>
      <c r="I6" s="311" t="s">
        <v>447</v>
      </c>
      <c r="J6" s="639" t="s">
        <v>1179</v>
      </c>
      <c r="K6" s="95" t="s">
        <v>447</v>
      </c>
      <c r="L6" s="639" t="s">
        <v>1179</v>
      </c>
      <c r="M6" s="537" t="s">
        <v>447</v>
      </c>
      <c r="N6" s="641" t="s">
        <v>1179</v>
      </c>
    </row>
    <row r="7" spans="2:14" ht="15.75" customHeight="1">
      <c r="B7" s="642" t="s">
        <v>884</v>
      </c>
      <c r="C7" s="1153">
        <v>0</v>
      </c>
      <c r="D7" s="1139">
        <v>0</v>
      </c>
      <c r="E7" s="1143">
        <v>0</v>
      </c>
      <c r="F7" s="1140">
        <v>0</v>
      </c>
      <c r="G7" s="1147">
        <v>0</v>
      </c>
      <c r="H7" s="1149">
        <v>0</v>
      </c>
      <c r="I7" s="1153">
        <v>0</v>
      </c>
      <c r="J7" s="1139">
        <v>0</v>
      </c>
      <c r="K7" s="1143">
        <v>0</v>
      </c>
      <c r="L7" s="1140">
        <v>0</v>
      </c>
      <c r="M7" s="1147">
        <v>0</v>
      </c>
      <c r="N7" s="1149">
        <v>0</v>
      </c>
    </row>
    <row r="8" spans="2:14" ht="15.75" customHeight="1">
      <c r="B8" s="642" t="s">
        <v>885</v>
      </c>
      <c r="C8" s="1140">
        <v>0</v>
      </c>
      <c r="D8" s="1139">
        <v>0</v>
      </c>
      <c r="E8" s="1143">
        <v>0</v>
      </c>
      <c r="F8" s="1140">
        <v>0</v>
      </c>
      <c r="G8" s="1147">
        <v>3500</v>
      </c>
      <c r="H8" s="1149">
        <v>1.0092</v>
      </c>
      <c r="I8" s="1140">
        <v>0</v>
      </c>
      <c r="J8" s="1139">
        <v>0</v>
      </c>
      <c r="K8" s="1143">
        <v>0</v>
      </c>
      <c r="L8" s="1140">
        <v>0</v>
      </c>
      <c r="M8" s="1147">
        <v>0</v>
      </c>
      <c r="N8" s="1149">
        <v>0</v>
      </c>
    </row>
    <row r="9" spans="2:14" ht="15.75" customHeight="1">
      <c r="B9" s="642" t="s">
        <v>886</v>
      </c>
      <c r="C9" s="1146">
        <v>2000</v>
      </c>
      <c r="D9" s="1139">
        <v>5.56</v>
      </c>
      <c r="E9" s="1143">
        <v>0</v>
      </c>
      <c r="F9" s="1140">
        <v>0</v>
      </c>
      <c r="G9" s="1147">
        <v>5000</v>
      </c>
      <c r="H9" s="1149">
        <v>0.9421</v>
      </c>
      <c r="I9" s="1140">
        <v>0</v>
      </c>
      <c r="J9" s="1139">
        <v>0</v>
      </c>
      <c r="K9" s="1143">
        <v>0</v>
      </c>
      <c r="L9" s="1140">
        <v>0</v>
      </c>
      <c r="M9" s="1147">
        <v>0</v>
      </c>
      <c r="N9" s="1149">
        <v>0</v>
      </c>
    </row>
    <row r="10" spans="2:14" ht="15.75" customHeight="1">
      <c r="B10" s="642" t="s">
        <v>887</v>
      </c>
      <c r="C10" s="1140">
        <v>0</v>
      </c>
      <c r="D10" s="1139">
        <v>0</v>
      </c>
      <c r="E10" s="1143">
        <v>0</v>
      </c>
      <c r="F10" s="1140">
        <v>0</v>
      </c>
      <c r="G10" s="1140">
        <v>0</v>
      </c>
      <c r="H10" s="1149">
        <v>0</v>
      </c>
      <c r="I10" s="1140">
        <v>0</v>
      </c>
      <c r="J10" s="1139">
        <v>0</v>
      </c>
      <c r="K10" s="1143">
        <v>0</v>
      </c>
      <c r="L10" s="1140">
        <v>0</v>
      </c>
      <c r="M10" s="1140">
        <v>0</v>
      </c>
      <c r="N10" s="1149">
        <v>0</v>
      </c>
    </row>
    <row r="11" spans="2:14" ht="15.75" customHeight="1">
      <c r="B11" s="642" t="s">
        <v>888</v>
      </c>
      <c r="C11" s="1140">
        <v>0</v>
      </c>
      <c r="D11" s="1139">
        <v>0</v>
      </c>
      <c r="E11" s="1144">
        <v>5400</v>
      </c>
      <c r="F11" s="1140">
        <v>3.5852</v>
      </c>
      <c r="G11" s="1141">
        <v>0</v>
      </c>
      <c r="H11" s="1149">
        <v>0</v>
      </c>
      <c r="I11" s="1140">
        <v>0</v>
      </c>
      <c r="J11" s="1139">
        <v>0</v>
      </c>
      <c r="K11" s="1143">
        <v>0</v>
      </c>
      <c r="L11" s="1140">
        <v>0</v>
      </c>
      <c r="M11" s="1141">
        <v>0</v>
      </c>
      <c r="N11" s="1149">
        <v>0</v>
      </c>
    </row>
    <row r="12" spans="2:14" ht="15.75" customHeight="1">
      <c r="B12" s="642" t="s">
        <v>889</v>
      </c>
      <c r="C12" s="1140">
        <v>0</v>
      </c>
      <c r="D12" s="1139">
        <v>0</v>
      </c>
      <c r="E12" s="1144">
        <v>3000</v>
      </c>
      <c r="F12" s="1140">
        <v>2.98</v>
      </c>
      <c r="G12" s="1141">
        <v>0</v>
      </c>
      <c r="H12" s="1149">
        <v>0</v>
      </c>
      <c r="I12" s="1140">
        <v>0</v>
      </c>
      <c r="J12" s="1139">
        <v>0</v>
      </c>
      <c r="K12" s="1143">
        <v>0</v>
      </c>
      <c r="L12" s="1140">
        <v>0</v>
      </c>
      <c r="M12" s="1141">
        <v>0</v>
      </c>
      <c r="N12" s="1149">
        <v>0</v>
      </c>
    </row>
    <row r="13" spans="2:14" ht="15.75" customHeight="1">
      <c r="B13" s="642" t="s">
        <v>890</v>
      </c>
      <c r="C13" s="1140">
        <v>0</v>
      </c>
      <c r="D13" s="1139">
        <v>0</v>
      </c>
      <c r="E13" s="1144">
        <v>0</v>
      </c>
      <c r="F13" s="1140">
        <v>0</v>
      </c>
      <c r="G13" s="1141">
        <v>0</v>
      </c>
      <c r="H13" s="1149">
        <v>0</v>
      </c>
      <c r="I13" s="1140">
        <v>0</v>
      </c>
      <c r="J13" s="1139">
        <v>0</v>
      </c>
      <c r="K13" s="1144">
        <v>0</v>
      </c>
      <c r="L13" s="1140">
        <v>0</v>
      </c>
      <c r="M13" s="1141">
        <v>0</v>
      </c>
      <c r="N13" s="1149">
        <v>0</v>
      </c>
    </row>
    <row r="14" spans="2:14" ht="15.75" customHeight="1">
      <c r="B14" s="642" t="s">
        <v>891</v>
      </c>
      <c r="C14" s="1140">
        <v>0</v>
      </c>
      <c r="D14" s="1139">
        <v>0</v>
      </c>
      <c r="E14" s="1144">
        <v>0</v>
      </c>
      <c r="F14" s="1140">
        <v>0</v>
      </c>
      <c r="G14" s="1141">
        <v>0</v>
      </c>
      <c r="H14" s="1149">
        <v>0</v>
      </c>
      <c r="I14" s="1140">
        <v>0</v>
      </c>
      <c r="J14" s="1139">
        <v>0</v>
      </c>
      <c r="K14" s="1144">
        <v>0</v>
      </c>
      <c r="L14" s="1140">
        <v>0</v>
      </c>
      <c r="M14" s="1660">
        <v>0</v>
      </c>
      <c r="N14" s="1149">
        <v>0</v>
      </c>
    </row>
    <row r="15" spans="2:14" ht="15.75" customHeight="1">
      <c r="B15" s="642" t="s">
        <v>892</v>
      </c>
      <c r="C15" s="1146">
        <v>0</v>
      </c>
      <c r="D15" s="1139">
        <v>0</v>
      </c>
      <c r="E15" s="1144">
        <v>0</v>
      </c>
      <c r="F15" s="1140">
        <v>0</v>
      </c>
      <c r="G15" s="1141"/>
      <c r="H15" s="1149"/>
      <c r="I15" s="1146">
        <v>0</v>
      </c>
      <c r="J15" s="1139">
        <v>0</v>
      </c>
      <c r="K15" s="1144">
        <v>0</v>
      </c>
      <c r="L15" s="1140">
        <v>0</v>
      </c>
      <c r="M15" s="1141"/>
      <c r="N15" s="1149"/>
    </row>
    <row r="16" spans="2:14" ht="15.75" customHeight="1">
      <c r="B16" s="642" t="s">
        <v>611</v>
      </c>
      <c r="C16" s="1146">
        <v>0</v>
      </c>
      <c r="D16" s="1139">
        <v>0</v>
      </c>
      <c r="E16" s="1143">
        <v>0</v>
      </c>
      <c r="F16" s="1140">
        <v>0</v>
      </c>
      <c r="G16" s="1147"/>
      <c r="H16" s="1149"/>
      <c r="I16" s="1146">
        <v>0</v>
      </c>
      <c r="J16" s="1139">
        <v>0</v>
      </c>
      <c r="K16" s="1143">
        <v>0</v>
      </c>
      <c r="L16" s="1140">
        <v>0</v>
      </c>
      <c r="M16" s="1147"/>
      <c r="N16" s="1149"/>
    </row>
    <row r="17" spans="2:14" ht="15.75" customHeight="1">
      <c r="B17" s="642" t="s">
        <v>612</v>
      </c>
      <c r="C17" s="1146">
        <v>0</v>
      </c>
      <c r="D17" s="1139">
        <v>0</v>
      </c>
      <c r="E17" s="1143">
        <v>0</v>
      </c>
      <c r="F17" s="1140">
        <v>0</v>
      </c>
      <c r="G17" s="1147"/>
      <c r="H17" s="1149"/>
      <c r="I17" s="1146">
        <v>0</v>
      </c>
      <c r="J17" s="1139">
        <v>0</v>
      </c>
      <c r="K17" s="1143">
        <v>0</v>
      </c>
      <c r="L17" s="1140">
        <v>0</v>
      </c>
      <c r="M17" s="1147"/>
      <c r="N17" s="1149"/>
    </row>
    <row r="18" spans="2:14" ht="15.75" customHeight="1">
      <c r="B18" s="643" t="s">
        <v>613</v>
      </c>
      <c r="C18" s="1154">
        <v>0</v>
      </c>
      <c r="D18" s="1142">
        <v>0</v>
      </c>
      <c r="E18" s="1143">
        <v>0</v>
      </c>
      <c r="F18" s="1140">
        <v>0</v>
      </c>
      <c r="G18" s="1147"/>
      <c r="H18" s="1149"/>
      <c r="I18" s="1154">
        <v>0</v>
      </c>
      <c r="J18" s="1142">
        <v>0</v>
      </c>
      <c r="K18" s="1143">
        <v>0</v>
      </c>
      <c r="L18" s="1140">
        <v>0</v>
      </c>
      <c r="M18" s="1147"/>
      <c r="N18" s="1149"/>
    </row>
    <row r="19" spans="2:14" ht="15.75" customHeight="1" thickBot="1">
      <c r="B19" s="644" t="s">
        <v>616</v>
      </c>
      <c r="C19" s="1155">
        <v>2000</v>
      </c>
      <c r="D19" s="1152">
        <v>5.56</v>
      </c>
      <c r="E19" s="1145">
        <v>8400</v>
      </c>
      <c r="F19" s="1151">
        <v>3.28</v>
      </c>
      <c r="G19" s="1148">
        <v>8500</v>
      </c>
      <c r="H19" s="1150"/>
      <c r="I19" s="1155">
        <v>0</v>
      </c>
      <c r="J19" s="1152">
        <v>0</v>
      </c>
      <c r="K19" s="1145">
        <v>0</v>
      </c>
      <c r="L19" s="1151">
        <v>0</v>
      </c>
      <c r="M19" s="1148"/>
      <c r="N19" s="1150"/>
    </row>
    <row r="20" ht="13.5" thickTop="1">
      <c r="B20" s="36" t="s">
        <v>119</v>
      </c>
    </row>
    <row r="21" ht="12.75">
      <c r="B21" s="36"/>
    </row>
    <row r="22" ht="12.75">
      <c r="B22" s="36"/>
    </row>
  </sheetData>
  <sheetProtection/>
  <mergeCells count="11">
    <mergeCell ref="B1:N1"/>
    <mergeCell ref="B2:N2"/>
    <mergeCell ref="C4:H4"/>
    <mergeCell ref="I4:N4"/>
    <mergeCell ref="B5:B6"/>
    <mergeCell ref="C5:D5"/>
    <mergeCell ref="E5:F5"/>
    <mergeCell ref="G5:H5"/>
    <mergeCell ref="I5:J5"/>
    <mergeCell ref="K5:L5"/>
    <mergeCell ref="M5:N5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2.421875" style="9" customWidth="1"/>
    <col min="2" max="2" width="9.57421875" style="9" customWidth="1"/>
    <col min="3" max="3" width="9.8515625" style="9" customWidth="1"/>
    <col min="4" max="4" width="10.28125" style="9" customWidth="1"/>
    <col min="5" max="5" width="9.57421875" style="9" customWidth="1"/>
    <col min="6" max="6" width="9.7109375" style="9" customWidth="1"/>
    <col min="7" max="7" width="10.28125" style="9" customWidth="1"/>
    <col min="8" max="8" width="10.7109375" style="9" customWidth="1"/>
    <col min="9" max="9" width="10.140625" style="9" customWidth="1"/>
    <col min="10" max="10" width="10.28125" style="9" customWidth="1"/>
    <col min="11" max="11" width="10.421875" style="9" customWidth="1"/>
    <col min="12" max="13" width="10.140625" style="9" customWidth="1"/>
    <col min="14" max="16384" width="9.140625" style="9" customWidth="1"/>
  </cols>
  <sheetData>
    <row r="1" spans="1:13" ht="12.75">
      <c r="A1" s="1746" t="s">
        <v>583</v>
      </c>
      <c r="B1" s="1746"/>
      <c r="C1" s="1746"/>
      <c r="D1" s="1746"/>
      <c r="E1" s="1746"/>
      <c r="F1" s="1746"/>
      <c r="G1" s="1746"/>
      <c r="H1" s="1746"/>
      <c r="I1" s="1746"/>
      <c r="J1" s="1746"/>
      <c r="K1" s="1746"/>
      <c r="L1" s="1746"/>
      <c r="M1" s="1746"/>
    </row>
    <row r="2" spans="1:13" ht="15.75">
      <c r="A2" s="1747" t="s">
        <v>1180</v>
      </c>
      <c r="B2" s="1747"/>
      <c r="C2" s="1747"/>
      <c r="D2" s="1747"/>
      <c r="E2" s="1747"/>
      <c r="F2" s="1747"/>
      <c r="G2" s="1747"/>
      <c r="H2" s="1747"/>
      <c r="I2" s="1747"/>
      <c r="J2" s="1747"/>
      <c r="K2" s="1747"/>
      <c r="L2" s="1747"/>
      <c r="M2" s="1747"/>
    </row>
    <row r="3" spans="1:13" ht="16.5" thickBot="1">
      <c r="A3" s="532"/>
      <c r="B3" s="532"/>
      <c r="C3" s="532"/>
      <c r="D3" s="532"/>
      <c r="E3" s="532"/>
      <c r="M3" s="811" t="s">
        <v>242</v>
      </c>
    </row>
    <row r="4" spans="1:13" ht="19.5" customHeight="1" thickTop="1">
      <c r="A4" s="637"/>
      <c r="B4" s="1748" t="s">
        <v>966</v>
      </c>
      <c r="C4" s="1748"/>
      <c r="D4" s="1748"/>
      <c r="E4" s="1748"/>
      <c r="F4" s="1748"/>
      <c r="G4" s="1749"/>
      <c r="H4" s="1753" t="s">
        <v>967</v>
      </c>
      <c r="I4" s="1748"/>
      <c r="J4" s="1748"/>
      <c r="K4" s="1748"/>
      <c r="L4" s="1748"/>
      <c r="M4" s="1749"/>
    </row>
    <row r="5" spans="1:13" s="636" customFormat="1" ht="19.5" customHeight="1">
      <c r="A5" s="1750" t="s">
        <v>735</v>
      </c>
      <c r="B5" s="1752" t="s">
        <v>770</v>
      </c>
      <c r="C5" s="1743"/>
      <c r="D5" s="1742" t="s">
        <v>483</v>
      </c>
      <c r="E5" s="1743"/>
      <c r="F5" s="1742" t="s">
        <v>328</v>
      </c>
      <c r="G5" s="1745"/>
      <c r="H5" s="1744" t="s">
        <v>770</v>
      </c>
      <c r="I5" s="1743"/>
      <c r="J5" s="1742" t="s">
        <v>483</v>
      </c>
      <c r="K5" s="1743"/>
      <c r="L5" s="1742" t="s">
        <v>328</v>
      </c>
      <c r="M5" s="1745"/>
    </row>
    <row r="6" spans="1:13" s="636" customFormat="1" ht="24" customHeight="1">
      <c r="A6" s="1751"/>
      <c r="B6" s="311" t="s">
        <v>447</v>
      </c>
      <c r="C6" s="639" t="s">
        <v>1179</v>
      </c>
      <c r="D6" s="95" t="s">
        <v>447</v>
      </c>
      <c r="E6" s="639" t="s">
        <v>1179</v>
      </c>
      <c r="F6" s="638" t="s">
        <v>447</v>
      </c>
      <c r="G6" s="640" t="s">
        <v>1179</v>
      </c>
      <c r="H6" s="95" t="s">
        <v>447</v>
      </c>
      <c r="I6" s="639" t="s">
        <v>1179</v>
      </c>
      <c r="J6" s="95" t="s">
        <v>447</v>
      </c>
      <c r="K6" s="639" t="s">
        <v>1179</v>
      </c>
      <c r="L6" s="638" t="s">
        <v>447</v>
      </c>
      <c r="M6" s="640" t="s">
        <v>1179</v>
      </c>
    </row>
    <row r="7" spans="1:13" ht="15.75" customHeight="1">
      <c r="A7" s="642" t="s">
        <v>884</v>
      </c>
      <c r="B7" s="1166">
        <v>0</v>
      </c>
      <c r="C7" s="1156"/>
      <c r="D7" s="1165">
        <v>727.98</v>
      </c>
      <c r="E7" s="1157">
        <v>9.1787</v>
      </c>
      <c r="F7" s="1169">
        <v>0</v>
      </c>
      <c r="G7" s="1171">
        <v>0</v>
      </c>
      <c r="H7" s="1161">
        <v>12000</v>
      </c>
      <c r="I7" s="1156">
        <v>3.7527</v>
      </c>
      <c r="J7" s="1165">
        <v>0</v>
      </c>
      <c r="K7" s="1157">
        <v>0</v>
      </c>
      <c r="L7" s="1169">
        <v>0</v>
      </c>
      <c r="M7" s="1171">
        <v>0</v>
      </c>
    </row>
    <row r="8" spans="1:13" ht="15.75" customHeight="1">
      <c r="A8" s="642" t="s">
        <v>885</v>
      </c>
      <c r="B8" s="1166">
        <v>0</v>
      </c>
      <c r="C8" s="1156"/>
      <c r="D8" s="1161">
        <v>15.76</v>
      </c>
      <c r="E8" s="1157">
        <v>9.2528</v>
      </c>
      <c r="F8" s="1169">
        <v>0</v>
      </c>
      <c r="G8" s="1171">
        <v>0</v>
      </c>
      <c r="H8" s="1161">
        <v>7000</v>
      </c>
      <c r="I8" s="1156">
        <v>3.3509</v>
      </c>
      <c r="J8" s="1161">
        <v>0</v>
      </c>
      <c r="K8" s="1157">
        <v>0</v>
      </c>
      <c r="L8" s="1169">
        <v>0</v>
      </c>
      <c r="M8" s="1171">
        <v>0</v>
      </c>
    </row>
    <row r="9" spans="1:13" ht="15.75" customHeight="1">
      <c r="A9" s="642" t="s">
        <v>886</v>
      </c>
      <c r="B9" s="1166">
        <v>3000</v>
      </c>
      <c r="C9" s="1156">
        <v>9.7409</v>
      </c>
      <c r="D9" s="1161">
        <v>0</v>
      </c>
      <c r="E9" s="1161">
        <v>0</v>
      </c>
      <c r="F9" s="1169">
        <v>0</v>
      </c>
      <c r="G9" s="1171">
        <v>0</v>
      </c>
      <c r="H9" s="1161">
        <v>0</v>
      </c>
      <c r="I9" s="1161">
        <v>0</v>
      </c>
      <c r="J9" s="1161">
        <v>0</v>
      </c>
      <c r="K9" s="1157">
        <v>0</v>
      </c>
      <c r="L9" s="1169">
        <v>0</v>
      </c>
      <c r="M9" s="1171">
        <v>0</v>
      </c>
    </row>
    <row r="10" spans="1:13" ht="15.75" customHeight="1">
      <c r="A10" s="642" t="s">
        <v>887</v>
      </c>
      <c r="B10" s="1166">
        <v>2000</v>
      </c>
      <c r="C10" s="1156">
        <v>10.3777</v>
      </c>
      <c r="D10" s="1161">
        <v>0</v>
      </c>
      <c r="E10" s="1157">
        <v>0</v>
      </c>
      <c r="F10" s="1169">
        <v>0</v>
      </c>
      <c r="G10" s="1171">
        <v>0</v>
      </c>
      <c r="H10" s="1161">
        <v>0</v>
      </c>
      <c r="I10" s="1161">
        <v>0</v>
      </c>
      <c r="J10" s="1161">
        <v>0</v>
      </c>
      <c r="K10" s="1157">
        <v>0</v>
      </c>
      <c r="L10" s="1169">
        <v>0</v>
      </c>
      <c r="M10" s="1171">
        <v>0</v>
      </c>
    </row>
    <row r="11" spans="1:13" ht="15.75" customHeight="1">
      <c r="A11" s="642" t="s">
        <v>888</v>
      </c>
      <c r="B11" s="1166">
        <v>0</v>
      </c>
      <c r="C11" s="1156">
        <v>0</v>
      </c>
      <c r="D11" s="1161">
        <v>0</v>
      </c>
      <c r="E11" s="1157">
        <v>0</v>
      </c>
      <c r="F11" s="1158">
        <v>0</v>
      </c>
      <c r="G11" s="1171">
        <v>0</v>
      </c>
      <c r="H11" s="1161">
        <v>0</v>
      </c>
      <c r="I11" s="1161">
        <v>0</v>
      </c>
      <c r="J11" s="1161">
        <v>0</v>
      </c>
      <c r="K11" s="1157">
        <v>0</v>
      </c>
      <c r="L11" s="1158">
        <v>0</v>
      </c>
      <c r="M11" s="1171">
        <v>0</v>
      </c>
    </row>
    <row r="12" spans="1:13" ht="15.75" customHeight="1">
      <c r="A12" s="642" t="s">
        <v>889</v>
      </c>
      <c r="B12" s="1166">
        <v>13000</v>
      </c>
      <c r="C12" s="1156">
        <v>10.4072</v>
      </c>
      <c r="D12" s="1161">
        <v>0</v>
      </c>
      <c r="E12" s="1157">
        <v>0</v>
      </c>
      <c r="F12" s="1158">
        <v>0</v>
      </c>
      <c r="G12" s="1171">
        <v>0</v>
      </c>
      <c r="H12" s="1161">
        <v>0</v>
      </c>
      <c r="I12" s="1161">
        <v>0</v>
      </c>
      <c r="J12" s="1161">
        <v>0</v>
      </c>
      <c r="K12" s="1157">
        <v>0</v>
      </c>
      <c r="L12" s="1158">
        <v>0</v>
      </c>
      <c r="M12" s="1171">
        <v>0</v>
      </c>
    </row>
    <row r="13" spans="1:13" ht="15.75" customHeight="1">
      <c r="A13" s="642" t="s">
        <v>890</v>
      </c>
      <c r="B13" s="1166">
        <v>10000</v>
      </c>
      <c r="C13" s="1156">
        <v>10.3571</v>
      </c>
      <c r="D13" s="1161">
        <v>0</v>
      </c>
      <c r="E13" s="1157">
        <v>0</v>
      </c>
      <c r="F13" s="1158">
        <v>0</v>
      </c>
      <c r="G13" s="1171">
        <v>0</v>
      </c>
      <c r="H13" s="1161">
        <v>0</v>
      </c>
      <c r="I13" s="1161">
        <v>0</v>
      </c>
      <c r="J13" s="1161">
        <v>0</v>
      </c>
      <c r="K13" s="1157">
        <v>0</v>
      </c>
      <c r="L13" s="1158">
        <v>0</v>
      </c>
      <c r="M13" s="1171">
        <v>0</v>
      </c>
    </row>
    <row r="14" spans="1:13" ht="15.75" customHeight="1">
      <c r="A14" s="642" t="s">
        <v>891</v>
      </c>
      <c r="B14" s="1166">
        <v>13804.6</v>
      </c>
      <c r="C14" s="1156">
        <v>9.9028</v>
      </c>
      <c r="D14" s="1161">
        <v>0</v>
      </c>
      <c r="E14" s="1157">
        <v>0</v>
      </c>
      <c r="F14" s="1158">
        <v>0</v>
      </c>
      <c r="G14" s="1171">
        <v>0</v>
      </c>
      <c r="H14" s="1161">
        <v>0</v>
      </c>
      <c r="I14" s="1161">
        <v>0</v>
      </c>
      <c r="J14" s="1161">
        <v>0</v>
      </c>
      <c r="K14" s="1157">
        <v>0</v>
      </c>
      <c r="L14" s="1158">
        <v>0</v>
      </c>
      <c r="M14" s="1171">
        <v>0</v>
      </c>
    </row>
    <row r="15" spans="1:13" ht="15.75" customHeight="1">
      <c r="A15" s="642" t="s">
        <v>892</v>
      </c>
      <c r="B15" s="1167">
        <v>15187.375</v>
      </c>
      <c r="C15" s="1156">
        <v>9.8698</v>
      </c>
      <c r="D15" s="1161">
        <v>0</v>
      </c>
      <c r="E15" s="1157">
        <v>0</v>
      </c>
      <c r="F15" s="1158"/>
      <c r="G15" s="1171"/>
      <c r="H15" s="1160">
        <v>0</v>
      </c>
      <c r="I15" s="1160">
        <v>0</v>
      </c>
      <c r="J15" s="1161">
        <v>0</v>
      </c>
      <c r="K15" s="1157">
        <v>0</v>
      </c>
      <c r="L15" s="1158"/>
      <c r="M15" s="1171"/>
    </row>
    <row r="16" spans="1:13" ht="15.75" customHeight="1">
      <c r="A16" s="642" t="s">
        <v>611</v>
      </c>
      <c r="B16" s="1167">
        <v>18217.4</v>
      </c>
      <c r="C16" s="1156">
        <v>9.9267</v>
      </c>
      <c r="D16" s="1162">
        <v>0</v>
      </c>
      <c r="E16" s="1157">
        <v>0</v>
      </c>
      <c r="F16" s="1169"/>
      <c r="G16" s="1171"/>
      <c r="H16" s="1175">
        <v>0</v>
      </c>
      <c r="I16" s="1175">
        <v>0</v>
      </c>
      <c r="J16" s="1161">
        <v>0</v>
      </c>
      <c r="K16" s="1157">
        <v>0</v>
      </c>
      <c r="L16" s="1169"/>
      <c r="M16" s="1171"/>
    </row>
    <row r="17" spans="1:13" ht="15.75" customHeight="1">
      <c r="A17" s="642" t="s">
        <v>612</v>
      </c>
      <c r="B17" s="1167">
        <v>7194.3</v>
      </c>
      <c r="C17" s="1156">
        <v>9.7334</v>
      </c>
      <c r="D17" s="1162">
        <v>0</v>
      </c>
      <c r="E17" s="1157">
        <v>0</v>
      </c>
      <c r="F17" s="1169"/>
      <c r="G17" s="1171"/>
      <c r="H17" s="1175">
        <v>0</v>
      </c>
      <c r="I17" s="1175">
        <v>0</v>
      </c>
      <c r="J17" s="1161">
        <v>0</v>
      </c>
      <c r="K17" s="1157">
        <v>0</v>
      </c>
      <c r="L17" s="1169"/>
      <c r="M17" s="1171"/>
    </row>
    <row r="18" spans="1:13" ht="15.75" customHeight="1">
      <c r="A18" s="643" t="s">
        <v>613</v>
      </c>
      <c r="B18" s="1166">
        <v>9982.4</v>
      </c>
      <c r="C18" s="1159">
        <v>9.6213</v>
      </c>
      <c r="D18" s="1162">
        <v>0</v>
      </c>
      <c r="E18" s="1157">
        <v>0</v>
      </c>
      <c r="F18" s="1169"/>
      <c r="G18" s="1171"/>
      <c r="H18" s="1175">
        <v>0</v>
      </c>
      <c r="I18" s="1175">
        <v>0</v>
      </c>
      <c r="J18" s="1163">
        <v>0</v>
      </c>
      <c r="K18" s="1157">
        <v>0</v>
      </c>
      <c r="L18" s="1169"/>
      <c r="M18" s="1171"/>
    </row>
    <row r="19" spans="1:13" ht="15.75" customHeight="1" thickBot="1">
      <c r="A19" s="644" t="s">
        <v>616</v>
      </c>
      <c r="B19" s="1168">
        <v>92386.075</v>
      </c>
      <c r="C19" s="1174">
        <v>9.98</v>
      </c>
      <c r="D19" s="1164">
        <v>743.74</v>
      </c>
      <c r="E19" s="1173">
        <v>9.18</v>
      </c>
      <c r="F19" s="1170">
        <v>0</v>
      </c>
      <c r="G19" s="1172"/>
      <c r="H19" s="1164">
        <v>19000</v>
      </c>
      <c r="I19" s="1174">
        <v>3.6</v>
      </c>
      <c r="J19" s="1164">
        <v>0</v>
      </c>
      <c r="K19" s="1173">
        <v>0</v>
      </c>
      <c r="L19" s="1170">
        <v>0</v>
      </c>
      <c r="M19" s="1172">
        <v>0</v>
      </c>
    </row>
    <row r="20" spans="1:7" ht="15.75" customHeight="1" thickTop="1">
      <c r="A20" s="36" t="s">
        <v>119</v>
      </c>
      <c r="B20" s="645"/>
      <c r="C20" s="645"/>
      <c r="D20" s="645"/>
      <c r="E20" s="645"/>
      <c r="F20" s="645"/>
      <c r="G20" s="645"/>
    </row>
    <row r="21" ht="15.75" customHeight="1">
      <c r="A21" s="36"/>
    </row>
    <row r="26" spans="2:4" ht="12.75">
      <c r="B26" s="646"/>
      <c r="C26" s="646"/>
      <c r="D26" s="646"/>
    </row>
  </sheetData>
  <sheetProtection/>
  <mergeCells count="11">
    <mergeCell ref="A1:M1"/>
    <mergeCell ref="A2:M2"/>
    <mergeCell ref="B4:G4"/>
    <mergeCell ref="H4:M4"/>
    <mergeCell ref="A5:A6"/>
    <mergeCell ref="B5:C5"/>
    <mergeCell ref="D5:E5"/>
    <mergeCell ref="F5:G5"/>
    <mergeCell ref="H5:I5"/>
    <mergeCell ref="J5:K5"/>
    <mergeCell ref="L5:M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2.00390625" style="647" customWidth="1"/>
    <col min="2" max="2" width="15.57421875" style="647" customWidth="1"/>
    <col min="3" max="3" width="16.28125" style="647" customWidth="1"/>
    <col min="4" max="4" width="16.57421875" style="647" customWidth="1"/>
    <col min="5" max="5" width="14.28125" style="647" customWidth="1"/>
    <col min="6" max="16384" width="9.140625" style="647" customWidth="1"/>
  </cols>
  <sheetData>
    <row r="1" spans="1:5" ht="12.75">
      <c r="A1" s="1754" t="s">
        <v>598</v>
      </c>
      <c r="B1" s="1754"/>
      <c r="C1" s="1754"/>
      <c r="D1" s="1754"/>
      <c r="E1" s="1754"/>
    </row>
    <row r="2" spans="1:5" ht="12.75" customHeight="1">
      <c r="A2" s="1755" t="s">
        <v>1220</v>
      </c>
      <c r="B2" s="1755"/>
      <c r="C2" s="1755"/>
      <c r="D2" s="1755"/>
      <c r="E2" s="1755"/>
    </row>
    <row r="3" spans="1:2" ht="12.75" customHeight="1" hidden="1">
      <c r="A3" s="78" t="s">
        <v>1181</v>
      </c>
      <c r="B3" s="78"/>
    </row>
    <row r="4" spans="1:5" ht="12.75" customHeight="1" thickBot="1">
      <c r="A4" s="78"/>
      <c r="B4" s="78"/>
      <c r="E4" s="838" t="s">
        <v>242</v>
      </c>
    </row>
    <row r="5" spans="1:5" ht="21.75" customHeight="1" thickTop="1">
      <c r="A5" s="1756" t="s">
        <v>735</v>
      </c>
      <c r="B5" s="533" t="s">
        <v>796</v>
      </c>
      <c r="C5" s="533" t="s">
        <v>770</v>
      </c>
      <c r="D5" s="533" t="s">
        <v>483</v>
      </c>
      <c r="E5" s="649" t="s">
        <v>328</v>
      </c>
    </row>
    <row r="6" spans="1:5" ht="17.25" customHeight="1">
      <c r="A6" s="1757"/>
      <c r="B6" s="95" t="s">
        <v>447</v>
      </c>
      <c r="C6" s="95" t="s">
        <v>447</v>
      </c>
      <c r="D6" s="95" t="s">
        <v>447</v>
      </c>
      <c r="E6" s="146" t="s">
        <v>447</v>
      </c>
    </row>
    <row r="7" spans="1:5" ht="15" customHeight="1">
      <c r="A7" s="148" t="s">
        <v>884</v>
      </c>
      <c r="B7" s="1180">
        <v>0</v>
      </c>
      <c r="C7" s="1177">
        <v>2950</v>
      </c>
      <c r="D7" s="1180">
        <v>3935.92</v>
      </c>
      <c r="E7" s="1183">
        <v>0</v>
      </c>
    </row>
    <row r="8" spans="1:5" ht="15" customHeight="1">
      <c r="A8" s="148" t="s">
        <v>885</v>
      </c>
      <c r="B8" s="1180">
        <v>350</v>
      </c>
      <c r="C8" s="1177">
        <v>0</v>
      </c>
      <c r="D8" s="1180">
        <v>203.64</v>
      </c>
      <c r="E8" s="1183">
        <v>0</v>
      </c>
    </row>
    <row r="9" spans="1:5" ht="15" customHeight="1">
      <c r="A9" s="148" t="s">
        <v>886</v>
      </c>
      <c r="B9" s="1180">
        <v>3700</v>
      </c>
      <c r="C9" s="1177">
        <v>17892.4</v>
      </c>
      <c r="D9" s="1180">
        <v>69.6</v>
      </c>
      <c r="E9" s="1183">
        <v>0</v>
      </c>
    </row>
    <row r="10" spans="1:5" ht="15" customHeight="1">
      <c r="A10" s="148" t="s">
        <v>887</v>
      </c>
      <c r="B10" s="1180">
        <v>13234</v>
      </c>
      <c r="C10" s="1177">
        <v>30968</v>
      </c>
      <c r="D10" s="1180">
        <v>2.88</v>
      </c>
      <c r="E10" s="1183">
        <v>0</v>
      </c>
    </row>
    <row r="11" spans="1:5" ht="15" customHeight="1">
      <c r="A11" s="148" t="s">
        <v>888</v>
      </c>
      <c r="B11" s="1180">
        <v>28178.9</v>
      </c>
      <c r="C11" s="1177">
        <v>29865.26</v>
      </c>
      <c r="D11" s="1180">
        <v>0</v>
      </c>
      <c r="E11" s="1183">
        <v>0</v>
      </c>
    </row>
    <row r="12" spans="1:5" ht="15" customHeight="1">
      <c r="A12" s="148" t="s">
        <v>889</v>
      </c>
      <c r="B12" s="1180">
        <v>19784.4</v>
      </c>
      <c r="C12" s="1177">
        <v>40038.26</v>
      </c>
      <c r="D12" s="1180">
        <v>36</v>
      </c>
      <c r="E12" s="1183">
        <v>1586.4</v>
      </c>
    </row>
    <row r="13" spans="1:5" ht="15" customHeight="1">
      <c r="A13" s="148" t="s">
        <v>890</v>
      </c>
      <c r="B13" s="1180">
        <v>18527.19</v>
      </c>
      <c r="C13" s="1177">
        <v>14924.88</v>
      </c>
      <c r="D13" s="1180">
        <v>45</v>
      </c>
      <c r="E13" s="1183">
        <v>1802.4</v>
      </c>
    </row>
    <row r="14" spans="1:5" ht="15" customHeight="1">
      <c r="A14" s="148" t="s">
        <v>891</v>
      </c>
      <c r="B14" s="1180">
        <v>1394.29</v>
      </c>
      <c r="C14" s="1177">
        <v>19473.1</v>
      </c>
      <c r="D14" s="1180">
        <v>54</v>
      </c>
      <c r="E14" s="1183">
        <v>13170</v>
      </c>
    </row>
    <row r="15" spans="1:5" ht="15" customHeight="1">
      <c r="A15" s="148" t="s">
        <v>892</v>
      </c>
      <c r="B15" s="1180">
        <v>6617.5</v>
      </c>
      <c r="C15" s="1176">
        <v>15559.85</v>
      </c>
      <c r="D15" s="1180">
        <v>27</v>
      </c>
      <c r="E15" s="1183"/>
    </row>
    <row r="16" spans="1:5" ht="15" customHeight="1">
      <c r="A16" s="148" t="s">
        <v>611</v>
      </c>
      <c r="B16" s="1180">
        <v>67.1</v>
      </c>
      <c r="C16" s="1176">
        <v>15101.14</v>
      </c>
      <c r="D16" s="1180">
        <v>0</v>
      </c>
      <c r="E16" s="1183"/>
    </row>
    <row r="17" spans="1:5" ht="15" customHeight="1">
      <c r="A17" s="148" t="s">
        <v>612</v>
      </c>
      <c r="B17" s="1180">
        <v>2.88</v>
      </c>
      <c r="C17" s="1177">
        <v>18952</v>
      </c>
      <c r="D17" s="1180">
        <v>1200</v>
      </c>
      <c r="E17" s="1183"/>
    </row>
    <row r="18" spans="1:5" ht="15" customHeight="1">
      <c r="A18" s="149" t="s">
        <v>613</v>
      </c>
      <c r="B18" s="1181">
        <v>4080</v>
      </c>
      <c r="C18" s="1178">
        <v>10949.11</v>
      </c>
      <c r="D18" s="1181">
        <v>0</v>
      </c>
      <c r="E18" s="1184"/>
    </row>
    <row r="19" spans="1:5" s="650" customFormat="1" ht="15.75" customHeight="1" thickBot="1">
      <c r="A19" s="163" t="s">
        <v>616</v>
      </c>
      <c r="B19" s="1182">
        <v>95936.26</v>
      </c>
      <c r="C19" s="1179">
        <v>216674</v>
      </c>
      <c r="D19" s="1182">
        <v>5574.04</v>
      </c>
      <c r="E19" s="1185">
        <v>16558.8</v>
      </c>
    </row>
    <row r="20" spans="1:2" s="651" customFormat="1" ht="15" customHeight="1" thickTop="1">
      <c r="A20" s="36"/>
      <c r="B20" s="36"/>
    </row>
    <row r="21" spans="1:2" s="651" customFormat="1" ht="15" customHeight="1">
      <c r="A21" s="36"/>
      <c r="B21" s="36"/>
    </row>
    <row r="22" spans="1:2" s="651" customFormat="1" ht="15" customHeight="1">
      <c r="A22" s="36"/>
      <c r="B22" s="36"/>
    </row>
    <row r="23" spans="1:2" s="651" customFormat="1" ht="15" customHeight="1">
      <c r="A23" s="36"/>
      <c r="B23" s="36"/>
    </row>
    <row r="24" s="651" customFormat="1" ht="12.75"/>
    <row r="26" ht="18.75" customHeight="1"/>
    <row r="27" ht="25.5" customHeight="1"/>
    <row r="28" ht="21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3">
    <mergeCell ref="A1:E1"/>
    <mergeCell ref="A2:E2"/>
    <mergeCell ref="A5:A6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7109375" style="89" customWidth="1"/>
    <col min="2" max="2" width="12.57421875" style="89" customWidth="1"/>
    <col min="3" max="3" width="10.7109375" style="666" customWidth="1"/>
    <col min="4" max="4" width="14.140625" style="666" customWidth="1"/>
    <col min="5" max="5" width="13.421875" style="666" customWidth="1"/>
    <col min="6" max="6" width="15.7109375" style="666" customWidth="1"/>
    <col min="7" max="7" width="13.421875" style="666" customWidth="1"/>
    <col min="8" max="8" width="14.421875" style="666" customWidth="1"/>
    <col min="9" max="16384" width="9.140625" style="666" customWidth="1"/>
  </cols>
  <sheetData>
    <row r="1" spans="1:8" ht="12.75">
      <c r="A1" s="1746" t="s">
        <v>657</v>
      </c>
      <c r="B1" s="1746"/>
      <c r="C1" s="1746"/>
      <c r="D1" s="1746"/>
      <c r="E1" s="1746"/>
      <c r="F1" s="1746"/>
      <c r="G1" s="1746"/>
      <c r="H1" s="1746"/>
    </row>
    <row r="2" spans="1:8" ht="15.75">
      <c r="A2" s="1755" t="s">
        <v>1182</v>
      </c>
      <c r="B2" s="1755"/>
      <c r="C2" s="1755"/>
      <c r="D2" s="1755"/>
      <c r="E2" s="1755"/>
      <c r="F2" s="1755"/>
      <c r="G2" s="1755"/>
      <c r="H2" s="1755"/>
    </row>
    <row r="3" spans="1:5" ht="12.75" hidden="1">
      <c r="A3" s="22"/>
      <c r="B3" s="22"/>
      <c r="C3" s="43"/>
      <c r="D3" s="47"/>
      <c r="E3" s="47"/>
    </row>
    <row r="4" ht="12.75" thickBot="1">
      <c r="H4" s="874" t="s">
        <v>1183</v>
      </c>
    </row>
    <row r="5" spans="2:8" ht="13.5" thickTop="1">
      <c r="B5" s="1758" t="s">
        <v>735</v>
      </c>
      <c r="C5" s="1760" t="s">
        <v>1184</v>
      </c>
      <c r="D5" s="1761"/>
      <c r="E5" s="1762"/>
      <c r="F5" s="1761" t="s">
        <v>1185</v>
      </c>
      <c r="G5" s="1761"/>
      <c r="H5" s="1762"/>
    </row>
    <row r="6" spans="2:8" ht="12.75">
      <c r="B6" s="1759"/>
      <c r="C6" s="667" t="s">
        <v>770</v>
      </c>
      <c r="D6" s="668" t="s">
        <v>483</v>
      </c>
      <c r="E6" s="669" t="s">
        <v>328</v>
      </c>
      <c r="F6" s="670" t="s">
        <v>770</v>
      </c>
      <c r="G6" s="668" t="s">
        <v>483</v>
      </c>
      <c r="H6" s="669" t="s">
        <v>328</v>
      </c>
    </row>
    <row r="7" spans="2:8" ht="12.75">
      <c r="B7" s="671" t="s">
        <v>446</v>
      </c>
      <c r="C7" s="1188">
        <v>3.81</v>
      </c>
      <c r="D7" s="1199">
        <v>3.98</v>
      </c>
      <c r="E7" s="1201">
        <v>0.18</v>
      </c>
      <c r="F7" s="1193" t="s">
        <v>794</v>
      </c>
      <c r="G7" s="1193" t="s">
        <v>794</v>
      </c>
      <c r="H7" s="1207" t="s">
        <v>794</v>
      </c>
    </row>
    <row r="8" spans="2:8" ht="12.75">
      <c r="B8" s="672" t="s">
        <v>603</v>
      </c>
      <c r="C8" s="1186">
        <v>3.77</v>
      </c>
      <c r="D8" s="1187">
        <v>2.28</v>
      </c>
      <c r="E8" s="1208">
        <v>0.1463</v>
      </c>
      <c r="F8" s="1189">
        <v>5.41</v>
      </c>
      <c r="G8" s="1189">
        <v>4.46</v>
      </c>
      <c r="H8" s="1197">
        <v>1.16</v>
      </c>
    </row>
    <row r="9" spans="2:8" ht="12.75">
      <c r="B9" s="672" t="s">
        <v>604</v>
      </c>
      <c r="C9" s="1186">
        <v>5.63</v>
      </c>
      <c r="D9" s="1187">
        <v>1.82</v>
      </c>
      <c r="E9" s="1197">
        <v>0.31</v>
      </c>
      <c r="F9" s="1189">
        <v>6.38</v>
      </c>
      <c r="G9" s="1189">
        <v>4.43</v>
      </c>
      <c r="H9" s="1197">
        <v>0.93</v>
      </c>
    </row>
    <row r="10" spans="2:8" ht="12.75">
      <c r="B10" s="672" t="s">
        <v>605</v>
      </c>
      <c r="C10" s="1186">
        <v>7.73</v>
      </c>
      <c r="D10" s="1187">
        <v>0.97</v>
      </c>
      <c r="E10" s="1208">
        <v>0.60496</v>
      </c>
      <c r="F10" s="1189">
        <v>7.65</v>
      </c>
      <c r="G10" s="1189">
        <v>3.27</v>
      </c>
      <c r="H10" s="1208">
        <v>1.4799466666666667</v>
      </c>
    </row>
    <row r="11" spans="2:8" ht="12.75">
      <c r="B11" s="672" t="s">
        <v>606</v>
      </c>
      <c r="C11" s="1186">
        <v>6.82</v>
      </c>
      <c r="D11" s="1209">
        <v>0.8</v>
      </c>
      <c r="E11" s="1197">
        <v>0.74</v>
      </c>
      <c r="F11" s="1189">
        <v>7.19</v>
      </c>
      <c r="G11" s="1189">
        <v>2.68</v>
      </c>
      <c r="H11" s="1197">
        <v>2.11</v>
      </c>
    </row>
    <row r="12" spans="2:8" ht="12.75">
      <c r="B12" s="672" t="s">
        <v>607</v>
      </c>
      <c r="C12" s="1186">
        <v>8.21</v>
      </c>
      <c r="D12" s="1209">
        <v>0.7</v>
      </c>
      <c r="E12" s="1197">
        <v>1.52</v>
      </c>
      <c r="F12" s="1189">
        <v>8.61</v>
      </c>
      <c r="G12" s="1189">
        <v>3.03</v>
      </c>
      <c r="H12" s="1197">
        <v>2.26</v>
      </c>
    </row>
    <row r="13" spans="2:8" ht="12.75">
      <c r="B13" s="672" t="s">
        <v>608</v>
      </c>
      <c r="C13" s="1186">
        <v>7.78</v>
      </c>
      <c r="D13" s="1187">
        <v>0.61</v>
      </c>
      <c r="E13" s="1607">
        <v>1.9281166666666665</v>
      </c>
      <c r="F13" s="1189" t="s">
        <v>794</v>
      </c>
      <c r="G13" s="1189" t="s">
        <v>794</v>
      </c>
      <c r="H13" s="1197" t="s">
        <v>794</v>
      </c>
    </row>
    <row r="14" spans="2:8" ht="12.75">
      <c r="B14" s="672" t="s">
        <v>609</v>
      </c>
      <c r="C14" s="1186">
        <v>8.09</v>
      </c>
      <c r="D14" s="1187">
        <v>0.97</v>
      </c>
      <c r="E14" s="1203">
        <v>4.02</v>
      </c>
      <c r="F14" s="1194" t="s">
        <v>794</v>
      </c>
      <c r="G14" s="1189">
        <v>2.41</v>
      </c>
      <c r="H14" s="1203">
        <v>4.03</v>
      </c>
    </row>
    <row r="15" spans="2:8" ht="12.75">
      <c r="B15" s="672" t="s">
        <v>610</v>
      </c>
      <c r="C15" s="1186">
        <v>9.06</v>
      </c>
      <c r="D15" s="1187">
        <v>1.09</v>
      </c>
      <c r="E15" s="1202"/>
      <c r="F15" s="1189">
        <v>8.81</v>
      </c>
      <c r="G15" s="1189">
        <v>2.65</v>
      </c>
      <c r="H15" s="1197"/>
    </row>
    <row r="16" spans="2:8" ht="12.75">
      <c r="B16" s="672" t="s">
        <v>611</v>
      </c>
      <c r="C16" s="1204">
        <v>9</v>
      </c>
      <c r="D16" s="1187">
        <v>0.83</v>
      </c>
      <c r="E16" s="1203"/>
      <c r="F16" s="1194" t="s">
        <v>794</v>
      </c>
      <c r="G16" s="1189" t="s">
        <v>794</v>
      </c>
      <c r="H16" s="1197"/>
    </row>
    <row r="17" spans="2:8" ht="12.75">
      <c r="B17" s="672" t="s">
        <v>740</v>
      </c>
      <c r="C17" s="1186">
        <v>8.34</v>
      </c>
      <c r="D17" s="1187">
        <v>1.34</v>
      </c>
      <c r="E17" s="1197"/>
      <c r="F17" s="1189">
        <v>8.61</v>
      </c>
      <c r="G17" s="1189">
        <v>3.44</v>
      </c>
      <c r="H17" s="1197"/>
    </row>
    <row r="18" spans="2:8" ht="12.75">
      <c r="B18" s="673" t="s">
        <v>741</v>
      </c>
      <c r="C18" s="1192">
        <v>8.52</v>
      </c>
      <c r="D18" s="1200">
        <v>1.15</v>
      </c>
      <c r="E18" s="1191"/>
      <c r="F18" s="1190">
        <v>8.61</v>
      </c>
      <c r="G18" s="1190">
        <v>2.72</v>
      </c>
      <c r="H18" s="1191"/>
    </row>
    <row r="19" spans="2:8" ht="15.75" customHeight="1" thickBot="1">
      <c r="B19" s="674" t="s">
        <v>1186</v>
      </c>
      <c r="C19" s="1205">
        <v>7.41</v>
      </c>
      <c r="D19" s="1195">
        <v>1.31</v>
      </c>
      <c r="E19" s="1206"/>
      <c r="F19" s="1196">
        <v>8.35</v>
      </c>
      <c r="G19" s="1195">
        <v>2.94</v>
      </c>
      <c r="H19" s="1198"/>
    </row>
    <row r="20" ht="12.75" thickTop="1"/>
    <row r="22" spans="4:5" ht="15.75">
      <c r="D22" s="675"/>
      <c r="E22" s="676"/>
    </row>
    <row r="23" spans="4:5" ht="15.75">
      <c r="D23" s="677"/>
      <c r="E23" s="678"/>
    </row>
    <row r="24" spans="4:5" ht="15.75">
      <c r="D24" s="677"/>
      <c r="E24" s="678"/>
    </row>
    <row r="25" spans="4:5" ht="15.75">
      <c r="D25" s="677"/>
      <c r="E25" s="678"/>
    </row>
    <row r="26" spans="4:5" ht="15.75">
      <c r="D26" s="677"/>
      <c r="E26" s="678"/>
    </row>
    <row r="27" spans="4:5" ht="15.75">
      <c r="D27" s="677"/>
      <c r="E27" s="678"/>
    </row>
    <row r="28" spans="4:5" ht="15">
      <c r="D28" s="677"/>
      <c r="E28" s="679"/>
    </row>
    <row r="29" spans="4:5" ht="15.75">
      <c r="D29" s="675"/>
      <c r="E29" s="678"/>
    </row>
    <row r="30" spans="4:5" ht="15.75">
      <c r="D30" s="677"/>
      <c r="E30" s="33"/>
    </row>
    <row r="31" spans="4:5" ht="15.75">
      <c r="D31" s="675"/>
      <c r="E31" s="680"/>
    </row>
    <row r="32" spans="4:5" ht="15.75">
      <c r="D32" s="677"/>
      <c r="E32" s="33"/>
    </row>
    <row r="33" spans="4:5" ht="15.75">
      <c r="D33" s="677"/>
      <c r="E33" s="680"/>
    </row>
    <row r="34" spans="4:5" ht="15.75">
      <c r="D34" s="681"/>
      <c r="E34" s="680"/>
    </row>
  </sheetData>
  <sheetProtection/>
  <mergeCells count="5">
    <mergeCell ref="A1:H1"/>
    <mergeCell ref="A2:H2"/>
    <mergeCell ref="B5:B6"/>
    <mergeCell ref="C5:E5"/>
    <mergeCell ref="F5:H5"/>
  </mergeCells>
  <printOptions/>
  <pageMargins left="0.7" right="0.7" top="0.75" bottom="0.75" header="0.3" footer="0.3"/>
  <pageSetup fitToHeight="1" fitToWidth="1" horizontalDpi="600" verticalDpi="600" orientation="portrait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8"/>
  <sheetViews>
    <sheetView zoomScalePageLayoutView="0" workbookViewId="0" topLeftCell="A1">
      <selection activeCell="B1" sqref="B1:J1"/>
    </sheetView>
  </sheetViews>
  <sheetFormatPr defaultColWidth="9.140625" defaultRowHeight="12.75"/>
  <cols>
    <col min="2" max="2" width="15.00390625" style="0" customWidth="1"/>
    <col min="3" max="3" width="11.28125" style="0" bestFit="1" customWidth="1"/>
    <col min="4" max="4" width="12.28125" style="0" customWidth="1"/>
    <col min="5" max="5" width="11.140625" style="0" customWidth="1"/>
    <col min="6" max="6" width="13.140625" style="0" customWidth="1"/>
    <col min="7" max="7" width="11.7109375" style="0" customWidth="1"/>
    <col min="8" max="8" width="14.57421875" style="0" customWidth="1"/>
    <col min="9" max="9" width="11.00390625" style="0" customWidth="1"/>
    <col min="10" max="10" width="12.28125" style="0" customWidth="1"/>
    <col min="11" max="11" width="9.57421875" style="0" customWidth="1"/>
    <col min="12" max="12" width="8.8515625" style="0" customWidth="1"/>
    <col min="13" max="13" width="10.7109375" style="0" customWidth="1"/>
    <col min="14" max="14" width="10.00390625" style="0" customWidth="1"/>
    <col min="15" max="15" width="10.28125" style="0" customWidth="1"/>
    <col min="16" max="16" width="9.8515625" style="0" customWidth="1"/>
    <col min="18" max="18" width="11.8515625" style="0" bestFit="1" customWidth="1"/>
  </cols>
  <sheetData>
    <row r="1" spans="2:10" ht="12.75">
      <c r="B1" s="1746" t="s">
        <v>658</v>
      </c>
      <c r="C1" s="1746"/>
      <c r="D1" s="1746"/>
      <c r="E1" s="1746"/>
      <c r="F1" s="1746"/>
      <c r="G1" s="1746"/>
      <c r="H1" s="1746"/>
      <c r="I1" s="1746"/>
      <c r="J1" s="1746"/>
    </row>
    <row r="2" spans="2:16" ht="12.75" hidden="1">
      <c r="B2" s="1754" t="s">
        <v>660</v>
      </c>
      <c r="C2" s="1754"/>
      <c r="D2" s="1754"/>
      <c r="E2" s="1754"/>
      <c r="F2" s="1754"/>
      <c r="G2" s="1754"/>
      <c r="H2" s="1754"/>
      <c r="I2" s="1754"/>
      <c r="J2" s="1754"/>
      <c r="K2" s="1754"/>
      <c r="L2" s="1754"/>
      <c r="M2" s="1754"/>
      <c r="N2" s="1754"/>
      <c r="O2" s="1754"/>
      <c r="P2" s="1754"/>
    </row>
    <row r="3" spans="2:16" ht="15.75" hidden="1">
      <c r="B3" s="1755" t="s">
        <v>1187</v>
      </c>
      <c r="C3" s="1755"/>
      <c r="D3" s="1755"/>
      <c r="E3" s="1755"/>
      <c r="F3" s="1755"/>
      <c r="G3" s="1755"/>
      <c r="H3" s="1755"/>
      <c r="I3" s="1755"/>
      <c r="J3" s="1755"/>
      <c r="K3" s="1755"/>
      <c r="L3" s="1755"/>
      <c r="M3" s="1755"/>
      <c r="N3" s="1755"/>
      <c r="O3" s="1755"/>
      <c r="P3" s="1755"/>
    </row>
    <row r="4" spans="2:16" ht="15.75" hidden="1"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</row>
    <row r="5" spans="2:16" ht="15.75" hidden="1"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</row>
    <row r="6" spans="2:16" ht="12.75" hidden="1">
      <c r="B6" s="40"/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647"/>
      <c r="O6" s="647"/>
      <c r="P6" s="648" t="s">
        <v>242</v>
      </c>
    </row>
    <row r="7" spans="2:16" ht="13.5" hidden="1" thickTop="1">
      <c r="B7" s="1756" t="s">
        <v>735</v>
      </c>
      <c r="C7" s="1767" t="s">
        <v>328</v>
      </c>
      <c r="D7" s="1768"/>
      <c r="E7" s="1768"/>
      <c r="F7" s="1768"/>
      <c r="G7" s="1768"/>
      <c r="H7" s="1768"/>
      <c r="I7" s="1768"/>
      <c r="J7" s="1768"/>
      <c r="K7" s="1768"/>
      <c r="L7" s="1768"/>
      <c r="M7" s="1768"/>
      <c r="N7" s="1768"/>
      <c r="O7" s="1768"/>
      <c r="P7" s="1769"/>
    </row>
    <row r="8" spans="2:16" ht="12.75" hidden="1">
      <c r="B8" s="1766"/>
      <c r="C8" s="1763" t="s">
        <v>1188</v>
      </c>
      <c r="D8" s="1764"/>
      <c r="E8" s="1763" t="s">
        <v>1189</v>
      </c>
      <c r="F8" s="1764"/>
      <c r="G8" s="1763" t="s">
        <v>1190</v>
      </c>
      <c r="H8" s="1764"/>
      <c r="I8" s="1763" t="s">
        <v>1191</v>
      </c>
      <c r="J8" s="1764"/>
      <c r="K8" s="1763" t="s">
        <v>1192</v>
      </c>
      <c r="L8" s="1764"/>
      <c r="M8" s="1763" t="s">
        <v>1193</v>
      </c>
      <c r="N8" s="1764"/>
      <c r="O8" s="1763" t="s">
        <v>616</v>
      </c>
      <c r="P8" s="1765"/>
    </row>
    <row r="9" spans="2:16" ht="12.75" hidden="1">
      <c r="B9" s="1757"/>
      <c r="C9" s="682" t="s">
        <v>447</v>
      </c>
      <c r="D9" s="682" t="s">
        <v>1194</v>
      </c>
      <c r="E9" s="682" t="s">
        <v>447</v>
      </c>
      <c r="F9" s="682" t="s">
        <v>1194</v>
      </c>
      <c r="G9" s="682" t="s">
        <v>447</v>
      </c>
      <c r="H9" s="682" t="s">
        <v>1194</v>
      </c>
      <c r="I9" s="682" t="s">
        <v>447</v>
      </c>
      <c r="J9" s="682" t="s">
        <v>1194</v>
      </c>
      <c r="K9" s="682" t="s">
        <v>447</v>
      </c>
      <c r="L9" s="682" t="s">
        <v>1194</v>
      </c>
      <c r="M9" s="682" t="s">
        <v>447</v>
      </c>
      <c r="N9" s="682" t="s">
        <v>1194</v>
      </c>
      <c r="O9" s="683" t="s">
        <v>447</v>
      </c>
      <c r="P9" s="684" t="s">
        <v>1194</v>
      </c>
    </row>
    <row r="10" spans="2:18" ht="12.75" hidden="1">
      <c r="B10" s="148" t="s">
        <v>1195</v>
      </c>
      <c r="C10" s="168">
        <v>6070.52</v>
      </c>
      <c r="D10" s="168">
        <v>0.42</v>
      </c>
      <c r="E10" s="685">
        <v>2971.95</v>
      </c>
      <c r="F10" s="685">
        <v>1.52</v>
      </c>
      <c r="G10" s="685">
        <v>2636.4</v>
      </c>
      <c r="H10" s="685">
        <v>7.77</v>
      </c>
      <c r="I10" s="686" t="s">
        <v>794</v>
      </c>
      <c r="J10" s="686" t="s">
        <v>794</v>
      </c>
      <c r="K10" s="685">
        <v>1376.9</v>
      </c>
      <c r="L10" s="685">
        <v>12.87</v>
      </c>
      <c r="M10" s="685">
        <v>748.61</v>
      </c>
      <c r="N10" s="687">
        <v>15.66</v>
      </c>
      <c r="O10" s="687">
        <v>13804.33</v>
      </c>
      <c r="P10" s="688">
        <v>4.13</v>
      </c>
      <c r="R10" s="689">
        <f>C10+E10+G10+K10+M10</f>
        <v>13804.380000000001</v>
      </c>
    </row>
    <row r="11" spans="2:18" ht="12.75" hidden="1">
      <c r="B11" s="148" t="s">
        <v>885</v>
      </c>
      <c r="C11" s="168"/>
      <c r="D11" s="168"/>
      <c r="E11" s="685"/>
      <c r="F11" s="685"/>
      <c r="G11" s="685"/>
      <c r="H11" s="685"/>
      <c r="I11" s="685"/>
      <c r="J11" s="685"/>
      <c r="K11" s="685"/>
      <c r="L11" s="685"/>
      <c r="M11" s="685"/>
      <c r="N11" s="687"/>
      <c r="O11" s="687"/>
      <c r="P11" s="688"/>
      <c r="R11">
        <f>C10*D10+E10*F10+G10*H10+K10*L10+M10*N10</f>
        <v>56995.74600000001</v>
      </c>
    </row>
    <row r="12" spans="2:18" ht="12.75" hidden="1">
      <c r="B12" s="148" t="s">
        <v>795</v>
      </c>
      <c r="C12" s="168"/>
      <c r="D12" s="168"/>
      <c r="E12" s="685"/>
      <c r="F12" s="685"/>
      <c r="G12" s="685"/>
      <c r="H12" s="685"/>
      <c r="I12" s="685"/>
      <c r="J12" s="685"/>
      <c r="K12" s="685"/>
      <c r="L12" s="685"/>
      <c r="M12" s="685"/>
      <c r="N12" s="687"/>
      <c r="O12" s="687"/>
      <c r="P12" s="688"/>
      <c r="R12" s="689">
        <f>R11/R10</f>
        <v>4.12881607142081</v>
      </c>
    </row>
    <row r="13" spans="2:16" ht="12.75" hidden="1">
      <c r="B13" s="148" t="s">
        <v>887</v>
      </c>
      <c r="C13" s="168"/>
      <c r="D13" s="168"/>
      <c r="E13" s="685"/>
      <c r="F13" s="685"/>
      <c r="G13" s="685"/>
      <c r="H13" s="685"/>
      <c r="I13" s="685"/>
      <c r="J13" s="685"/>
      <c r="K13" s="685"/>
      <c r="L13" s="685"/>
      <c r="M13" s="685"/>
      <c r="N13" s="687"/>
      <c r="O13" s="687"/>
      <c r="P13" s="688"/>
    </row>
    <row r="14" spans="2:16" ht="12.75" hidden="1">
      <c r="B14" s="148" t="s">
        <v>888</v>
      </c>
      <c r="C14" s="168"/>
      <c r="D14" s="168"/>
      <c r="E14" s="685"/>
      <c r="F14" s="685"/>
      <c r="G14" s="685"/>
      <c r="H14" s="685"/>
      <c r="I14" s="685"/>
      <c r="J14" s="685"/>
      <c r="K14" s="685"/>
      <c r="L14" s="685"/>
      <c r="M14" s="685"/>
      <c r="N14" s="687"/>
      <c r="O14" s="687"/>
      <c r="P14" s="688"/>
    </row>
    <row r="15" spans="2:16" ht="12.75" hidden="1">
      <c r="B15" s="148" t="s">
        <v>889</v>
      </c>
      <c r="C15" s="168"/>
      <c r="D15" s="168"/>
      <c r="E15" s="685"/>
      <c r="F15" s="685"/>
      <c r="G15" s="685"/>
      <c r="H15" s="685"/>
      <c r="I15" s="685"/>
      <c r="J15" s="685"/>
      <c r="K15" s="685"/>
      <c r="L15" s="685"/>
      <c r="M15" s="685"/>
      <c r="N15" s="687"/>
      <c r="O15" s="687"/>
      <c r="P15" s="688"/>
    </row>
    <row r="16" spans="2:16" ht="12.75" hidden="1">
      <c r="B16" s="148" t="s">
        <v>890</v>
      </c>
      <c r="C16" s="168"/>
      <c r="D16" s="168"/>
      <c r="E16" s="685"/>
      <c r="F16" s="685"/>
      <c r="G16" s="685"/>
      <c r="H16" s="685"/>
      <c r="I16" s="685"/>
      <c r="J16" s="685"/>
      <c r="K16" s="685"/>
      <c r="L16" s="685"/>
      <c r="M16" s="685"/>
      <c r="N16" s="687"/>
      <c r="O16" s="687"/>
      <c r="P16" s="688"/>
    </row>
    <row r="17" spans="2:16" ht="12.75" hidden="1">
      <c r="B17" s="148" t="s">
        <v>891</v>
      </c>
      <c r="C17" s="168"/>
      <c r="D17" s="168"/>
      <c r="E17" s="685"/>
      <c r="F17" s="685"/>
      <c r="G17" s="685"/>
      <c r="H17" s="685"/>
      <c r="I17" s="685"/>
      <c r="J17" s="685"/>
      <c r="K17" s="685"/>
      <c r="L17" s="685"/>
      <c r="M17" s="685"/>
      <c r="N17" s="687"/>
      <c r="O17" s="687"/>
      <c r="P17" s="688"/>
    </row>
    <row r="18" spans="2:16" ht="12.75" hidden="1">
      <c r="B18" s="148" t="s">
        <v>892</v>
      </c>
      <c r="C18" s="168"/>
      <c r="D18" s="168"/>
      <c r="E18" s="685"/>
      <c r="F18" s="685"/>
      <c r="G18" s="685"/>
      <c r="H18" s="685"/>
      <c r="I18" s="685"/>
      <c r="J18" s="685"/>
      <c r="K18" s="685"/>
      <c r="L18" s="685"/>
      <c r="M18" s="685"/>
      <c r="N18" s="687"/>
      <c r="O18" s="687"/>
      <c r="P18" s="688"/>
    </row>
    <row r="19" spans="2:16" ht="12.75" hidden="1">
      <c r="B19" s="148" t="s">
        <v>611</v>
      </c>
      <c r="C19" s="168"/>
      <c r="D19" s="168"/>
      <c r="E19" s="685"/>
      <c r="F19" s="685"/>
      <c r="G19" s="685"/>
      <c r="H19" s="685"/>
      <c r="I19" s="685"/>
      <c r="J19" s="685"/>
      <c r="K19" s="685"/>
      <c r="L19" s="685"/>
      <c r="M19" s="685"/>
      <c r="N19" s="687"/>
      <c r="O19" s="687"/>
      <c r="P19" s="688"/>
    </row>
    <row r="20" spans="2:16" ht="12.75" hidden="1">
      <c r="B20" s="148" t="s">
        <v>612</v>
      </c>
      <c r="C20" s="168"/>
      <c r="D20" s="168"/>
      <c r="E20" s="685"/>
      <c r="F20" s="685"/>
      <c r="G20" s="685"/>
      <c r="H20" s="685"/>
      <c r="I20" s="685"/>
      <c r="J20" s="685"/>
      <c r="K20" s="685"/>
      <c r="L20" s="685"/>
      <c r="M20" s="685"/>
      <c r="N20" s="687"/>
      <c r="O20" s="687"/>
      <c r="P20" s="688"/>
    </row>
    <row r="21" spans="2:16" ht="12.75" hidden="1">
      <c r="B21" s="149" t="s">
        <v>613</v>
      </c>
      <c r="C21" s="169"/>
      <c r="D21" s="169"/>
      <c r="E21" s="690"/>
      <c r="F21" s="690"/>
      <c r="G21" s="690"/>
      <c r="H21" s="690"/>
      <c r="I21" s="690"/>
      <c r="J21" s="690"/>
      <c r="K21" s="690"/>
      <c r="L21" s="690"/>
      <c r="M21" s="690"/>
      <c r="N21" s="691"/>
      <c r="O21" s="691"/>
      <c r="P21" s="692"/>
    </row>
    <row r="22" spans="2:16" ht="13.5" hidden="1" thickBot="1">
      <c r="B22" s="173" t="s">
        <v>959</v>
      </c>
      <c r="C22" s="693"/>
      <c r="D22" s="693"/>
      <c r="E22" s="694"/>
      <c r="F22" s="694"/>
      <c r="G22" s="694"/>
      <c r="H22" s="694"/>
      <c r="I22" s="695"/>
      <c r="J22" s="695"/>
      <c r="K22" s="695"/>
      <c r="L22" s="695"/>
      <c r="M22" s="695"/>
      <c r="N22" s="696"/>
      <c r="O22" s="696"/>
      <c r="P22" s="697"/>
    </row>
    <row r="23" ht="12.75" hidden="1"/>
    <row r="24" ht="12.75" hidden="1">
      <c r="B24" s="36" t="s">
        <v>1196</v>
      </c>
    </row>
    <row r="25" spans="2:10" ht="15.75">
      <c r="B25" s="1755" t="s">
        <v>1197</v>
      </c>
      <c r="C25" s="1755"/>
      <c r="D25" s="1755"/>
      <c r="E25" s="1755"/>
      <c r="F25" s="1755"/>
      <c r="G25" s="1755"/>
      <c r="H25" s="1755"/>
      <c r="I25" s="1755"/>
      <c r="J25" s="1755"/>
    </row>
    <row r="26" ht="13.5" thickBot="1"/>
    <row r="27" spans="2:10" ht="13.5" thickTop="1">
      <c r="B27" s="1756" t="s">
        <v>735</v>
      </c>
      <c r="C27" s="1770" t="s">
        <v>1198</v>
      </c>
      <c r="D27" s="1748"/>
      <c r="E27" s="1748"/>
      <c r="F27" s="1771"/>
      <c r="G27" s="853"/>
      <c r="H27" s="853" t="s">
        <v>62</v>
      </c>
      <c r="I27" s="853"/>
      <c r="J27" s="854"/>
    </row>
    <row r="28" spans="2:10" ht="12.75">
      <c r="B28" s="1766"/>
      <c r="C28" s="1742" t="s">
        <v>483</v>
      </c>
      <c r="D28" s="1743"/>
      <c r="E28" s="1742" t="s">
        <v>328</v>
      </c>
      <c r="F28" s="1743"/>
      <c r="G28" s="1742" t="s">
        <v>483</v>
      </c>
      <c r="H28" s="1743"/>
      <c r="I28" s="1742" t="s">
        <v>328</v>
      </c>
      <c r="J28" s="1745"/>
    </row>
    <row r="29" spans="2:10" ht="12.75">
      <c r="B29" s="1757"/>
      <c r="C29" s="855" t="s">
        <v>447</v>
      </c>
      <c r="D29" s="856" t="s">
        <v>118</v>
      </c>
      <c r="E29" s="855" t="s">
        <v>447</v>
      </c>
      <c r="F29" s="856" t="s">
        <v>118</v>
      </c>
      <c r="G29" s="855" t="s">
        <v>447</v>
      </c>
      <c r="H29" s="856" t="s">
        <v>118</v>
      </c>
      <c r="I29" s="855" t="s">
        <v>447</v>
      </c>
      <c r="J29" s="857" t="s">
        <v>118</v>
      </c>
    </row>
    <row r="30" spans="2:10" ht="12.75">
      <c r="B30" s="148" t="s">
        <v>884</v>
      </c>
      <c r="C30" s="1210">
        <v>46481</v>
      </c>
      <c r="D30" s="1210">
        <v>2.69</v>
      </c>
      <c r="E30" s="1210">
        <v>3778</v>
      </c>
      <c r="F30" s="1210">
        <v>0.48</v>
      </c>
      <c r="G30" s="1210">
        <v>21365.4</v>
      </c>
      <c r="H30" s="1210">
        <v>10.1156</v>
      </c>
      <c r="I30" s="1215">
        <v>8042</v>
      </c>
      <c r="J30" s="1213">
        <v>4.85</v>
      </c>
    </row>
    <row r="31" spans="2:10" ht="12.75">
      <c r="B31" s="148" t="s">
        <v>885</v>
      </c>
      <c r="C31" s="1210">
        <v>23655</v>
      </c>
      <c r="D31" s="1210">
        <v>1.33</v>
      </c>
      <c r="E31" s="1210">
        <v>7614.91</v>
      </c>
      <c r="F31" s="1210">
        <v>0.34</v>
      </c>
      <c r="G31" s="1210">
        <v>17479.71</v>
      </c>
      <c r="H31" s="1210">
        <v>7.6476</v>
      </c>
      <c r="I31" s="1215">
        <v>10383.49</v>
      </c>
      <c r="J31" s="1213">
        <v>6.65</v>
      </c>
    </row>
    <row r="32" spans="2:10" ht="12.75">
      <c r="B32" s="148" t="s">
        <v>795</v>
      </c>
      <c r="C32" s="1210">
        <v>13401.3</v>
      </c>
      <c r="D32" s="1210">
        <v>1.08</v>
      </c>
      <c r="E32" s="1212">
        <v>22664.88</v>
      </c>
      <c r="F32" s="1210">
        <v>0.32673033901946913</v>
      </c>
      <c r="G32" s="1210">
        <v>14641.04</v>
      </c>
      <c r="H32" s="1210">
        <v>7.6482</v>
      </c>
      <c r="I32" s="1217">
        <v>12226.58</v>
      </c>
      <c r="J32" s="1213">
        <v>4.22809426812606</v>
      </c>
    </row>
    <row r="33" spans="2:10" ht="12.75">
      <c r="B33" s="148" t="s">
        <v>887</v>
      </c>
      <c r="C33" s="1210">
        <v>6483.8</v>
      </c>
      <c r="D33" s="1210">
        <v>1.11</v>
      </c>
      <c r="E33" s="1212">
        <v>41821.74</v>
      </c>
      <c r="F33" s="1210">
        <v>0.4482135769817325</v>
      </c>
      <c r="G33" s="1210">
        <v>12051.72</v>
      </c>
      <c r="H33" s="1210">
        <v>8.0246</v>
      </c>
      <c r="I33" s="1217">
        <v>12796.66</v>
      </c>
      <c r="J33" s="1213">
        <v>3.0341205008963277</v>
      </c>
    </row>
    <row r="34" spans="2:10" ht="12.75">
      <c r="B34" s="148" t="s">
        <v>888</v>
      </c>
      <c r="C34" s="1210">
        <v>8057</v>
      </c>
      <c r="D34" s="1210">
        <v>1.06</v>
      </c>
      <c r="E34" s="1212">
        <v>57151.14</v>
      </c>
      <c r="F34" s="1210">
        <v>0.57</v>
      </c>
      <c r="G34" s="1210">
        <v>11464.63</v>
      </c>
      <c r="H34" s="1210">
        <v>7.7022</v>
      </c>
      <c r="I34" s="1212">
        <v>12298.42</v>
      </c>
      <c r="J34" s="1213">
        <v>3.8</v>
      </c>
    </row>
    <row r="35" spans="2:10" ht="12.75">
      <c r="B35" s="148" t="s">
        <v>889</v>
      </c>
      <c r="C35" s="1210">
        <v>3737.22</v>
      </c>
      <c r="D35" s="1210">
        <v>0.9</v>
      </c>
      <c r="E35" s="1212">
        <v>41383.23</v>
      </c>
      <c r="F35" s="1210">
        <v>0.71</v>
      </c>
      <c r="G35" s="1210">
        <v>11207.48</v>
      </c>
      <c r="H35" s="1210">
        <v>9.9563</v>
      </c>
      <c r="I35" s="1212">
        <v>13516.53</v>
      </c>
      <c r="J35" s="1213">
        <v>4.13</v>
      </c>
    </row>
    <row r="36" spans="2:10" ht="12.75">
      <c r="B36" s="148" t="s">
        <v>890</v>
      </c>
      <c r="C36" s="1210">
        <v>10599</v>
      </c>
      <c r="D36" s="1210">
        <v>0.72</v>
      </c>
      <c r="E36" s="1212">
        <v>84693.86</v>
      </c>
      <c r="F36" s="1210">
        <v>2.2871125831199564</v>
      </c>
      <c r="G36" s="1210">
        <v>13053.88</v>
      </c>
      <c r="H36" s="1210">
        <v>7.9675</v>
      </c>
      <c r="I36" s="1212">
        <v>14141.73</v>
      </c>
      <c r="J36" s="1213">
        <v>4.355893481985585</v>
      </c>
    </row>
    <row r="37" spans="2:10" ht="12.75">
      <c r="B37" s="148" t="s">
        <v>891</v>
      </c>
      <c r="C37" s="1210">
        <v>16760</v>
      </c>
      <c r="D37" s="1210">
        <v>0.69</v>
      </c>
      <c r="E37" s="1679">
        <v>131067.73</v>
      </c>
      <c r="F37" s="1210">
        <v>4.26</v>
      </c>
      <c r="G37" s="1210">
        <v>12385.49</v>
      </c>
      <c r="H37" s="1210">
        <v>7.5824</v>
      </c>
      <c r="I37" s="1212">
        <v>17218.29</v>
      </c>
      <c r="J37" s="1213">
        <v>4.81</v>
      </c>
    </row>
    <row r="38" spans="2:10" ht="12.75">
      <c r="B38" s="148" t="s">
        <v>892</v>
      </c>
      <c r="C38" s="1210">
        <v>16372.64</v>
      </c>
      <c r="D38" s="1210">
        <v>0.69</v>
      </c>
      <c r="E38" s="1679"/>
      <c r="F38" s="1210"/>
      <c r="G38" s="1210">
        <v>21007.6</v>
      </c>
      <c r="H38" s="1210">
        <v>8.88598</v>
      </c>
      <c r="I38" s="1679"/>
      <c r="J38" s="1680"/>
    </row>
    <row r="39" spans="2:10" ht="12.75">
      <c r="B39" s="148" t="s">
        <v>611</v>
      </c>
      <c r="C39" s="1210">
        <v>39224</v>
      </c>
      <c r="D39" s="1210">
        <v>0.75</v>
      </c>
      <c r="E39" s="1679"/>
      <c r="F39" s="1210"/>
      <c r="G39" s="1210">
        <v>13499.19</v>
      </c>
      <c r="H39" s="1210">
        <v>7.1385</v>
      </c>
      <c r="I39" s="1679"/>
      <c r="J39" s="1680"/>
    </row>
    <row r="40" spans="2:10" ht="12.75">
      <c r="B40" s="148" t="s">
        <v>612</v>
      </c>
      <c r="C40" s="1210">
        <v>20305</v>
      </c>
      <c r="D40" s="1210">
        <v>0.84</v>
      </c>
      <c r="E40" s="1679"/>
      <c r="F40" s="1210"/>
      <c r="G40" s="1210">
        <v>15336.19</v>
      </c>
      <c r="H40" s="1210">
        <v>6.9618</v>
      </c>
      <c r="I40" s="1679"/>
      <c r="J40" s="1680"/>
    </row>
    <row r="41" spans="2:10" ht="12.75">
      <c r="B41" s="149" t="s">
        <v>613</v>
      </c>
      <c r="C41" s="1211">
        <v>7692.6</v>
      </c>
      <c r="D41" s="1211">
        <v>0.86</v>
      </c>
      <c r="E41" s="1681"/>
      <c r="F41" s="1211"/>
      <c r="G41" s="1211">
        <v>9405.97</v>
      </c>
      <c r="H41" s="1211">
        <v>6.9719</v>
      </c>
      <c r="I41" s="1681"/>
      <c r="J41" s="1682"/>
    </row>
    <row r="42" spans="2:10" ht="13.5" thickBot="1">
      <c r="B42" s="858" t="s">
        <v>616</v>
      </c>
      <c r="C42" s="1214">
        <v>212768.56</v>
      </c>
      <c r="D42" s="1214">
        <v>1.28</v>
      </c>
      <c r="E42" s="1214">
        <v>390175.49</v>
      </c>
      <c r="F42" s="1683"/>
      <c r="G42" s="1216">
        <v>172898.30000000002</v>
      </c>
      <c r="H42" s="1216">
        <v>8.16</v>
      </c>
      <c r="I42" s="1216">
        <v>100623.69999999998</v>
      </c>
      <c r="J42" s="1684"/>
    </row>
    <row r="43" ht="13.5" thickTop="1">
      <c r="B43" s="36" t="s">
        <v>63</v>
      </c>
    </row>
    <row r="44" ht="12.75">
      <c r="B44" s="36"/>
    </row>
    <row r="48" ht="12.75">
      <c r="E48" s="689"/>
    </row>
  </sheetData>
  <sheetProtection/>
  <mergeCells count="19">
    <mergeCell ref="G8:H8"/>
    <mergeCell ref="I8:J8"/>
    <mergeCell ref="K8:L8"/>
    <mergeCell ref="G28:H28"/>
    <mergeCell ref="I28:J28"/>
    <mergeCell ref="B27:B29"/>
    <mergeCell ref="C27:F27"/>
    <mergeCell ref="C28:D28"/>
    <mergeCell ref="E28:F28"/>
    <mergeCell ref="B1:J1"/>
    <mergeCell ref="M8:N8"/>
    <mergeCell ref="O8:P8"/>
    <mergeCell ref="B25:J25"/>
    <mergeCell ref="B2:P2"/>
    <mergeCell ref="B3:P3"/>
    <mergeCell ref="B7:B9"/>
    <mergeCell ref="C7:P7"/>
    <mergeCell ref="C8:D8"/>
    <mergeCell ref="E8:F8"/>
  </mergeCells>
  <printOptions/>
  <pageMargins left="0.7" right="0.7" top="0.75" bottom="0.75" header="0.3" footer="0.3"/>
  <pageSetup fitToHeight="1" fitToWidth="1" horizontalDpi="600" verticalDpi="600" orientation="portrait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5"/>
  <sheetViews>
    <sheetView zoomScalePageLayoutView="0" workbookViewId="0" topLeftCell="A66">
      <selection activeCell="A66" sqref="A66:N98"/>
    </sheetView>
  </sheetViews>
  <sheetFormatPr defaultColWidth="9.140625" defaultRowHeight="12.75"/>
  <cols>
    <col min="1" max="1" width="3.140625" style="647" customWidth="1"/>
    <col min="2" max="2" width="2.7109375" style="647" customWidth="1"/>
    <col min="3" max="3" width="32.8515625" style="647" customWidth="1"/>
    <col min="4" max="4" width="9.8515625" style="647" hidden="1" customWidth="1"/>
    <col min="5" max="6" width="9.8515625" style="647" customWidth="1"/>
    <col min="7" max="9" width="9.140625" style="647" customWidth="1"/>
    <col min="10" max="10" width="9.8515625" style="647" customWidth="1"/>
    <col min="11" max="11" width="9.140625" style="647" customWidth="1"/>
    <col min="12" max="12" width="9.8515625" style="647" customWidth="1"/>
    <col min="13" max="13" width="10.28125" style="647" customWidth="1"/>
    <col min="14" max="16384" width="9.140625" style="647" customWidth="1"/>
  </cols>
  <sheetData>
    <row r="1" spans="1:3" ht="12.75" customHeight="1" hidden="1">
      <c r="A1" s="1731" t="s">
        <v>518</v>
      </c>
      <c r="B1" s="1731"/>
      <c r="C1" s="1731"/>
    </row>
    <row r="2" spans="1:3" ht="12.75" customHeight="1" hidden="1">
      <c r="A2" s="1731" t="s">
        <v>287</v>
      </c>
      <c r="B2" s="1731"/>
      <c r="C2" s="1731"/>
    </row>
    <row r="3" spans="1:3" ht="12.75" customHeight="1" hidden="1">
      <c r="A3" s="1731" t="s">
        <v>828</v>
      </c>
      <c r="B3" s="1731"/>
      <c r="C3" s="1731"/>
    </row>
    <row r="4" spans="1:3" ht="5.25" customHeight="1" hidden="1">
      <c r="A4" s="78"/>
      <c r="B4" s="78"/>
      <c r="C4" s="78"/>
    </row>
    <row r="5" spans="1:3" ht="12.75" customHeight="1" hidden="1">
      <c r="A5" s="1731" t="s">
        <v>906</v>
      </c>
      <c r="B5" s="1731"/>
      <c r="C5" s="1731"/>
    </row>
    <row r="6" spans="1:3" ht="12.75" customHeight="1" hidden="1">
      <c r="A6" s="1731" t="s">
        <v>288</v>
      </c>
      <c r="B6" s="1731"/>
      <c r="C6" s="1731"/>
    </row>
    <row r="7" spans="1:3" ht="5.25" customHeight="1" hidden="1">
      <c r="A7" s="40"/>
      <c r="B7" s="40"/>
      <c r="C7" s="40"/>
    </row>
    <row r="8" spans="1:3" s="698" customFormat="1" ht="12.75" customHeight="1" hidden="1">
      <c r="A8" s="1775" t="s">
        <v>907</v>
      </c>
      <c r="B8" s="1776"/>
      <c r="C8" s="1777"/>
    </row>
    <row r="9" spans="1:3" s="698" customFormat="1" ht="12.75" customHeight="1" hidden="1">
      <c r="A9" s="1772" t="s">
        <v>289</v>
      </c>
      <c r="B9" s="1773"/>
      <c r="C9" s="1774"/>
    </row>
    <row r="10" spans="1:3" ht="12.75" hidden="1">
      <c r="A10" s="285" t="s">
        <v>290</v>
      </c>
      <c r="B10" s="286"/>
      <c r="C10" s="240"/>
    </row>
    <row r="11" spans="1:3" ht="12.75" hidden="1">
      <c r="A11" s="287"/>
      <c r="B11" s="280" t="s">
        <v>291</v>
      </c>
      <c r="C11" s="65"/>
    </row>
    <row r="12" spans="1:3" ht="12.75" hidden="1">
      <c r="A12" s="80"/>
      <c r="B12" s="280" t="s">
        <v>292</v>
      </c>
      <c r="C12" s="65"/>
    </row>
    <row r="13" spans="1:3" ht="12.75" hidden="1">
      <c r="A13" s="80"/>
      <c r="B13" s="280" t="s">
        <v>293</v>
      </c>
      <c r="C13" s="65"/>
    </row>
    <row r="14" spans="1:3" ht="12.75" hidden="1">
      <c r="A14" s="80"/>
      <c r="B14" s="280" t="s">
        <v>294</v>
      </c>
      <c r="C14" s="65"/>
    </row>
    <row r="15" spans="1:3" ht="12.75" hidden="1">
      <c r="A15" s="80"/>
      <c r="B15" s="36" t="s">
        <v>295</v>
      </c>
      <c r="C15" s="65"/>
    </row>
    <row r="16" spans="1:3" ht="12.75" hidden="1">
      <c r="A16" s="80"/>
      <c r="B16" s="36" t="s">
        <v>908</v>
      </c>
      <c r="C16" s="65"/>
    </row>
    <row r="17" spans="1:3" ht="7.5" customHeight="1" hidden="1">
      <c r="A17" s="288"/>
      <c r="B17" s="67"/>
      <c r="C17" s="66"/>
    </row>
    <row r="18" spans="1:3" ht="12.75" hidden="1">
      <c r="A18" s="287" t="s">
        <v>296</v>
      </c>
      <c r="B18" s="36"/>
      <c r="C18" s="65"/>
    </row>
    <row r="19" spans="1:3" ht="12.75" hidden="1">
      <c r="A19" s="287"/>
      <c r="B19" s="36" t="s">
        <v>909</v>
      </c>
      <c r="C19" s="65"/>
    </row>
    <row r="20" spans="1:3" ht="12.75" hidden="1">
      <c r="A20" s="80"/>
      <c r="B20" s="36" t="s">
        <v>297</v>
      </c>
      <c r="C20" s="65"/>
    </row>
    <row r="21" spans="1:3" ht="12.75" hidden="1">
      <c r="A21" s="80"/>
      <c r="B21" s="280" t="s">
        <v>910</v>
      </c>
      <c r="C21" s="65"/>
    </row>
    <row r="22" spans="1:3" ht="12.75" hidden="1">
      <c r="A22" s="289" t="s">
        <v>298</v>
      </c>
      <c r="B22" s="290"/>
      <c r="C22" s="291"/>
    </row>
    <row r="23" spans="1:3" ht="12.75" hidden="1">
      <c r="A23" s="287" t="s">
        <v>912</v>
      </c>
      <c r="B23" s="36"/>
      <c r="C23" s="65"/>
    </row>
    <row r="24" spans="1:3" ht="12.75" hidden="1">
      <c r="A24" s="80"/>
      <c r="B24" s="292" t="s">
        <v>913</v>
      </c>
      <c r="C24" s="65"/>
    </row>
    <row r="25" spans="1:3" ht="12.75" hidden="1">
      <c r="A25" s="80"/>
      <c r="B25" s="36" t="s">
        <v>914</v>
      </c>
      <c r="C25" s="65"/>
    </row>
    <row r="26" spans="1:3" ht="12.75" hidden="1">
      <c r="A26" s="80"/>
      <c r="B26" s="36" t="s">
        <v>915</v>
      </c>
      <c r="C26" s="65"/>
    </row>
    <row r="27" spans="1:3" ht="12.75" hidden="1">
      <c r="A27" s="80"/>
      <c r="B27" s="36"/>
      <c r="C27" s="65" t="s">
        <v>916</v>
      </c>
    </row>
    <row r="28" spans="1:3" ht="12.75" hidden="1">
      <c r="A28" s="80"/>
      <c r="B28" s="36"/>
      <c r="C28" s="65" t="s">
        <v>917</v>
      </c>
    </row>
    <row r="29" spans="1:3" ht="12.75" hidden="1">
      <c r="A29" s="80"/>
      <c r="B29" s="36"/>
      <c r="C29" s="65" t="s">
        <v>918</v>
      </c>
    </row>
    <row r="30" spans="1:3" ht="12.75" hidden="1">
      <c r="A30" s="80"/>
      <c r="B30" s="36"/>
      <c r="C30" s="65" t="s">
        <v>919</v>
      </c>
    </row>
    <row r="31" spans="1:3" ht="12.75" hidden="1">
      <c r="A31" s="80"/>
      <c r="B31" s="36"/>
      <c r="C31" s="65" t="s">
        <v>920</v>
      </c>
    </row>
    <row r="32" spans="1:3" ht="7.5" customHeight="1" hidden="1">
      <c r="A32" s="80"/>
      <c r="B32" s="36"/>
      <c r="C32" s="65"/>
    </row>
    <row r="33" spans="1:3" ht="12.75" hidden="1">
      <c r="A33" s="80"/>
      <c r="B33" s="292" t="s">
        <v>921</v>
      </c>
      <c r="C33" s="65"/>
    </row>
    <row r="34" spans="1:3" ht="12.75" hidden="1">
      <c r="A34" s="80"/>
      <c r="B34" s="36" t="s">
        <v>922</v>
      </c>
      <c r="C34" s="65"/>
    </row>
    <row r="35" spans="1:3" ht="12.75" hidden="1">
      <c r="A35" s="80"/>
      <c r="B35" s="280" t="s">
        <v>923</v>
      </c>
      <c r="C35" s="65"/>
    </row>
    <row r="36" spans="1:3" ht="12.75" hidden="1">
      <c r="A36" s="80"/>
      <c r="B36" s="280" t="s">
        <v>924</v>
      </c>
      <c r="C36" s="65"/>
    </row>
    <row r="37" spans="1:3" ht="12.75" hidden="1">
      <c r="A37" s="80"/>
      <c r="B37" s="280" t="s">
        <v>925</v>
      </c>
      <c r="C37" s="65"/>
    </row>
    <row r="38" spans="1:3" ht="12.75" hidden="1">
      <c r="A38" s="80"/>
      <c r="B38" s="280" t="s">
        <v>926</v>
      </c>
      <c r="C38" s="65"/>
    </row>
    <row r="39" spans="1:3" ht="7.5" customHeight="1" hidden="1">
      <c r="A39" s="288"/>
      <c r="B39" s="293"/>
      <c r="C39" s="66"/>
    </row>
    <row r="40" spans="1:3" s="699" customFormat="1" ht="12.75" hidden="1">
      <c r="A40" s="294"/>
      <c r="B40" s="295" t="s">
        <v>927</v>
      </c>
      <c r="C40" s="296"/>
    </row>
    <row r="41" spans="1:3" ht="12.75" hidden="1">
      <c r="A41" s="40" t="s">
        <v>299</v>
      </c>
      <c r="B41" s="36"/>
      <c r="C41" s="36"/>
    </row>
    <row r="42" spans="1:3" ht="12.75" hidden="1">
      <c r="A42" s="40"/>
      <c r="B42" s="36" t="s">
        <v>301</v>
      </c>
      <c r="C42" s="36"/>
    </row>
    <row r="43" spans="1:3" ht="12.75" hidden="1">
      <c r="A43" s="40"/>
      <c r="B43" s="36" t="s">
        <v>302</v>
      </c>
      <c r="C43" s="36"/>
    </row>
    <row r="44" spans="1:3" ht="12.75" hidden="1">
      <c r="A44" s="40"/>
      <c r="B44" s="36" t="s">
        <v>303</v>
      </c>
      <c r="C44" s="36"/>
    </row>
    <row r="45" spans="1:3" ht="12.75" hidden="1">
      <c r="A45" s="40"/>
      <c r="B45" s="36" t="s">
        <v>304</v>
      </c>
      <c r="C45" s="36"/>
    </row>
    <row r="46" spans="1:3" ht="12.75" hidden="1">
      <c r="A46" s="40"/>
      <c r="B46" s="36"/>
      <c r="C46" s="36"/>
    </row>
    <row r="47" spans="1:3" ht="12.75" hidden="1">
      <c r="A47" s="40" t="s">
        <v>305</v>
      </c>
      <c r="B47" s="36" t="s">
        <v>306</v>
      </c>
      <c r="C47" s="36"/>
    </row>
    <row r="48" spans="1:3" ht="12.75" hidden="1">
      <c r="A48" s="40"/>
      <c r="B48" s="36"/>
      <c r="C48" s="36" t="s">
        <v>913</v>
      </c>
    </row>
    <row r="49" spans="1:3" ht="12.75" hidden="1">
      <c r="A49" s="40"/>
      <c r="B49" s="36"/>
      <c r="C49" s="36" t="s">
        <v>915</v>
      </c>
    </row>
    <row r="50" spans="1:3" ht="12.75" hidden="1">
      <c r="A50" s="40"/>
      <c r="B50" s="36"/>
      <c r="C50" s="297" t="s">
        <v>917</v>
      </c>
    </row>
    <row r="51" spans="1:3" ht="12.75" hidden="1">
      <c r="A51" s="40"/>
      <c r="B51" s="36"/>
      <c r="C51" s="297" t="s">
        <v>918</v>
      </c>
    </row>
    <row r="52" spans="1:3" ht="12.75" hidden="1">
      <c r="A52" s="40"/>
      <c r="B52" s="36"/>
      <c r="C52" s="297" t="s">
        <v>919</v>
      </c>
    </row>
    <row r="53" spans="1:3" ht="12.75" hidden="1">
      <c r="A53" s="40"/>
      <c r="B53" s="36"/>
      <c r="C53" s="297" t="s">
        <v>307</v>
      </c>
    </row>
    <row r="54" spans="1:3" ht="12.75" hidden="1">
      <c r="A54" s="40"/>
      <c r="B54" s="36"/>
      <c r="C54" s="297" t="s">
        <v>308</v>
      </c>
    </row>
    <row r="55" spans="1:3" ht="12.75" hidden="1">
      <c r="A55" s="40"/>
      <c r="B55" s="36"/>
      <c r="C55" s="297" t="s">
        <v>309</v>
      </c>
    </row>
    <row r="56" spans="1:3" ht="12.75" hidden="1">
      <c r="A56" s="40"/>
      <c r="B56" s="36"/>
      <c r="C56" s="297" t="s">
        <v>310</v>
      </c>
    </row>
    <row r="57" spans="1:3" ht="12.75" hidden="1">
      <c r="A57" s="40"/>
      <c r="B57" s="36"/>
      <c r="C57" s="36" t="s">
        <v>921</v>
      </c>
    </row>
    <row r="58" spans="1:3" ht="12.75" hidden="1">
      <c r="A58" s="40"/>
      <c r="B58" s="36"/>
      <c r="C58" s="36" t="s">
        <v>922</v>
      </c>
    </row>
    <row r="59" spans="1:3" ht="12.75" hidden="1">
      <c r="A59" s="40"/>
      <c r="B59" s="36"/>
      <c r="C59" s="281" t="s">
        <v>311</v>
      </c>
    </row>
    <row r="60" spans="1:3" ht="12.75" hidden="1">
      <c r="A60" s="40"/>
      <c r="B60" s="36"/>
      <c r="C60" s="281" t="s">
        <v>312</v>
      </c>
    </row>
    <row r="61" spans="1:3" ht="12.75" hidden="1">
      <c r="A61" s="40"/>
      <c r="B61" s="36"/>
      <c r="C61" s="280" t="s">
        <v>925</v>
      </c>
    </row>
    <row r="62" spans="1:3" ht="12.75" hidden="1">
      <c r="A62" s="40"/>
      <c r="B62" s="36"/>
      <c r="C62" s="280"/>
    </row>
    <row r="63" spans="1:3" ht="12.75" hidden="1">
      <c r="A63" s="279" t="s">
        <v>941</v>
      </c>
      <c r="B63" s="36"/>
      <c r="C63" s="36"/>
    </row>
    <row r="64" spans="1:3" ht="12.75" hidden="1">
      <c r="A64" s="279" t="s">
        <v>942</v>
      </c>
      <c r="B64" s="36"/>
      <c r="C64" s="36"/>
    </row>
    <row r="65" spans="2:3" ht="12.75" hidden="1">
      <c r="B65" s="651"/>
      <c r="C65" s="651"/>
    </row>
    <row r="66" spans="1:13" ht="15.75" customHeight="1">
      <c r="A66" s="1754" t="s">
        <v>659</v>
      </c>
      <c r="B66" s="1754"/>
      <c r="C66" s="1754"/>
      <c r="D66" s="1754"/>
      <c r="E66" s="1754"/>
      <c r="F66" s="1754"/>
      <c r="G66" s="1754"/>
      <c r="H66" s="1754"/>
      <c r="I66" s="1754"/>
      <c r="J66" s="1754"/>
      <c r="K66" s="1754"/>
      <c r="L66" s="1754"/>
      <c r="M66" s="1754"/>
    </row>
    <row r="67" spans="1:13" ht="15.75">
      <c r="A67" s="1730" t="s">
        <v>906</v>
      </c>
      <c r="B67" s="1730"/>
      <c r="C67" s="1730"/>
      <c r="D67" s="1730"/>
      <c r="E67" s="1730"/>
      <c r="F67" s="1730"/>
      <c r="G67" s="1730"/>
      <c r="H67" s="1730"/>
      <c r="I67" s="1730"/>
      <c r="J67" s="1730"/>
      <c r="K67" s="1730"/>
      <c r="L67" s="1730"/>
      <c r="M67" s="1730"/>
    </row>
    <row r="68" spans="1:13" ht="13.5" thickBot="1">
      <c r="A68" s="1787" t="s">
        <v>943</v>
      </c>
      <c r="B68" s="1787"/>
      <c r="C68" s="1787"/>
      <c r="D68" s="1787"/>
      <c r="E68" s="1787"/>
      <c r="F68" s="1787"/>
      <c r="G68" s="1787"/>
      <c r="H68" s="1787"/>
      <c r="I68" s="1787"/>
      <c r="J68" s="1787"/>
      <c r="K68" s="1787"/>
      <c r="L68" s="1787"/>
      <c r="M68" s="1787"/>
    </row>
    <row r="69" spans="1:14" ht="12.75" customHeight="1" thickTop="1">
      <c r="A69" s="1781" t="s">
        <v>907</v>
      </c>
      <c r="B69" s="1782"/>
      <c r="C69" s="1783"/>
      <c r="D69" s="700">
        <v>2010</v>
      </c>
      <c r="E69" s="700">
        <v>2011</v>
      </c>
      <c r="F69" s="510">
        <v>2012</v>
      </c>
      <c r="G69" s="880">
        <v>2012</v>
      </c>
      <c r="H69" s="510">
        <v>2012</v>
      </c>
      <c r="I69" s="510">
        <v>2012</v>
      </c>
      <c r="J69" s="510">
        <v>2012</v>
      </c>
      <c r="K69" s="1618">
        <v>2012</v>
      </c>
      <c r="L69" s="1627">
        <v>2013</v>
      </c>
      <c r="M69" s="1618">
        <v>2013</v>
      </c>
      <c r="N69" s="1669">
        <v>2013</v>
      </c>
    </row>
    <row r="70" spans="1:14" ht="12.75">
      <c r="A70" s="1784" t="s">
        <v>944</v>
      </c>
      <c r="B70" s="1785"/>
      <c r="C70" s="1786"/>
      <c r="D70" s="701" t="s">
        <v>741</v>
      </c>
      <c r="E70" s="701" t="s">
        <v>741</v>
      </c>
      <c r="F70" s="702" t="s">
        <v>741</v>
      </c>
      <c r="G70" s="881" t="s">
        <v>446</v>
      </c>
      <c r="H70" s="702" t="s">
        <v>603</v>
      </c>
      <c r="I70" s="702" t="s">
        <v>604</v>
      </c>
      <c r="J70" s="702" t="s">
        <v>605</v>
      </c>
      <c r="K70" s="1619" t="s">
        <v>606</v>
      </c>
      <c r="L70" s="1628" t="s">
        <v>607</v>
      </c>
      <c r="M70" s="1619" t="s">
        <v>608</v>
      </c>
      <c r="N70" s="1670" t="s">
        <v>609</v>
      </c>
    </row>
    <row r="71" spans="1:14" ht="12.75">
      <c r="A71" s="511" t="s">
        <v>945</v>
      </c>
      <c r="B71" s="36"/>
      <c r="C71" s="65"/>
      <c r="D71" s="84"/>
      <c r="E71" s="84"/>
      <c r="F71" s="83"/>
      <c r="G71" s="882"/>
      <c r="H71" s="83"/>
      <c r="I71" s="83"/>
      <c r="J71" s="83"/>
      <c r="K71" s="1620"/>
      <c r="L71" s="1629"/>
      <c r="M71" s="1661"/>
      <c r="N71" s="1671"/>
    </row>
    <row r="72" spans="1:14" ht="12.75">
      <c r="A72" s="511"/>
      <c r="B72" s="36" t="s">
        <v>909</v>
      </c>
      <c r="C72" s="65"/>
      <c r="D72" s="703"/>
      <c r="E72" s="703"/>
      <c r="F72" s="685"/>
      <c r="G72" s="651"/>
      <c r="H72" s="685"/>
      <c r="I72" s="685"/>
      <c r="J72" s="685"/>
      <c r="K72" s="1621"/>
      <c r="L72" s="1630"/>
      <c r="M72" s="1662"/>
      <c r="N72" s="1672"/>
    </row>
    <row r="73" spans="1:14" ht="12.75">
      <c r="A73" s="511"/>
      <c r="B73" s="36" t="s">
        <v>630</v>
      </c>
      <c r="C73" s="65"/>
      <c r="D73" s="84">
        <v>5.5</v>
      </c>
      <c r="E73" s="84">
        <v>5.5</v>
      </c>
      <c r="F73" s="83">
        <v>5</v>
      </c>
      <c r="G73" s="882">
        <v>5</v>
      </c>
      <c r="H73" s="83">
        <v>6</v>
      </c>
      <c r="I73" s="83">
        <v>6</v>
      </c>
      <c r="J73" s="83">
        <v>6</v>
      </c>
      <c r="K73" s="1621">
        <v>6</v>
      </c>
      <c r="L73" s="1630">
        <v>6</v>
      </c>
      <c r="M73" s="1662">
        <v>6</v>
      </c>
      <c r="N73" s="1672">
        <v>6</v>
      </c>
    </row>
    <row r="74" spans="1:14" ht="12.75">
      <c r="A74" s="511"/>
      <c r="B74" s="36" t="s">
        <v>631</v>
      </c>
      <c r="C74" s="65"/>
      <c r="D74" s="84">
        <v>5.5</v>
      </c>
      <c r="E74" s="84">
        <v>5.5</v>
      </c>
      <c r="F74" s="83">
        <v>5</v>
      </c>
      <c r="G74" s="882">
        <v>5</v>
      </c>
      <c r="H74" s="83">
        <v>5.5</v>
      </c>
      <c r="I74" s="83">
        <v>5.5</v>
      </c>
      <c r="J74" s="83">
        <v>5.5</v>
      </c>
      <c r="K74" s="1621">
        <v>5.5</v>
      </c>
      <c r="L74" s="1630">
        <v>5.5</v>
      </c>
      <c r="M74" s="1662">
        <v>5.5</v>
      </c>
      <c r="N74" s="1672">
        <v>5.5</v>
      </c>
    </row>
    <row r="75" spans="1:14" ht="12.75">
      <c r="A75" s="511"/>
      <c r="B75" s="36" t="s">
        <v>767</v>
      </c>
      <c r="C75" s="65"/>
      <c r="D75" s="84">
        <v>5.5</v>
      </c>
      <c r="E75" s="84">
        <v>5.5</v>
      </c>
      <c r="F75" s="83">
        <v>5</v>
      </c>
      <c r="G75" s="882">
        <v>5</v>
      </c>
      <c r="H75" s="83">
        <v>5</v>
      </c>
      <c r="I75" s="83">
        <v>5</v>
      </c>
      <c r="J75" s="83">
        <v>5</v>
      </c>
      <c r="K75" s="1621">
        <v>5</v>
      </c>
      <c r="L75" s="1630">
        <v>5</v>
      </c>
      <c r="M75" s="1662">
        <v>5</v>
      </c>
      <c r="N75" s="1672">
        <v>5</v>
      </c>
    </row>
    <row r="76" spans="1:14" ht="12.75">
      <c r="A76" s="152"/>
      <c r="B76" s="36" t="s">
        <v>946</v>
      </c>
      <c r="C76" s="65"/>
      <c r="D76" s="84">
        <v>6.5</v>
      </c>
      <c r="E76" s="84">
        <v>7</v>
      </c>
      <c r="F76" s="83">
        <v>7</v>
      </c>
      <c r="G76" s="882">
        <v>8</v>
      </c>
      <c r="H76" s="83">
        <v>8</v>
      </c>
      <c r="I76" s="83">
        <v>8</v>
      </c>
      <c r="J76" s="83">
        <v>8</v>
      </c>
      <c r="K76" s="1621">
        <v>8</v>
      </c>
      <c r="L76" s="1630">
        <v>8</v>
      </c>
      <c r="M76" s="1662">
        <v>8</v>
      </c>
      <c r="N76" s="1672">
        <v>8</v>
      </c>
    </row>
    <row r="77" spans="1:14" ht="12.75" customHeight="1" hidden="1">
      <c r="A77" s="151"/>
      <c r="B77" s="293" t="s">
        <v>910</v>
      </c>
      <c r="C77" s="66"/>
      <c r="D77" s="704"/>
      <c r="E77" s="704"/>
      <c r="F77" s="705"/>
      <c r="G77" s="645"/>
      <c r="H77" s="705"/>
      <c r="I77" s="705"/>
      <c r="J77" s="705"/>
      <c r="K77" s="1622"/>
      <c r="L77" s="1631"/>
      <c r="M77" s="1663"/>
      <c r="N77" s="1673"/>
    </row>
    <row r="78" spans="1:14" s="651" customFormat="1" ht="12.75">
      <c r="A78" s="152"/>
      <c r="B78" s="36" t="s">
        <v>947</v>
      </c>
      <c r="C78" s="65"/>
      <c r="D78" s="704"/>
      <c r="E78" s="704"/>
      <c r="F78" s="705"/>
      <c r="G78" s="645"/>
      <c r="H78" s="705"/>
      <c r="I78" s="705"/>
      <c r="J78" s="705"/>
      <c r="K78" s="1622"/>
      <c r="L78" s="1631"/>
      <c r="M78" s="1663"/>
      <c r="N78" s="1673"/>
    </row>
    <row r="79" spans="1:14" s="651" customFormat="1" ht="12.75">
      <c r="A79" s="152"/>
      <c r="B79" s="36"/>
      <c r="C79" s="65" t="s">
        <v>1199</v>
      </c>
      <c r="D79" s="704"/>
      <c r="E79" s="84">
        <v>1.5</v>
      </c>
      <c r="F79" s="83">
        <v>1.5</v>
      </c>
      <c r="G79" s="882">
        <v>1.5</v>
      </c>
      <c r="H79" s="83">
        <v>1.5</v>
      </c>
      <c r="I79" s="83">
        <v>1.5</v>
      </c>
      <c r="J79" s="83">
        <v>1.5</v>
      </c>
      <c r="K79" s="1621">
        <v>1.5</v>
      </c>
      <c r="L79" s="1630">
        <v>1.5</v>
      </c>
      <c r="M79" s="1662">
        <v>1.5</v>
      </c>
      <c r="N79" s="1672">
        <v>1.5</v>
      </c>
    </row>
    <row r="80" spans="1:14" s="651" customFormat="1" ht="12.75">
      <c r="A80" s="152"/>
      <c r="B80" s="36"/>
      <c r="C80" s="65" t="s">
        <v>1200</v>
      </c>
      <c r="D80" s="704"/>
      <c r="E80" s="86">
        <v>7</v>
      </c>
      <c r="F80" s="77">
        <v>7</v>
      </c>
      <c r="G80" s="883">
        <v>6</v>
      </c>
      <c r="H80" s="77">
        <v>6</v>
      </c>
      <c r="I80" s="77">
        <v>6</v>
      </c>
      <c r="J80" s="77">
        <v>6</v>
      </c>
      <c r="K80" s="1623">
        <v>6</v>
      </c>
      <c r="L80" s="1632">
        <v>6</v>
      </c>
      <c r="M80" s="1664">
        <v>6</v>
      </c>
      <c r="N80" s="1674">
        <v>6</v>
      </c>
    </row>
    <row r="81" spans="1:14" s="651" customFormat="1" ht="12.75" customHeight="1" hidden="1">
      <c r="A81" s="152"/>
      <c r="B81" s="36"/>
      <c r="C81" s="65" t="s">
        <v>948</v>
      </c>
      <c r="D81" s="84">
        <v>1.5</v>
      </c>
      <c r="E81" s="84">
        <v>1.5</v>
      </c>
      <c r="F81" s="83">
        <v>1.5</v>
      </c>
      <c r="G81" s="882">
        <v>1.5</v>
      </c>
      <c r="H81" s="83">
        <v>1.5</v>
      </c>
      <c r="I81" s="83">
        <v>1.5</v>
      </c>
      <c r="J81" s="83"/>
      <c r="K81" s="1621"/>
      <c r="L81" s="1630"/>
      <c r="M81" s="1662"/>
      <c r="N81" s="1672"/>
    </row>
    <row r="82" spans="1:14" s="651" customFormat="1" ht="12.75" customHeight="1" hidden="1">
      <c r="A82" s="152"/>
      <c r="B82" s="36"/>
      <c r="C82" s="65" t="s">
        <v>950</v>
      </c>
      <c r="D82" s="86">
        <v>2</v>
      </c>
      <c r="E82" s="83">
        <v>1.5</v>
      </c>
      <c r="F82" s="83">
        <v>1.5</v>
      </c>
      <c r="G82" s="882">
        <v>1.5</v>
      </c>
      <c r="H82" s="83">
        <v>1.5</v>
      </c>
      <c r="I82" s="83">
        <v>1.5</v>
      </c>
      <c r="J82" s="83"/>
      <c r="K82" s="1621"/>
      <c r="L82" s="1630"/>
      <c r="M82" s="1662"/>
      <c r="N82" s="1672"/>
    </row>
    <row r="83" spans="1:14" s="651" customFormat="1" ht="12.75" customHeight="1" hidden="1">
      <c r="A83" s="152"/>
      <c r="B83" s="36"/>
      <c r="C83" s="65" t="s">
        <v>949</v>
      </c>
      <c r="D83" s="84">
        <v>3.5</v>
      </c>
      <c r="E83" s="84">
        <v>1.5</v>
      </c>
      <c r="F83" s="83">
        <v>1.5</v>
      </c>
      <c r="G83" s="882">
        <v>1.5</v>
      </c>
      <c r="H83" s="83">
        <v>1.5</v>
      </c>
      <c r="I83" s="83">
        <v>1.5</v>
      </c>
      <c r="J83" s="83"/>
      <c r="K83" s="1621"/>
      <c r="L83" s="1630"/>
      <c r="M83" s="1662"/>
      <c r="N83" s="1672"/>
    </row>
    <row r="84" spans="1:14" s="651" customFormat="1" ht="12.75">
      <c r="A84" s="152"/>
      <c r="B84" s="36"/>
      <c r="C84" s="65" t="s">
        <v>951</v>
      </c>
      <c r="D84" s="706" t="s">
        <v>773</v>
      </c>
      <c r="E84" s="706" t="s">
        <v>773</v>
      </c>
      <c r="F84" s="509" t="s">
        <v>773</v>
      </c>
      <c r="G84" s="884" t="s">
        <v>773</v>
      </c>
      <c r="H84" s="509" t="s">
        <v>773</v>
      </c>
      <c r="I84" s="509" t="s">
        <v>773</v>
      </c>
      <c r="J84" s="509" t="s">
        <v>773</v>
      </c>
      <c r="K84" s="1624" t="s">
        <v>773</v>
      </c>
      <c r="L84" s="1633" t="s">
        <v>773</v>
      </c>
      <c r="M84" s="1665" t="s">
        <v>773</v>
      </c>
      <c r="N84" s="1675" t="s">
        <v>773</v>
      </c>
    </row>
    <row r="85" spans="1:14" s="651" customFormat="1" ht="12.75">
      <c r="A85" s="152"/>
      <c r="B85" s="36" t="s">
        <v>1201</v>
      </c>
      <c r="C85" s="65"/>
      <c r="D85" s="706"/>
      <c r="E85" s="1687"/>
      <c r="F85" s="1688"/>
      <c r="G85" s="884">
        <v>8</v>
      </c>
      <c r="H85" s="509">
        <v>8</v>
      </c>
      <c r="I85" s="509">
        <v>8</v>
      </c>
      <c r="J85" s="509">
        <v>8</v>
      </c>
      <c r="K85" s="1624">
        <v>8</v>
      </c>
      <c r="L85" s="1633">
        <v>8</v>
      </c>
      <c r="M85" s="1665">
        <v>8</v>
      </c>
      <c r="N85" s="1675">
        <v>8</v>
      </c>
    </row>
    <row r="86" spans="1:14" ht="12.75" customHeight="1">
      <c r="A86" s="151"/>
      <c r="B86" s="67" t="s">
        <v>1202</v>
      </c>
      <c r="C86" s="66"/>
      <c r="D86" s="707">
        <v>3</v>
      </c>
      <c r="E86" s="707">
        <v>3</v>
      </c>
      <c r="F86" s="708">
        <v>3</v>
      </c>
      <c r="G86" s="885"/>
      <c r="H86" s="889"/>
      <c r="I86" s="889"/>
      <c r="J86" s="889"/>
      <c r="K86" s="1625"/>
      <c r="L86" s="1634"/>
      <c r="M86" s="1666"/>
      <c r="N86" s="1676"/>
    </row>
    <row r="87" spans="1:14" ht="12.75">
      <c r="A87" s="511" t="s">
        <v>952</v>
      </c>
      <c r="B87" s="36"/>
      <c r="C87" s="65"/>
      <c r="D87" s="82"/>
      <c r="E87" s="82"/>
      <c r="F87" s="81"/>
      <c r="G87" s="25"/>
      <c r="H87" s="81"/>
      <c r="I87" s="81"/>
      <c r="J87" s="81"/>
      <c r="K87" s="1624"/>
      <c r="L87" s="1633"/>
      <c r="M87" s="1665"/>
      <c r="N87" s="1675"/>
    </row>
    <row r="88" spans="1:14" ht="12.75">
      <c r="A88" s="511"/>
      <c r="B88" s="280" t="s">
        <v>953</v>
      </c>
      <c r="C88" s="65"/>
      <c r="D88" s="82">
        <v>8.7</v>
      </c>
      <c r="E88" s="81">
        <v>8.08</v>
      </c>
      <c r="F88" s="81">
        <v>0.1</v>
      </c>
      <c r="G88" s="25">
        <v>0.03</v>
      </c>
      <c r="H88" s="81">
        <v>0.07</v>
      </c>
      <c r="I88" s="81">
        <v>0.11523975903614458</v>
      </c>
      <c r="J88" s="81">
        <v>0.101</v>
      </c>
      <c r="K88" s="1626">
        <v>0.15</v>
      </c>
      <c r="L88" s="1635">
        <v>0.255521686746988</v>
      </c>
      <c r="M88" s="1667">
        <v>0.5549</v>
      </c>
      <c r="N88" s="1677">
        <v>3.13</v>
      </c>
    </row>
    <row r="89" spans="1:14" ht="12.75">
      <c r="A89" s="152"/>
      <c r="B89" s="280" t="s">
        <v>954</v>
      </c>
      <c r="C89" s="65"/>
      <c r="D89" s="82">
        <v>8.13</v>
      </c>
      <c r="E89" s="81">
        <v>8.52</v>
      </c>
      <c r="F89" s="81">
        <v>1.15</v>
      </c>
      <c r="G89" s="25">
        <v>0.18</v>
      </c>
      <c r="H89" s="81">
        <v>0.15</v>
      </c>
      <c r="I89" s="81">
        <v>0.30955867507886436</v>
      </c>
      <c r="J89" s="81">
        <v>0.60496</v>
      </c>
      <c r="K89" s="1626">
        <v>0.74</v>
      </c>
      <c r="L89" s="1635">
        <v>1.516876094570928</v>
      </c>
      <c r="M89" s="1667">
        <v>1.9281166666666665</v>
      </c>
      <c r="N89" s="1677">
        <v>4.02</v>
      </c>
    </row>
    <row r="90" spans="1:14" ht="12.75">
      <c r="A90" s="152"/>
      <c r="B90" s="280" t="s">
        <v>955</v>
      </c>
      <c r="C90" s="65"/>
      <c r="D90" s="709">
        <v>8.28</v>
      </c>
      <c r="E90" s="81">
        <v>8.59</v>
      </c>
      <c r="F90" s="710">
        <v>1.96</v>
      </c>
      <c r="G90" s="886">
        <v>0</v>
      </c>
      <c r="H90" s="81">
        <v>0.79</v>
      </c>
      <c r="I90" s="81">
        <v>0.525453846153846</v>
      </c>
      <c r="J90" s="81">
        <v>0.8676</v>
      </c>
      <c r="K90" s="1626">
        <v>1.46</v>
      </c>
      <c r="L90" s="1635">
        <v>2.116620867955636</v>
      </c>
      <c r="M90" s="1667" t="s">
        <v>794</v>
      </c>
      <c r="N90" s="1677">
        <v>4.33</v>
      </c>
    </row>
    <row r="91" spans="1:14" ht="12.75">
      <c r="A91" s="152"/>
      <c r="B91" s="280" t="s">
        <v>956</v>
      </c>
      <c r="C91" s="65"/>
      <c r="D91" s="82">
        <v>7.28</v>
      </c>
      <c r="E91" s="81">
        <v>8.6105</v>
      </c>
      <c r="F91" s="710">
        <v>2.72</v>
      </c>
      <c r="G91" s="886">
        <v>0</v>
      </c>
      <c r="H91" s="81">
        <v>1.16</v>
      </c>
      <c r="I91" s="81">
        <v>0.9252607723577234</v>
      </c>
      <c r="J91" s="81">
        <v>1.4799466666666667</v>
      </c>
      <c r="K91" s="1626">
        <v>2.11</v>
      </c>
      <c r="L91" s="1635">
        <v>2.2628798206278025</v>
      </c>
      <c r="M91" s="1667" t="s">
        <v>794</v>
      </c>
      <c r="N91" s="1677">
        <v>4.03</v>
      </c>
    </row>
    <row r="92" spans="1:14" s="651" customFormat="1" ht="12.75">
      <c r="A92" s="152"/>
      <c r="B92" s="36" t="s">
        <v>908</v>
      </c>
      <c r="C92" s="65"/>
      <c r="D92" s="82" t="s">
        <v>418</v>
      </c>
      <c r="E92" s="81" t="s">
        <v>487</v>
      </c>
      <c r="F92" s="81" t="s">
        <v>487</v>
      </c>
      <c r="G92" s="25" t="s">
        <v>1203</v>
      </c>
      <c r="H92" s="81" t="s">
        <v>487</v>
      </c>
      <c r="I92" s="81" t="s">
        <v>1203</v>
      </c>
      <c r="J92" s="81" t="s">
        <v>487</v>
      </c>
      <c r="K92" s="1626" t="s">
        <v>1203</v>
      </c>
      <c r="L92" s="1635" t="s">
        <v>1275</v>
      </c>
      <c r="M92" s="1667" t="s">
        <v>1275</v>
      </c>
      <c r="N92" s="1677" t="s">
        <v>1275</v>
      </c>
    </row>
    <row r="93" spans="1:14" ht="12.75">
      <c r="A93" s="152"/>
      <c r="B93" s="36" t="s">
        <v>957</v>
      </c>
      <c r="C93" s="65"/>
      <c r="D93" s="82" t="s">
        <v>488</v>
      </c>
      <c r="E93" s="81" t="s">
        <v>419</v>
      </c>
      <c r="F93" s="81" t="s">
        <v>419</v>
      </c>
      <c r="G93" s="887" t="s">
        <v>1204</v>
      </c>
      <c r="H93" s="890" t="s">
        <v>419</v>
      </c>
      <c r="I93" s="890" t="s">
        <v>419</v>
      </c>
      <c r="J93" s="890" t="s">
        <v>419</v>
      </c>
      <c r="K93" s="1626" t="s">
        <v>419</v>
      </c>
      <c r="L93" s="1636" t="s">
        <v>419</v>
      </c>
      <c r="M93" s="1667" t="s">
        <v>419</v>
      </c>
      <c r="N93" s="1677" t="s">
        <v>419</v>
      </c>
    </row>
    <row r="94" spans="1:14" s="650" customFormat="1" ht="12.75">
      <c r="A94" s="711" t="s">
        <v>1205</v>
      </c>
      <c r="B94" s="712"/>
      <c r="C94" s="713"/>
      <c r="D94" s="714">
        <v>6.57</v>
      </c>
      <c r="E94" s="714">
        <v>8.22</v>
      </c>
      <c r="F94" s="714">
        <v>0.86</v>
      </c>
      <c r="G94" s="888">
        <v>0.45</v>
      </c>
      <c r="H94" s="714">
        <v>0.34</v>
      </c>
      <c r="I94" s="714">
        <v>0.32673033901946913</v>
      </c>
      <c r="J94" s="714">
        <v>0.4482135769817325</v>
      </c>
      <c r="K94" s="1637">
        <v>0.57</v>
      </c>
      <c r="L94" s="1638">
        <v>0.71</v>
      </c>
      <c r="M94" s="1668">
        <v>2.2871125831199564</v>
      </c>
      <c r="N94" s="1678">
        <v>4.26</v>
      </c>
    </row>
    <row r="95" spans="1:3" ht="15.75" customHeight="1" hidden="1">
      <c r="A95" s="279" t="s">
        <v>941</v>
      </c>
      <c r="B95" s="36"/>
      <c r="C95" s="36"/>
    </row>
    <row r="96" spans="1:3" ht="15.75" customHeight="1">
      <c r="A96" s="715" t="s">
        <v>1206</v>
      </c>
      <c r="B96" s="36"/>
      <c r="C96" s="36"/>
    </row>
    <row r="97" spans="1:10" ht="30" customHeight="1">
      <c r="A97" s="1778" t="s">
        <v>1207</v>
      </c>
      <c r="B97" s="1778"/>
      <c r="C97" s="1778"/>
      <c r="D97" s="1778"/>
      <c r="E97" s="1778"/>
      <c r="F97" s="1778"/>
      <c r="G97" s="1778"/>
      <c r="H97" s="1778"/>
      <c r="I97" s="1778"/>
      <c r="J97" s="1778"/>
    </row>
    <row r="98" spans="1:7" ht="12.75">
      <c r="A98" s="1780" t="s">
        <v>1208</v>
      </c>
      <c r="B98" s="1780"/>
      <c r="C98" s="1780"/>
      <c r="D98" s="1780"/>
      <c r="E98" s="1780"/>
      <c r="F98" s="1780"/>
      <c r="G98" s="1780"/>
    </row>
    <row r="99" spans="1:3" ht="12.75">
      <c r="A99" s="1779"/>
      <c r="B99" s="1780"/>
      <c r="C99" s="1780"/>
    </row>
    <row r="100" spans="1:3" ht="12.75">
      <c r="A100" s="292"/>
      <c r="B100" s="36"/>
      <c r="C100" s="36"/>
    </row>
    <row r="101" spans="1:3" ht="12.75">
      <c r="A101" s="292"/>
      <c r="B101" s="36"/>
      <c r="C101" s="36"/>
    </row>
    <row r="102" spans="1:3" ht="12.75">
      <c r="A102" s="36"/>
      <c r="B102" s="36"/>
      <c r="C102" s="36"/>
    </row>
    <row r="103" spans="1:3" ht="12.75">
      <c r="A103" s="36"/>
      <c r="B103" s="280"/>
      <c r="C103" s="36"/>
    </row>
    <row r="104" spans="1:3" ht="12.75">
      <c r="A104" s="36"/>
      <c r="B104" s="36"/>
      <c r="C104" s="36"/>
    </row>
    <row r="105" spans="1:3" ht="12.75">
      <c r="A105" s="36"/>
      <c r="B105" s="36"/>
      <c r="C105" s="36"/>
    </row>
    <row r="106" spans="1:3" ht="12.75">
      <c r="A106" s="36"/>
      <c r="B106" s="36"/>
      <c r="C106" s="36"/>
    </row>
    <row r="107" spans="1:3" ht="12.75">
      <c r="A107" s="36"/>
      <c r="B107" s="36"/>
      <c r="C107" s="36"/>
    </row>
    <row r="108" spans="1:3" ht="12.75">
      <c r="A108" s="36"/>
      <c r="B108" s="36"/>
      <c r="C108" s="36"/>
    </row>
    <row r="109" spans="1:3" ht="12.75">
      <c r="A109" s="36"/>
      <c r="B109" s="36"/>
      <c r="C109" s="36"/>
    </row>
    <row r="110" spans="1:3" ht="12.75">
      <c r="A110" s="292"/>
      <c r="B110" s="36"/>
      <c r="C110" s="36"/>
    </row>
    <row r="111" spans="1:3" ht="12.75">
      <c r="A111" s="292"/>
      <c r="B111" s="280"/>
      <c r="C111" s="36"/>
    </row>
    <row r="112" spans="1:3" ht="12.75">
      <c r="A112" s="36"/>
      <c r="B112" s="280"/>
      <c r="C112" s="36"/>
    </row>
    <row r="113" spans="1:3" ht="12.75">
      <c r="A113" s="36"/>
      <c r="B113" s="280"/>
      <c r="C113" s="36"/>
    </row>
    <row r="114" spans="1:3" ht="12.75">
      <c r="A114" s="36"/>
      <c r="B114" s="280"/>
      <c r="C114" s="36"/>
    </row>
    <row r="115" spans="1:3" ht="12.75">
      <c r="A115" s="36"/>
      <c r="B115" s="36"/>
      <c r="C115" s="36"/>
    </row>
    <row r="116" spans="1:3" ht="12.75">
      <c r="A116" s="36"/>
      <c r="B116" s="36"/>
      <c r="C116" s="36"/>
    </row>
    <row r="117" spans="1:3" ht="12.75">
      <c r="A117" s="54"/>
      <c r="B117" s="299"/>
      <c r="C117" s="300"/>
    </row>
    <row r="118" spans="1:3" ht="12.75">
      <c r="A118" s="292"/>
      <c r="B118" s="36"/>
      <c r="C118" s="36"/>
    </row>
    <row r="119" spans="1:3" ht="12.75">
      <c r="A119" s="36"/>
      <c r="B119" s="292"/>
      <c r="C119" s="36"/>
    </row>
    <row r="120" spans="1:3" ht="12.75">
      <c r="A120" s="36"/>
      <c r="B120" s="36"/>
      <c r="C120" s="36"/>
    </row>
    <row r="121" spans="1:3" ht="12.75">
      <c r="A121" s="36"/>
      <c r="B121" s="36"/>
      <c r="C121" s="36"/>
    </row>
    <row r="122" spans="1:3" ht="12.75">
      <c r="A122" s="36"/>
      <c r="B122" s="36"/>
      <c r="C122" s="36"/>
    </row>
    <row r="123" spans="1:3" ht="12.75">
      <c r="A123" s="36"/>
      <c r="B123" s="36"/>
      <c r="C123" s="36"/>
    </row>
    <row r="124" spans="1:3" ht="12.75">
      <c r="A124" s="36"/>
      <c r="B124" s="36"/>
      <c r="C124" s="36"/>
    </row>
    <row r="125" spans="1:3" ht="12.75">
      <c r="A125" s="36"/>
      <c r="B125" s="36"/>
      <c r="C125" s="36"/>
    </row>
    <row r="126" spans="1:3" ht="12.75">
      <c r="A126" s="36"/>
      <c r="B126" s="36"/>
      <c r="C126" s="36"/>
    </row>
    <row r="127" spans="1:3" ht="12.75">
      <c r="A127" s="36"/>
      <c r="B127" s="292"/>
      <c r="C127" s="36"/>
    </row>
    <row r="128" spans="1:3" ht="12.75">
      <c r="A128" s="36"/>
      <c r="B128" s="36"/>
      <c r="C128" s="36"/>
    </row>
    <row r="129" spans="1:3" ht="12.75">
      <c r="A129" s="36"/>
      <c r="B129" s="280"/>
      <c r="C129" s="36"/>
    </row>
    <row r="130" spans="1:3" ht="12.75">
      <c r="A130" s="36"/>
      <c r="B130" s="280"/>
      <c r="C130" s="36"/>
    </row>
    <row r="131" spans="1:3" ht="12.75">
      <c r="A131" s="36"/>
      <c r="B131" s="280"/>
      <c r="C131" s="36"/>
    </row>
    <row r="132" spans="1:3" ht="12.75">
      <c r="A132" s="36"/>
      <c r="B132" s="280"/>
      <c r="C132" s="36"/>
    </row>
    <row r="133" spans="1:3" ht="12.75">
      <c r="A133" s="301"/>
      <c r="B133" s="301"/>
      <c r="C133" s="54"/>
    </row>
    <row r="134" spans="1:3" ht="12.75">
      <c r="A134" s="280"/>
      <c r="B134" s="651"/>
      <c r="C134" s="651"/>
    </row>
    <row r="135" ht="12.75">
      <c r="A135" s="435"/>
    </row>
  </sheetData>
  <sheetProtection/>
  <mergeCells count="15">
    <mergeCell ref="A97:J97"/>
    <mergeCell ref="A99:C99"/>
    <mergeCell ref="A69:C69"/>
    <mergeCell ref="A70:C70"/>
    <mergeCell ref="A98:G98"/>
    <mergeCell ref="A67:M67"/>
    <mergeCell ref="A68:M68"/>
    <mergeCell ref="A66:M66"/>
    <mergeCell ref="A9:C9"/>
    <mergeCell ref="A1:C1"/>
    <mergeCell ref="A2:C2"/>
    <mergeCell ref="A3:C3"/>
    <mergeCell ref="A5:C5"/>
    <mergeCell ref="A6:C6"/>
    <mergeCell ref="A8:C8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1.57421875" style="9" bestFit="1" customWidth="1"/>
    <col min="2" max="2" width="9.00390625" style="9" hidden="1" customWidth="1"/>
    <col min="3" max="3" width="8.140625" style="9" hidden="1" customWidth="1"/>
    <col min="4" max="4" width="9.00390625" style="9" hidden="1" customWidth="1"/>
    <col min="5" max="5" width="12.28125" style="9" customWidth="1"/>
    <col min="6" max="6" width="12.421875" style="9" customWidth="1"/>
    <col min="7" max="7" width="10.7109375" style="9" customWidth="1"/>
    <col min="8" max="8" width="10.8515625" style="9" customWidth="1"/>
    <col min="9" max="9" width="10.00390625" style="9" customWidth="1"/>
    <col min="10" max="10" width="12.28125" style="9" customWidth="1"/>
    <col min="11" max="11" width="10.421875" style="9" customWidth="1"/>
    <col min="12" max="12" width="11.00390625" style="9" bestFit="1" customWidth="1"/>
    <col min="13" max="15" width="10.140625" style="9" customWidth="1"/>
    <col min="16" max="16" width="11.00390625" style="9" bestFit="1" customWidth="1"/>
    <col min="17" max="16384" width="9.140625" style="9" customWidth="1"/>
  </cols>
  <sheetData>
    <row r="1" spans="1:16" ht="12.75">
      <c r="A1" s="1793" t="s">
        <v>660</v>
      </c>
      <c r="B1" s="1793"/>
      <c r="C1" s="1793"/>
      <c r="D1" s="1793"/>
      <c r="E1" s="1793"/>
      <c r="F1" s="1793"/>
      <c r="G1" s="1793"/>
      <c r="H1" s="1793"/>
      <c r="I1" s="1793"/>
      <c r="J1" s="1793"/>
      <c r="K1" s="1793"/>
      <c r="L1" s="1793"/>
      <c r="M1" s="1793"/>
      <c r="N1" s="1793"/>
      <c r="O1" s="1793"/>
      <c r="P1" s="1793"/>
    </row>
    <row r="2" spans="1:16" ht="15.75">
      <c r="A2" s="1794" t="s">
        <v>1209</v>
      </c>
      <c r="B2" s="1794"/>
      <c r="C2" s="1794"/>
      <c r="D2" s="1794"/>
      <c r="E2" s="1794"/>
      <c r="F2" s="1794"/>
      <c r="G2" s="1794"/>
      <c r="H2" s="1794"/>
      <c r="I2" s="1794"/>
      <c r="J2" s="1794"/>
      <c r="K2" s="1794"/>
      <c r="L2" s="1794"/>
      <c r="M2" s="1794"/>
      <c r="N2" s="1794"/>
      <c r="O2" s="1794"/>
      <c r="P2" s="1794"/>
    </row>
    <row r="3" spans="1:4" ht="12.75" hidden="1">
      <c r="A3" s="1795" t="s">
        <v>1181</v>
      </c>
      <c r="B3" s="1795"/>
      <c r="C3" s="1795"/>
      <c r="D3" s="1795"/>
    </row>
    <row r="4" s="40" customFormat="1" ht="16.5" customHeight="1" thickBot="1">
      <c r="P4" s="811" t="s">
        <v>1210</v>
      </c>
    </row>
    <row r="5" spans="1:16" s="40" customFormat="1" ht="16.5" customHeight="1" thickTop="1">
      <c r="A5" s="1796" t="s">
        <v>735</v>
      </c>
      <c r="B5" s="1799" t="s">
        <v>899</v>
      </c>
      <c r="C5" s="1800"/>
      <c r="D5" s="1801"/>
      <c r="E5" s="1799" t="s">
        <v>483</v>
      </c>
      <c r="F5" s="1800"/>
      <c r="G5" s="1800"/>
      <c r="H5" s="1800"/>
      <c r="I5" s="1800"/>
      <c r="J5" s="1801"/>
      <c r="K5" s="1800" t="s">
        <v>328</v>
      </c>
      <c r="L5" s="1800"/>
      <c r="M5" s="1800"/>
      <c r="N5" s="1800"/>
      <c r="O5" s="1800"/>
      <c r="P5" s="1802"/>
    </row>
    <row r="6" spans="1:16" s="40" customFormat="1" ht="26.25" customHeight="1">
      <c r="A6" s="1797"/>
      <c r="B6" s="716"/>
      <c r="C6" s="717"/>
      <c r="D6" s="718"/>
      <c r="E6" s="1788" t="s">
        <v>900</v>
      </c>
      <c r="F6" s="1789"/>
      <c r="G6" s="1788" t="s">
        <v>901</v>
      </c>
      <c r="H6" s="1789"/>
      <c r="I6" s="1790" t="s">
        <v>902</v>
      </c>
      <c r="J6" s="1791"/>
      <c r="K6" s="1788" t="s">
        <v>900</v>
      </c>
      <c r="L6" s="1789"/>
      <c r="M6" s="1788" t="s">
        <v>901</v>
      </c>
      <c r="N6" s="1789"/>
      <c r="O6" s="1790" t="s">
        <v>902</v>
      </c>
      <c r="P6" s="1792"/>
    </row>
    <row r="7" spans="1:16" s="40" customFormat="1" ht="16.5" customHeight="1">
      <c r="A7" s="1798"/>
      <c r="B7" s="719" t="s">
        <v>900</v>
      </c>
      <c r="C7" s="720" t="s">
        <v>901</v>
      </c>
      <c r="D7" s="721" t="s">
        <v>902</v>
      </c>
      <c r="E7" s="722" t="s">
        <v>1211</v>
      </c>
      <c r="F7" s="722" t="s">
        <v>1212</v>
      </c>
      <c r="G7" s="722" t="s">
        <v>1211</v>
      </c>
      <c r="H7" s="722" t="s">
        <v>1212</v>
      </c>
      <c r="I7" s="722" t="s">
        <v>1211</v>
      </c>
      <c r="J7" s="722" t="s">
        <v>1212</v>
      </c>
      <c r="K7" s="722" t="s">
        <v>1211</v>
      </c>
      <c r="L7" s="722" t="s">
        <v>1212</v>
      </c>
      <c r="M7" s="722" t="s">
        <v>1211</v>
      </c>
      <c r="N7" s="722" t="s">
        <v>1212</v>
      </c>
      <c r="O7" s="722" t="s">
        <v>1211</v>
      </c>
      <c r="P7" s="723" t="s">
        <v>1212</v>
      </c>
    </row>
    <row r="8" spans="1:16" s="40" customFormat="1" ht="16.5" customHeight="1">
      <c r="A8" s="129" t="s">
        <v>884</v>
      </c>
      <c r="B8" s="157">
        <v>735.39</v>
      </c>
      <c r="C8" s="161">
        <v>0</v>
      </c>
      <c r="D8" s="156">
        <v>735.39</v>
      </c>
      <c r="E8" s="1222">
        <v>256.63</v>
      </c>
      <c r="F8" s="1220">
        <v>18375.275</v>
      </c>
      <c r="G8" s="1236">
        <v>0</v>
      </c>
      <c r="H8" s="1219">
        <v>0</v>
      </c>
      <c r="I8" s="1222">
        <v>256.63</v>
      </c>
      <c r="J8" s="1222">
        <v>18375.275</v>
      </c>
      <c r="K8" s="1218">
        <v>153</v>
      </c>
      <c r="L8" s="1222">
        <v>13561.61</v>
      </c>
      <c r="M8" s="1225">
        <v>11.3</v>
      </c>
      <c r="N8" s="1238">
        <v>1007.5</v>
      </c>
      <c r="O8" s="1222">
        <v>141.7</v>
      </c>
      <c r="P8" s="1231">
        <v>12554.11</v>
      </c>
    </row>
    <row r="9" spans="1:16" s="40" customFormat="1" ht="16.5" customHeight="1">
      <c r="A9" s="129" t="s">
        <v>885</v>
      </c>
      <c r="B9" s="157">
        <v>1337.1</v>
      </c>
      <c r="C9" s="161">
        <v>0</v>
      </c>
      <c r="D9" s="156">
        <v>1337.1</v>
      </c>
      <c r="E9" s="1222">
        <v>288.21</v>
      </c>
      <c r="F9" s="1220">
        <v>21283.07</v>
      </c>
      <c r="G9" s="1236">
        <v>0</v>
      </c>
      <c r="H9" s="1219">
        <v>0</v>
      </c>
      <c r="I9" s="1222">
        <v>288.21</v>
      </c>
      <c r="J9" s="1222">
        <v>21283.07</v>
      </c>
      <c r="K9" s="1218">
        <v>168.3</v>
      </c>
      <c r="L9" s="1222">
        <v>14957.54</v>
      </c>
      <c r="M9" s="1222">
        <v>0</v>
      </c>
      <c r="N9" s="1222">
        <v>0</v>
      </c>
      <c r="O9" s="1222">
        <v>168.3</v>
      </c>
      <c r="P9" s="1231">
        <v>14957.54</v>
      </c>
    </row>
    <row r="10" spans="1:16" s="40" customFormat="1" ht="16.5" customHeight="1">
      <c r="A10" s="129" t="s">
        <v>886</v>
      </c>
      <c r="B10" s="157">
        <v>3529.54</v>
      </c>
      <c r="C10" s="161">
        <v>0</v>
      </c>
      <c r="D10" s="156">
        <v>3529.54</v>
      </c>
      <c r="E10" s="1222">
        <v>371.05</v>
      </c>
      <c r="F10" s="1220">
        <v>28964.093</v>
      </c>
      <c r="G10" s="1236">
        <v>0</v>
      </c>
      <c r="H10" s="1219">
        <v>0</v>
      </c>
      <c r="I10" s="1222">
        <v>371.05</v>
      </c>
      <c r="J10" s="1222">
        <v>28964.093</v>
      </c>
      <c r="K10" s="1218">
        <v>228.975</v>
      </c>
      <c r="L10" s="1222">
        <v>19347.08625</v>
      </c>
      <c r="M10" s="1222">
        <v>0</v>
      </c>
      <c r="N10" s="1222">
        <v>0</v>
      </c>
      <c r="O10" s="1222">
        <v>228.975</v>
      </c>
      <c r="P10" s="1231">
        <v>19347.08625</v>
      </c>
    </row>
    <row r="11" spans="1:16" s="40" customFormat="1" ht="16.5" customHeight="1">
      <c r="A11" s="129" t="s">
        <v>887</v>
      </c>
      <c r="B11" s="157">
        <v>2685.96</v>
      </c>
      <c r="C11" s="161">
        <v>0</v>
      </c>
      <c r="D11" s="156">
        <v>2685.96</v>
      </c>
      <c r="E11" s="1222">
        <v>250.85</v>
      </c>
      <c r="F11" s="1220">
        <v>19856.764</v>
      </c>
      <c r="G11" s="1236">
        <v>0</v>
      </c>
      <c r="H11" s="1219">
        <v>0</v>
      </c>
      <c r="I11" s="1222">
        <v>250.85</v>
      </c>
      <c r="J11" s="1222">
        <v>19856.764</v>
      </c>
      <c r="K11" s="1218">
        <v>191.645</v>
      </c>
      <c r="L11" s="1222">
        <v>16474.96475</v>
      </c>
      <c r="M11" s="1222">
        <v>0</v>
      </c>
      <c r="N11" s="1222">
        <v>0</v>
      </c>
      <c r="O11" s="1219">
        <v>191.645</v>
      </c>
      <c r="P11" s="1231">
        <v>16474.96475</v>
      </c>
    </row>
    <row r="12" spans="1:16" s="40" customFormat="1" ht="16.5" customHeight="1">
      <c r="A12" s="129" t="s">
        <v>888</v>
      </c>
      <c r="B12" s="157">
        <v>2257.5</v>
      </c>
      <c r="C12" s="161">
        <v>496.34</v>
      </c>
      <c r="D12" s="156">
        <v>1761.16</v>
      </c>
      <c r="E12" s="1222">
        <v>231.71</v>
      </c>
      <c r="F12" s="1220">
        <v>19211.93</v>
      </c>
      <c r="G12" s="1236">
        <v>0</v>
      </c>
      <c r="H12" s="1219">
        <v>0</v>
      </c>
      <c r="I12" s="1222">
        <v>231.71</v>
      </c>
      <c r="J12" s="1222">
        <v>19211.93</v>
      </c>
      <c r="K12" s="1218">
        <v>257.35</v>
      </c>
      <c r="L12" s="1222">
        <v>22520.77</v>
      </c>
      <c r="M12" s="1222">
        <v>0</v>
      </c>
      <c r="N12" s="1222">
        <v>0</v>
      </c>
      <c r="O12" s="1219">
        <v>257.35</v>
      </c>
      <c r="P12" s="1231">
        <v>22520.77</v>
      </c>
    </row>
    <row r="13" spans="1:16" s="40" customFormat="1" ht="16.5" customHeight="1">
      <c r="A13" s="129" t="s">
        <v>889</v>
      </c>
      <c r="B13" s="157">
        <v>2901.58</v>
      </c>
      <c r="C13" s="161">
        <v>0</v>
      </c>
      <c r="D13" s="156">
        <v>2901.58</v>
      </c>
      <c r="E13" s="1222">
        <v>222.43</v>
      </c>
      <c r="F13" s="1220">
        <v>18781.57</v>
      </c>
      <c r="G13" s="1236">
        <v>0</v>
      </c>
      <c r="H13" s="1219">
        <v>0</v>
      </c>
      <c r="I13" s="1222">
        <v>222.43</v>
      </c>
      <c r="J13" s="1222">
        <v>18781.57</v>
      </c>
      <c r="K13" s="1218">
        <v>199.4025</v>
      </c>
      <c r="L13" s="1222">
        <v>17484.3378</v>
      </c>
      <c r="M13" s="1222">
        <v>0</v>
      </c>
      <c r="N13" s="1222">
        <v>0</v>
      </c>
      <c r="O13" s="1219">
        <v>199.4025</v>
      </c>
      <c r="P13" s="1231">
        <v>17484.3378</v>
      </c>
    </row>
    <row r="14" spans="1:16" s="40" customFormat="1" ht="16.5" customHeight="1">
      <c r="A14" s="129" t="s">
        <v>890</v>
      </c>
      <c r="B14" s="157">
        <v>1893.9</v>
      </c>
      <c r="C14" s="161">
        <v>0</v>
      </c>
      <c r="D14" s="156">
        <v>1893.9</v>
      </c>
      <c r="E14" s="1234">
        <v>185.58</v>
      </c>
      <c r="F14" s="1220">
        <v>14785.68</v>
      </c>
      <c r="G14" s="1236">
        <v>0</v>
      </c>
      <c r="H14" s="1219">
        <v>0</v>
      </c>
      <c r="I14" s="1222">
        <v>185.58</v>
      </c>
      <c r="J14" s="1222">
        <v>14785.68</v>
      </c>
      <c r="K14" s="1218">
        <v>222.075</v>
      </c>
      <c r="L14" s="1222">
        <v>19206.169499999996</v>
      </c>
      <c r="M14" s="1222">
        <v>0</v>
      </c>
      <c r="N14" s="1222">
        <v>0</v>
      </c>
      <c r="O14" s="1219">
        <v>222.075</v>
      </c>
      <c r="P14" s="1231">
        <v>19206.169499999996</v>
      </c>
    </row>
    <row r="15" spans="1:16" s="40" customFormat="1" ht="16.5" customHeight="1">
      <c r="A15" s="129" t="s">
        <v>891</v>
      </c>
      <c r="B15" s="157">
        <v>1962.72</v>
      </c>
      <c r="C15" s="161">
        <v>0</v>
      </c>
      <c r="D15" s="156">
        <v>1962.72</v>
      </c>
      <c r="E15" s="1234">
        <v>244.4</v>
      </c>
      <c r="F15" s="1220">
        <v>19341.27</v>
      </c>
      <c r="G15" s="1236">
        <v>0</v>
      </c>
      <c r="H15" s="1219">
        <v>0</v>
      </c>
      <c r="I15" s="1222">
        <v>244.4</v>
      </c>
      <c r="J15" s="1222">
        <v>19341.27</v>
      </c>
      <c r="K15" s="1218">
        <v>376.23</v>
      </c>
      <c r="L15" s="1222">
        <v>32629.6</v>
      </c>
      <c r="M15" s="1222">
        <v>0</v>
      </c>
      <c r="N15" s="1222">
        <v>0</v>
      </c>
      <c r="O15" s="1219">
        <v>376.23</v>
      </c>
      <c r="P15" s="1231">
        <v>32629.6</v>
      </c>
    </row>
    <row r="16" spans="1:16" s="40" customFormat="1" ht="16.5" customHeight="1">
      <c r="A16" s="129" t="s">
        <v>892</v>
      </c>
      <c r="B16" s="157">
        <v>2955.37</v>
      </c>
      <c r="C16" s="161">
        <v>0</v>
      </c>
      <c r="D16" s="156">
        <v>2955.37</v>
      </c>
      <c r="E16" s="1226">
        <v>258.65</v>
      </c>
      <c r="F16" s="1227">
        <v>21063.93</v>
      </c>
      <c r="G16" s="1236">
        <v>0</v>
      </c>
      <c r="H16" s="1219">
        <v>0</v>
      </c>
      <c r="I16" s="1222">
        <v>258.65</v>
      </c>
      <c r="J16" s="1222">
        <v>21063.93</v>
      </c>
      <c r="K16" s="1232"/>
      <c r="L16" s="1222"/>
      <c r="M16" s="1222"/>
      <c r="N16" s="1222"/>
      <c r="O16" s="1219"/>
      <c r="P16" s="1229"/>
    </row>
    <row r="17" spans="1:16" s="40" customFormat="1" ht="16.5" customHeight="1">
      <c r="A17" s="129" t="s">
        <v>611</v>
      </c>
      <c r="B17" s="157">
        <v>1971.17</v>
      </c>
      <c r="C17" s="161">
        <v>408.86</v>
      </c>
      <c r="D17" s="156">
        <v>1562.31</v>
      </c>
      <c r="E17" s="1226">
        <v>264.95</v>
      </c>
      <c r="F17" s="1227">
        <v>22301.3</v>
      </c>
      <c r="G17" s="1236">
        <v>0</v>
      </c>
      <c r="H17" s="1219">
        <v>0</v>
      </c>
      <c r="I17" s="1222">
        <v>264.95</v>
      </c>
      <c r="J17" s="1222">
        <v>22301.3</v>
      </c>
      <c r="K17" s="1232"/>
      <c r="L17" s="1226"/>
      <c r="M17" s="1226"/>
      <c r="N17" s="1226"/>
      <c r="O17" s="1235"/>
      <c r="P17" s="1229"/>
    </row>
    <row r="18" spans="1:16" s="40" customFormat="1" ht="16.5" customHeight="1">
      <c r="A18" s="129" t="s">
        <v>612</v>
      </c>
      <c r="B18" s="157">
        <v>4584.48</v>
      </c>
      <c r="C18" s="161">
        <v>0</v>
      </c>
      <c r="D18" s="156">
        <v>4584.48</v>
      </c>
      <c r="E18" s="1222">
        <v>345.44</v>
      </c>
      <c r="F18" s="1220">
        <v>30485.22</v>
      </c>
      <c r="G18" s="1236">
        <v>0</v>
      </c>
      <c r="H18" s="1219">
        <v>0</v>
      </c>
      <c r="I18" s="1222">
        <v>345.44</v>
      </c>
      <c r="J18" s="1222">
        <v>30485.22</v>
      </c>
      <c r="K18" s="1218"/>
      <c r="L18" s="1222"/>
      <c r="M18" s="1222"/>
      <c r="N18" s="1222"/>
      <c r="O18" s="1219"/>
      <c r="P18" s="1229"/>
    </row>
    <row r="19" spans="1:16" s="40" customFormat="1" ht="16.5" customHeight="1">
      <c r="A19" s="134" t="s">
        <v>613</v>
      </c>
      <c r="B19" s="158">
        <v>3337.29</v>
      </c>
      <c r="C19" s="162">
        <v>1132.25</v>
      </c>
      <c r="D19" s="156">
        <v>2205.04</v>
      </c>
      <c r="E19" s="1223">
        <v>266.28</v>
      </c>
      <c r="F19" s="1228">
        <v>23827.34</v>
      </c>
      <c r="G19" s="1237">
        <v>0</v>
      </c>
      <c r="H19" s="1219">
        <v>0</v>
      </c>
      <c r="I19" s="1223">
        <v>266.28</v>
      </c>
      <c r="J19" s="1223">
        <v>23827.34</v>
      </c>
      <c r="K19" s="1233"/>
      <c r="L19" s="1223"/>
      <c r="M19" s="1222"/>
      <c r="N19" s="1222"/>
      <c r="O19" s="1219"/>
      <c r="P19" s="1229"/>
    </row>
    <row r="20" spans="1:16" s="40" customFormat="1" ht="16.5" customHeight="1" thickBot="1">
      <c r="A20" s="163" t="s">
        <v>616</v>
      </c>
      <c r="B20" s="159">
        <v>30152</v>
      </c>
      <c r="C20" s="164">
        <v>2037.45</v>
      </c>
      <c r="D20" s="160">
        <v>28114.55</v>
      </c>
      <c r="E20" s="1224">
        <v>3186.1799999999994</v>
      </c>
      <c r="F20" s="1224">
        <v>258277.44199999995</v>
      </c>
      <c r="G20" s="1221">
        <v>0</v>
      </c>
      <c r="H20" s="1221">
        <v>0</v>
      </c>
      <c r="I20" s="1608">
        <v>3186.1799999999994</v>
      </c>
      <c r="J20" s="1608">
        <v>258277.44199999995</v>
      </c>
      <c r="K20" s="1221">
        <v>1796.9775</v>
      </c>
      <c r="L20" s="1224">
        <v>156182.0783</v>
      </c>
      <c r="M20" s="1224">
        <v>11.3</v>
      </c>
      <c r="N20" s="1224">
        <v>1007.5</v>
      </c>
      <c r="O20" s="1224">
        <v>1785.6775</v>
      </c>
      <c r="P20" s="1230">
        <v>155174.5783</v>
      </c>
    </row>
    <row r="21" s="40" customFormat="1" ht="16.5" customHeight="1" thickTop="1"/>
    <row r="22" s="40" customFormat="1" ht="16.5" customHeight="1"/>
    <row r="23" s="40" customFormat="1" ht="16.5" customHeight="1"/>
    <row r="24" s="40" customFormat="1" ht="16.5" customHeight="1"/>
    <row r="25" s="40" customFormat="1" ht="16.5" customHeight="1"/>
    <row r="26" s="40" customFormat="1" ht="16.5" customHeight="1"/>
    <row r="27" spans="1:17" ht="12.75">
      <c r="A27" s="40"/>
      <c r="Q27" s="40"/>
    </row>
  </sheetData>
  <sheetProtection/>
  <mergeCells count="13">
    <mergeCell ref="A1:P1"/>
    <mergeCell ref="A2:P2"/>
    <mergeCell ref="A3:D3"/>
    <mergeCell ref="A5:A7"/>
    <mergeCell ref="B5:D5"/>
    <mergeCell ref="E5:J5"/>
    <mergeCell ref="K5:P5"/>
    <mergeCell ref="E6:F6"/>
    <mergeCell ref="G6:H6"/>
    <mergeCell ref="I6:J6"/>
    <mergeCell ref="K6:L6"/>
    <mergeCell ref="M6:N6"/>
    <mergeCell ref="O6:P6"/>
  </mergeCells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636" customWidth="1"/>
    <col min="2" max="2" width="10.00390625" style="636" customWidth="1"/>
    <col min="3" max="3" width="15.421875" style="636" customWidth="1"/>
    <col min="4" max="4" width="14.28125" style="636" customWidth="1"/>
    <col min="5" max="5" width="16.8515625" style="636" customWidth="1"/>
    <col min="6" max="6" width="11.7109375" style="636" customWidth="1"/>
    <col min="7" max="7" width="13.00390625" style="636" customWidth="1"/>
    <col min="8" max="8" width="12.7109375" style="636" customWidth="1"/>
    <col min="9" max="16384" width="9.140625" style="636" customWidth="1"/>
  </cols>
  <sheetData>
    <row r="1" spans="2:8" ht="12.75">
      <c r="B1" s="1694" t="s">
        <v>661</v>
      </c>
      <c r="C1" s="1694"/>
      <c r="D1" s="1694"/>
      <c r="E1" s="1694"/>
      <c r="F1" s="1694"/>
      <c r="G1" s="1694"/>
      <c r="H1" s="1694"/>
    </row>
    <row r="2" spans="2:8" ht="15.75">
      <c r="B2" s="1730" t="s">
        <v>1213</v>
      </c>
      <c r="C2" s="1730"/>
      <c r="D2" s="1730"/>
      <c r="E2" s="1730"/>
      <c r="F2" s="1730"/>
      <c r="G2" s="1730"/>
      <c r="H2" s="1730"/>
    </row>
    <row r="3" spans="2:8" ht="17.25" customHeight="1" thickBot="1">
      <c r="B3" s="724"/>
      <c r="D3" s="19"/>
      <c r="H3" s="811" t="s">
        <v>1354</v>
      </c>
    </row>
    <row r="4" spans="2:8" s="652" customFormat="1" ht="13.5" customHeight="1" thickTop="1">
      <c r="B4" s="1803" t="s">
        <v>735</v>
      </c>
      <c r="C4" s="1805" t="s">
        <v>770</v>
      </c>
      <c r="D4" s="1806"/>
      <c r="E4" s="1805" t="s">
        <v>483</v>
      </c>
      <c r="F4" s="1807"/>
      <c r="G4" s="1808" t="s">
        <v>328</v>
      </c>
      <c r="H4" s="1809"/>
    </row>
    <row r="5" spans="2:8" s="652" customFormat="1" ht="13.5" customHeight="1">
      <c r="B5" s="1804"/>
      <c r="C5" s="725" t="s">
        <v>903</v>
      </c>
      <c r="D5" s="166" t="s">
        <v>904</v>
      </c>
      <c r="E5" s="725" t="s">
        <v>903</v>
      </c>
      <c r="F5" s="165" t="s">
        <v>904</v>
      </c>
      <c r="G5" s="726" t="s">
        <v>903</v>
      </c>
      <c r="H5" s="167" t="s">
        <v>904</v>
      </c>
    </row>
    <row r="6" spans="2:8" ht="15.75" customHeight="1">
      <c r="B6" s="129" t="s">
        <v>884</v>
      </c>
      <c r="C6" s="1249">
        <v>7447.35</v>
      </c>
      <c r="D6" s="1253">
        <v>160</v>
      </c>
      <c r="E6" s="1249">
        <v>11624.7</v>
      </c>
      <c r="F6" s="1239">
        <v>260</v>
      </c>
      <c r="G6" s="1259">
        <v>13318.9</v>
      </c>
      <c r="H6" s="1242">
        <v>240</v>
      </c>
    </row>
    <row r="7" spans="2:8" ht="15.75" customHeight="1">
      <c r="B7" s="129" t="s">
        <v>885</v>
      </c>
      <c r="C7" s="1249">
        <v>9334.23</v>
      </c>
      <c r="D7" s="1253">
        <v>200</v>
      </c>
      <c r="E7" s="1249">
        <v>11059.95</v>
      </c>
      <c r="F7" s="1239">
        <v>240</v>
      </c>
      <c r="G7" s="1259">
        <v>8330.9</v>
      </c>
      <c r="H7" s="1242">
        <v>150</v>
      </c>
    </row>
    <row r="8" spans="2:8" ht="15.75" customHeight="1">
      <c r="B8" s="129" t="s">
        <v>886</v>
      </c>
      <c r="C8" s="1250">
        <v>9010.18</v>
      </c>
      <c r="D8" s="1254">
        <v>200</v>
      </c>
      <c r="E8" s="1250">
        <v>9697.6</v>
      </c>
      <c r="F8" s="1240">
        <v>200</v>
      </c>
      <c r="G8" s="1260">
        <v>16467.44</v>
      </c>
      <c r="H8" s="1243">
        <v>310</v>
      </c>
    </row>
    <row r="9" spans="2:8" ht="15.75" customHeight="1">
      <c r="B9" s="129" t="s">
        <v>887</v>
      </c>
      <c r="C9" s="1250">
        <v>6212.85</v>
      </c>
      <c r="D9" s="1254">
        <v>140</v>
      </c>
      <c r="E9" s="1250">
        <v>15859.19</v>
      </c>
      <c r="F9" s="1240">
        <v>320</v>
      </c>
      <c r="G9" s="1260">
        <v>8563.1</v>
      </c>
      <c r="H9" s="1243">
        <v>160</v>
      </c>
    </row>
    <row r="10" spans="2:9" ht="15.75" customHeight="1">
      <c r="B10" s="129" t="s">
        <v>888</v>
      </c>
      <c r="C10" s="1250">
        <v>14525.89</v>
      </c>
      <c r="D10" s="1254">
        <v>320</v>
      </c>
      <c r="E10" s="1250">
        <v>14515.67</v>
      </c>
      <c r="F10" s="1240">
        <v>280</v>
      </c>
      <c r="G10" s="1260">
        <v>16445.67</v>
      </c>
      <c r="H10" s="1243">
        <v>300</v>
      </c>
      <c r="I10" s="727"/>
    </row>
    <row r="11" spans="2:8" ht="15.75" customHeight="1">
      <c r="B11" s="129" t="s">
        <v>889</v>
      </c>
      <c r="C11" s="1250">
        <v>9025.57</v>
      </c>
      <c r="D11" s="1254">
        <v>200</v>
      </c>
      <c r="E11" s="1250">
        <v>6380.3</v>
      </c>
      <c r="F11" s="1240">
        <v>120</v>
      </c>
      <c r="G11" s="1260">
        <v>13151.6</v>
      </c>
      <c r="H11" s="1243">
        <v>240</v>
      </c>
    </row>
    <row r="12" spans="2:8" ht="15.75" customHeight="1">
      <c r="B12" s="129" t="s">
        <v>890</v>
      </c>
      <c r="C12" s="1250">
        <v>10019.93</v>
      </c>
      <c r="D12" s="1254">
        <v>220</v>
      </c>
      <c r="E12" s="1250">
        <v>9969.6</v>
      </c>
      <c r="F12" s="1240">
        <v>200</v>
      </c>
      <c r="G12" s="1260">
        <v>13967.33</v>
      </c>
      <c r="H12" s="1243">
        <v>260</v>
      </c>
    </row>
    <row r="13" spans="2:8" ht="15.75" customHeight="1">
      <c r="B13" s="129" t="s">
        <v>891</v>
      </c>
      <c r="C13" s="1250">
        <v>8154.46</v>
      </c>
      <c r="D13" s="1254">
        <v>200</v>
      </c>
      <c r="E13" s="1250">
        <v>8907.2</v>
      </c>
      <c r="F13" s="1240">
        <v>180</v>
      </c>
      <c r="G13" s="1260">
        <v>16264.61</v>
      </c>
      <c r="H13" s="1243">
        <v>300</v>
      </c>
    </row>
    <row r="14" spans="2:8" ht="15.75" customHeight="1">
      <c r="B14" s="129" t="s">
        <v>892</v>
      </c>
      <c r="C14" s="1250">
        <v>12543.85</v>
      </c>
      <c r="D14" s="1254">
        <v>260</v>
      </c>
      <c r="E14" s="1256">
        <v>17195.63</v>
      </c>
      <c r="F14" s="1252">
        <v>340</v>
      </c>
      <c r="G14" s="1250"/>
      <c r="H14" s="1243"/>
    </row>
    <row r="15" spans="2:8" ht="15.75" customHeight="1">
      <c r="B15" s="129" t="s">
        <v>611</v>
      </c>
      <c r="C15" s="1247">
        <v>12447.1</v>
      </c>
      <c r="D15" s="1254">
        <v>280</v>
      </c>
      <c r="E15" s="1257">
        <v>9503.25</v>
      </c>
      <c r="F15" s="1252">
        <v>180</v>
      </c>
      <c r="G15" s="1247"/>
      <c r="H15" s="1243"/>
    </row>
    <row r="16" spans="2:8" ht="15.75" customHeight="1">
      <c r="B16" s="129" t="s">
        <v>612</v>
      </c>
      <c r="C16" s="1247">
        <v>12594</v>
      </c>
      <c r="D16" s="1254">
        <v>280</v>
      </c>
      <c r="E16" s="1247">
        <v>9980.05</v>
      </c>
      <c r="F16" s="1240">
        <v>180</v>
      </c>
      <c r="G16" s="1261"/>
      <c r="H16" s="1243"/>
    </row>
    <row r="17" spans="2:8" ht="15.75" customHeight="1">
      <c r="B17" s="134" t="s">
        <v>613</v>
      </c>
      <c r="C17" s="1248">
        <v>12529.6</v>
      </c>
      <c r="D17" s="1255">
        <v>280</v>
      </c>
      <c r="E17" s="1248">
        <v>9025.3</v>
      </c>
      <c r="F17" s="1241">
        <v>160</v>
      </c>
      <c r="G17" s="1262"/>
      <c r="H17" s="1244"/>
    </row>
    <row r="18" spans="2:8" s="728" customFormat="1" ht="15.75" customHeight="1" thickBot="1">
      <c r="B18" s="132" t="s">
        <v>616</v>
      </c>
      <c r="C18" s="1251">
        <v>123845.01000000002</v>
      </c>
      <c r="D18" s="1258">
        <v>2740</v>
      </c>
      <c r="E18" s="1251">
        <v>133718.44</v>
      </c>
      <c r="F18" s="1245">
        <v>2660</v>
      </c>
      <c r="G18" s="1263">
        <v>106509.55</v>
      </c>
      <c r="H18" s="1246">
        <v>1960</v>
      </c>
    </row>
    <row r="19" s="647" customFormat="1" ht="13.5" thickTop="1">
      <c r="B19" s="281"/>
    </row>
    <row r="20" ht="12.75">
      <c r="B20" s="647"/>
    </row>
    <row r="32" spans="3:5" ht="12.75">
      <c r="C32" s="658"/>
      <c r="E32" s="658"/>
    </row>
  </sheetData>
  <sheetProtection/>
  <mergeCells count="6">
    <mergeCell ref="B1:H1"/>
    <mergeCell ref="B2:H2"/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694" t="s">
        <v>504</v>
      </c>
      <c r="B1" s="1694"/>
      <c r="C1" s="1694"/>
      <c r="D1" s="1694"/>
      <c r="E1" s="1694"/>
      <c r="F1" s="1694"/>
      <c r="G1" s="1694"/>
      <c r="H1" s="1694"/>
      <c r="I1" s="1694"/>
      <c r="J1" s="1694"/>
      <c r="K1" s="1694"/>
    </row>
    <row r="2" spans="1:11" ht="15.75">
      <c r="A2" s="1695" t="s">
        <v>637</v>
      </c>
      <c r="B2" s="1695"/>
      <c r="C2" s="1695"/>
      <c r="D2" s="1695"/>
      <c r="E2" s="1695"/>
      <c r="F2" s="1695"/>
      <c r="G2" s="1695"/>
      <c r="H2" s="1695"/>
      <c r="I2" s="1695"/>
      <c r="J2" s="1695"/>
      <c r="K2" s="1695"/>
    </row>
    <row r="3" spans="1:11" ht="13.5" thickBot="1">
      <c r="A3" s="11" t="s">
        <v>444</v>
      </c>
      <c r="B3" s="11"/>
      <c r="C3" s="11"/>
      <c r="D3" s="36"/>
      <c r="E3" s="36"/>
      <c r="F3" s="11"/>
      <c r="G3" s="36"/>
      <c r="H3" s="11"/>
      <c r="I3" s="1696" t="s">
        <v>485</v>
      </c>
      <c r="J3" s="1696"/>
      <c r="K3" s="1696"/>
    </row>
    <row r="4" spans="1:11" ht="16.5" customHeight="1" thickTop="1">
      <c r="A4" s="538"/>
      <c r="B4" s="539">
        <v>2011</v>
      </c>
      <c r="C4" s="540">
        <v>2012</v>
      </c>
      <c r="D4" s="541">
        <v>2012</v>
      </c>
      <c r="E4" s="542">
        <v>2013</v>
      </c>
      <c r="F4" s="1697" t="s">
        <v>1485</v>
      </c>
      <c r="G4" s="1697"/>
      <c r="H4" s="1697"/>
      <c r="I4" s="1697"/>
      <c r="J4" s="1697"/>
      <c r="K4" s="1698"/>
    </row>
    <row r="5" spans="1:11" ht="12.75">
      <c r="A5" s="543" t="s">
        <v>505</v>
      </c>
      <c r="B5" s="544" t="s">
        <v>985</v>
      </c>
      <c r="C5" s="544" t="s">
        <v>609</v>
      </c>
      <c r="D5" s="545" t="s">
        <v>986</v>
      </c>
      <c r="E5" s="917" t="s">
        <v>1484</v>
      </c>
      <c r="F5" s="1691" t="s">
        <v>483</v>
      </c>
      <c r="G5" s="1691"/>
      <c r="H5" s="1692"/>
      <c r="I5" s="1691" t="s">
        <v>328</v>
      </c>
      <c r="J5" s="1691"/>
      <c r="K5" s="1693"/>
    </row>
    <row r="6" spans="1:11" ht="12.75">
      <c r="A6" s="136" t="s">
        <v>444</v>
      </c>
      <c r="B6" s="547"/>
      <c r="C6" s="548"/>
      <c r="D6" s="549"/>
      <c r="E6" s="550"/>
      <c r="F6" s="551" t="s">
        <v>447</v>
      </c>
      <c r="G6" s="552" t="s">
        <v>444</v>
      </c>
      <c r="H6" s="553" t="s">
        <v>436</v>
      </c>
      <c r="I6" s="554" t="s">
        <v>447</v>
      </c>
      <c r="J6" s="552" t="s">
        <v>444</v>
      </c>
      <c r="K6" s="555" t="s">
        <v>436</v>
      </c>
    </row>
    <row r="7" spans="1:11" ht="16.5" customHeight="1">
      <c r="A7" s="556" t="s">
        <v>506</v>
      </c>
      <c r="B7" s="918">
        <v>221265.5386417078</v>
      </c>
      <c r="C7" s="918">
        <v>315176.2520400584</v>
      </c>
      <c r="D7" s="919">
        <v>383772.1414325478</v>
      </c>
      <c r="E7" s="920">
        <v>391753.940704165</v>
      </c>
      <c r="F7" s="921">
        <v>81085.77485591557</v>
      </c>
      <c r="G7" s="922" t="s">
        <v>423</v>
      </c>
      <c r="H7" s="923">
        <v>36.64636407173041</v>
      </c>
      <c r="I7" s="919">
        <v>11776.999112687201</v>
      </c>
      <c r="J7" s="924" t="s">
        <v>424</v>
      </c>
      <c r="K7" s="925">
        <v>3.06874779100065</v>
      </c>
    </row>
    <row r="8" spans="1:11" ht="16.5" customHeight="1">
      <c r="A8" s="557" t="s">
        <v>987</v>
      </c>
      <c r="B8" s="558">
        <v>284110.1972453204</v>
      </c>
      <c r="C8" s="558">
        <v>381616.3250640443</v>
      </c>
      <c r="D8" s="559">
        <v>455976.81648912374</v>
      </c>
      <c r="E8" s="926">
        <v>472533.2827930347</v>
      </c>
      <c r="F8" s="927">
        <v>97506.12781872385</v>
      </c>
      <c r="G8" s="928"/>
      <c r="H8" s="929">
        <v>34.319826871448164</v>
      </c>
      <c r="I8" s="559">
        <v>16556.466303910944</v>
      </c>
      <c r="J8" s="926"/>
      <c r="K8" s="930">
        <v>3.6309886172263015</v>
      </c>
    </row>
    <row r="9" spans="1:11" ht="16.5" customHeight="1">
      <c r="A9" s="557" t="s">
        <v>988</v>
      </c>
      <c r="B9" s="558">
        <v>62844.658603612625</v>
      </c>
      <c r="C9" s="558">
        <v>66440.07302398588</v>
      </c>
      <c r="D9" s="558">
        <v>72204.67505657588</v>
      </c>
      <c r="E9" s="929">
        <v>80779.34208886969</v>
      </c>
      <c r="F9" s="927">
        <v>3595.4144203732576</v>
      </c>
      <c r="G9" s="928"/>
      <c r="H9" s="929">
        <v>5.721113775239087</v>
      </c>
      <c r="I9" s="559">
        <v>8574.6670322938</v>
      </c>
      <c r="J9" s="926"/>
      <c r="K9" s="930">
        <v>11.87550117160022</v>
      </c>
    </row>
    <row r="10" spans="1:11" ht="16.5" customHeight="1">
      <c r="A10" s="560" t="s">
        <v>989</v>
      </c>
      <c r="B10" s="559">
        <v>52336.42281183262</v>
      </c>
      <c r="C10" s="559">
        <v>55169.74617367588</v>
      </c>
      <c r="D10" s="559">
        <v>60465.59334064589</v>
      </c>
      <c r="E10" s="926">
        <v>70202.59439634968</v>
      </c>
      <c r="F10" s="927">
        <v>2833.323361843257</v>
      </c>
      <c r="G10" s="928"/>
      <c r="H10" s="929">
        <v>5.413674090852608</v>
      </c>
      <c r="I10" s="559">
        <v>9737.00105570379</v>
      </c>
      <c r="J10" s="926"/>
      <c r="K10" s="930">
        <v>16.10337469252688</v>
      </c>
    </row>
    <row r="11" spans="1:11" s="11" customFormat="1" ht="16.5" customHeight="1">
      <c r="A11" s="560" t="s">
        <v>990</v>
      </c>
      <c r="B11" s="558">
        <v>10508.23579178</v>
      </c>
      <c r="C11" s="558">
        <v>11270.32685031</v>
      </c>
      <c r="D11" s="559">
        <v>11739.081715929997</v>
      </c>
      <c r="E11" s="926">
        <v>10576.747692519999</v>
      </c>
      <c r="F11" s="927">
        <v>762.0910585300007</v>
      </c>
      <c r="G11" s="928"/>
      <c r="H11" s="929">
        <v>7.252321642098492</v>
      </c>
      <c r="I11" s="559">
        <v>-1162.3340234099978</v>
      </c>
      <c r="J11" s="926"/>
      <c r="K11" s="930">
        <v>-9.901404995185478</v>
      </c>
    </row>
    <row r="12" spans="1:11" ht="16.5" customHeight="1">
      <c r="A12" s="556" t="s">
        <v>507</v>
      </c>
      <c r="B12" s="918">
        <v>700777.760224005</v>
      </c>
      <c r="C12" s="918">
        <v>719113.4444441397</v>
      </c>
      <c r="D12" s="919">
        <v>747197.4370710232</v>
      </c>
      <c r="E12" s="920">
        <v>809165.4431224992</v>
      </c>
      <c r="F12" s="921">
        <v>31160.62276256972</v>
      </c>
      <c r="G12" s="922" t="s">
        <v>423</v>
      </c>
      <c r="H12" s="923">
        <v>4.446577007896079</v>
      </c>
      <c r="I12" s="919">
        <v>58172.80621040599</v>
      </c>
      <c r="J12" s="931" t="s">
        <v>424</v>
      </c>
      <c r="K12" s="925">
        <v>7.7854665078135845</v>
      </c>
    </row>
    <row r="13" spans="1:11" ht="16.5" customHeight="1">
      <c r="A13" s="557" t="s">
        <v>991</v>
      </c>
      <c r="B13" s="558">
        <v>912576.2322393316</v>
      </c>
      <c r="C13" s="558">
        <v>943261.1407679969</v>
      </c>
      <c r="D13" s="559">
        <v>994547.427825891</v>
      </c>
      <c r="E13" s="926">
        <v>1083056.6258409834</v>
      </c>
      <c r="F13" s="927">
        <v>30684.908528665313</v>
      </c>
      <c r="G13" s="928"/>
      <c r="H13" s="929">
        <v>3.3624487954687288</v>
      </c>
      <c r="I13" s="932">
        <v>88509.1980150924</v>
      </c>
      <c r="J13" s="933"/>
      <c r="K13" s="934">
        <v>8.899444665859328</v>
      </c>
    </row>
    <row r="14" spans="1:11" ht="16.5" customHeight="1">
      <c r="A14" s="557" t="s">
        <v>992</v>
      </c>
      <c r="B14" s="558">
        <v>163439.36997209</v>
      </c>
      <c r="C14" s="558">
        <v>141933.43344676</v>
      </c>
      <c r="D14" s="559">
        <v>162882.05210624</v>
      </c>
      <c r="E14" s="926">
        <v>122491.56198481002</v>
      </c>
      <c r="F14" s="927">
        <v>-21505.936525330006</v>
      </c>
      <c r="G14" s="928"/>
      <c r="H14" s="929">
        <v>-13.158357456347575</v>
      </c>
      <c r="I14" s="559">
        <v>-40390.49012142999</v>
      </c>
      <c r="J14" s="926"/>
      <c r="K14" s="930">
        <v>-24.797385346720244</v>
      </c>
    </row>
    <row r="15" spans="1:11" ht="16.5" customHeight="1">
      <c r="A15" s="560" t="s">
        <v>993</v>
      </c>
      <c r="B15" s="558">
        <v>163439.36997209</v>
      </c>
      <c r="C15" s="558">
        <v>153354.89366479998</v>
      </c>
      <c r="D15" s="559">
        <v>165254.84826484</v>
      </c>
      <c r="E15" s="926">
        <v>164052.43759027</v>
      </c>
      <c r="F15" s="927">
        <v>-10084.476307290024</v>
      </c>
      <c r="G15" s="928"/>
      <c r="H15" s="929">
        <v>-6.17016347347161</v>
      </c>
      <c r="I15" s="559">
        <v>-1202.4106745699828</v>
      </c>
      <c r="J15" s="926"/>
      <c r="K15" s="930">
        <v>-0.7276099232156752</v>
      </c>
    </row>
    <row r="16" spans="1:11" ht="16.5" customHeight="1">
      <c r="A16" s="560" t="s">
        <v>994</v>
      </c>
      <c r="B16" s="558">
        <v>0</v>
      </c>
      <c r="C16" s="559">
        <v>11421.460218039996</v>
      </c>
      <c r="D16" s="559">
        <v>2372.7961585999947</v>
      </c>
      <c r="E16" s="926">
        <v>41560.875605459994</v>
      </c>
      <c r="F16" s="927">
        <v>11421.460218039996</v>
      </c>
      <c r="G16" s="928"/>
      <c r="H16" s="1491" t="s">
        <v>794</v>
      </c>
      <c r="I16" s="559">
        <v>39188.07944686</v>
      </c>
      <c r="J16" s="926"/>
      <c r="K16" s="930">
        <v>1651.5569323064772</v>
      </c>
    </row>
    <row r="17" spans="1:11" ht="16.5" customHeight="1">
      <c r="A17" s="557" t="s">
        <v>995</v>
      </c>
      <c r="B17" s="558">
        <v>6347.5535</v>
      </c>
      <c r="C17" s="558">
        <v>8492.93338293</v>
      </c>
      <c r="D17" s="559">
        <v>10070.55929792</v>
      </c>
      <c r="E17" s="926">
        <v>10772.509472329999</v>
      </c>
      <c r="F17" s="927">
        <v>2145.3798829299994</v>
      </c>
      <c r="G17" s="928"/>
      <c r="H17" s="929">
        <v>33.798531716668464</v>
      </c>
      <c r="I17" s="559">
        <v>701.9501744099998</v>
      </c>
      <c r="J17" s="926"/>
      <c r="K17" s="930">
        <v>6.970319657965596</v>
      </c>
    </row>
    <row r="18" spans="1:11" ht="16.5" customHeight="1">
      <c r="A18" s="560" t="s">
        <v>508</v>
      </c>
      <c r="B18" s="558">
        <v>15466.872994191617</v>
      </c>
      <c r="C18" s="558">
        <v>14010.773606071813</v>
      </c>
      <c r="D18" s="558">
        <v>11768.967023483678</v>
      </c>
      <c r="E18" s="929">
        <v>13702.01483734102</v>
      </c>
      <c r="F18" s="927">
        <v>-1456.0993881198046</v>
      </c>
      <c r="G18" s="928"/>
      <c r="H18" s="929">
        <v>-9.414310110819581</v>
      </c>
      <c r="I18" s="559">
        <v>1933.0478138573417</v>
      </c>
      <c r="J18" s="926"/>
      <c r="K18" s="930">
        <v>16.424957347574836</v>
      </c>
    </row>
    <row r="19" spans="1:11" ht="16.5" customHeight="1">
      <c r="A19" s="560" t="s">
        <v>996</v>
      </c>
      <c r="B19" s="558">
        <v>5426.93486871</v>
      </c>
      <c r="C19" s="558">
        <v>3075.307270122329</v>
      </c>
      <c r="D19" s="558">
        <v>1989.54834076</v>
      </c>
      <c r="E19" s="926">
        <v>2451.1322223642464</v>
      </c>
      <c r="F19" s="927">
        <v>-2351.627598587671</v>
      </c>
      <c r="G19" s="928"/>
      <c r="H19" s="929">
        <v>-43.3325192853597</v>
      </c>
      <c r="I19" s="559">
        <v>461.58388160424647</v>
      </c>
      <c r="J19" s="926"/>
      <c r="K19" s="930">
        <v>23.2004356037875</v>
      </c>
    </row>
    <row r="20" spans="1:11" ht="16.5" customHeight="1">
      <c r="A20" s="560" t="s">
        <v>997</v>
      </c>
      <c r="B20" s="558">
        <v>10039.938125481616</v>
      </c>
      <c r="C20" s="558">
        <v>10935.466335949483</v>
      </c>
      <c r="D20" s="558">
        <v>9779.418682723677</v>
      </c>
      <c r="E20" s="929">
        <v>11250.882614976772</v>
      </c>
      <c r="F20" s="927">
        <v>895.5282104678663</v>
      </c>
      <c r="G20" s="928"/>
      <c r="H20" s="929">
        <v>8.919658659997049</v>
      </c>
      <c r="I20" s="559">
        <v>1471.4639322530948</v>
      </c>
      <c r="J20" s="926"/>
      <c r="K20" s="930">
        <v>15.0465378361659</v>
      </c>
    </row>
    <row r="21" spans="1:11" ht="16.5" customHeight="1">
      <c r="A21" s="557" t="s">
        <v>998</v>
      </c>
      <c r="B21" s="558">
        <v>727322.43577305</v>
      </c>
      <c r="C21" s="558">
        <v>778824.0003322351</v>
      </c>
      <c r="D21" s="559">
        <v>809825.8493982473</v>
      </c>
      <c r="E21" s="926">
        <v>936090.5395465024</v>
      </c>
      <c r="F21" s="927">
        <v>51501.56455918518</v>
      </c>
      <c r="G21" s="65"/>
      <c r="H21" s="929">
        <v>7.08098114757668</v>
      </c>
      <c r="I21" s="559">
        <v>126264.69014825509</v>
      </c>
      <c r="J21" s="935"/>
      <c r="K21" s="930">
        <v>15.591585554113625</v>
      </c>
    </row>
    <row r="22" spans="1:11" ht="16.5" customHeight="1">
      <c r="A22" s="557" t="s">
        <v>999</v>
      </c>
      <c r="B22" s="558">
        <v>211798.47201532658</v>
      </c>
      <c r="C22" s="558">
        <v>224147.69632385718</v>
      </c>
      <c r="D22" s="558">
        <v>247349.9907548678</v>
      </c>
      <c r="E22" s="558">
        <v>273891.1827184842</v>
      </c>
      <c r="F22" s="927">
        <v>-475.7142339044076</v>
      </c>
      <c r="G22" s="936" t="s">
        <v>423</v>
      </c>
      <c r="H22" s="929">
        <v>-0.22460701882211076</v>
      </c>
      <c r="I22" s="559">
        <v>30336.39180468641</v>
      </c>
      <c r="J22" s="937" t="s">
        <v>424</v>
      </c>
      <c r="K22" s="930">
        <v>12.264561527617278</v>
      </c>
    </row>
    <row r="23" spans="1:11" ht="16.5" customHeight="1">
      <c r="A23" s="556" t="s">
        <v>510</v>
      </c>
      <c r="B23" s="918">
        <v>922043.2988657127</v>
      </c>
      <c r="C23" s="918">
        <v>1034289.6964841981</v>
      </c>
      <c r="D23" s="919">
        <v>1130969.578503571</v>
      </c>
      <c r="E23" s="920">
        <v>1200919.3838266642</v>
      </c>
      <c r="F23" s="921">
        <v>112246.39761848538</v>
      </c>
      <c r="G23" s="938"/>
      <c r="H23" s="923">
        <v>12.17365797859706</v>
      </c>
      <c r="I23" s="919">
        <v>69949.8053230932</v>
      </c>
      <c r="J23" s="920"/>
      <c r="K23" s="925">
        <v>6.1849413682414385</v>
      </c>
    </row>
    <row r="24" spans="1:11" ht="16.5" customHeight="1">
      <c r="A24" s="557" t="s">
        <v>1355</v>
      </c>
      <c r="B24" s="559">
        <v>623049.1240155126</v>
      </c>
      <c r="C24" s="559">
        <v>702365.2113943032</v>
      </c>
      <c r="D24" s="559">
        <v>789936.577257202</v>
      </c>
      <c r="E24" s="926">
        <v>852608.6935065087</v>
      </c>
      <c r="F24" s="927">
        <v>79316.0873787906</v>
      </c>
      <c r="G24" s="928"/>
      <c r="H24" s="929">
        <v>12.730310391515099</v>
      </c>
      <c r="I24" s="559">
        <v>62672.11624930671</v>
      </c>
      <c r="J24" s="926"/>
      <c r="K24" s="939">
        <v>7.933816214323847</v>
      </c>
    </row>
    <row r="25" spans="1:11" ht="16.5" customHeight="1">
      <c r="A25" s="557" t="s">
        <v>1000</v>
      </c>
      <c r="B25" s="559">
        <v>223074.57713800465</v>
      </c>
      <c r="C25" s="559">
        <v>237426.17812236416</v>
      </c>
      <c r="D25" s="559">
        <v>264372.98690888827</v>
      </c>
      <c r="E25" s="926">
        <v>268733.2854291443</v>
      </c>
      <c r="F25" s="927">
        <v>14351.60098435951</v>
      </c>
      <c r="G25" s="928"/>
      <c r="H25" s="929">
        <v>6.433543960269807</v>
      </c>
      <c r="I25" s="559">
        <v>4360.2985202560085</v>
      </c>
      <c r="J25" s="926"/>
      <c r="K25" s="939">
        <v>1.649298050923301</v>
      </c>
    </row>
    <row r="26" spans="1:11" ht="16.5" customHeight="1">
      <c r="A26" s="560" t="s">
        <v>1001</v>
      </c>
      <c r="B26" s="558">
        <v>141931.480013872</v>
      </c>
      <c r="C26" s="558">
        <v>160379.991960089</v>
      </c>
      <c r="D26" s="559">
        <v>170491.686875334</v>
      </c>
      <c r="E26" s="926">
        <v>184669.108719544</v>
      </c>
      <c r="F26" s="927">
        <v>18448.51194621701</v>
      </c>
      <c r="G26" s="928"/>
      <c r="H26" s="929">
        <v>12.998181900459224</v>
      </c>
      <c r="I26" s="559">
        <v>14177.421844209981</v>
      </c>
      <c r="J26" s="926"/>
      <c r="K26" s="930">
        <v>8.315608874570358</v>
      </c>
    </row>
    <row r="27" spans="1:11" ht="16.5" customHeight="1">
      <c r="A27" s="560" t="s">
        <v>1002</v>
      </c>
      <c r="B27" s="558">
        <v>81143.10784692926</v>
      </c>
      <c r="C27" s="558">
        <v>77046.2130897964</v>
      </c>
      <c r="D27" s="559">
        <v>93881.34109982569</v>
      </c>
      <c r="E27" s="926">
        <v>84064.16345306321</v>
      </c>
      <c r="F27" s="927">
        <v>-4096.894757132861</v>
      </c>
      <c r="G27" s="928"/>
      <c r="H27" s="929">
        <v>-5.048974417964571</v>
      </c>
      <c r="I27" s="559">
        <v>-9817.177646762473</v>
      </c>
      <c r="J27" s="926"/>
      <c r="K27" s="930">
        <v>-10.457006186483527</v>
      </c>
    </row>
    <row r="28" spans="1:11" ht="16.5" customHeight="1">
      <c r="A28" s="560" t="s">
        <v>1003</v>
      </c>
      <c r="B28" s="559">
        <v>399974.54687750805</v>
      </c>
      <c r="C28" s="559">
        <v>464939.033271939</v>
      </c>
      <c r="D28" s="559">
        <v>525563.5903483137</v>
      </c>
      <c r="E28" s="926">
        <v>583875.4080773644</v>
      </c>
      <c r="F28" s="927">
        <v>64964.486394430976</v>
      </c>
      <c r="G28" s="928"/>
      <c r="H28" s="929">
        <v>16.242155132518047</v>
      </c>
      <c r="I28" s="559">
        <v>58311.81772905076</v>
      </c>
      <c r="J28" s="926"/>
      <c r="K28" s="930">
        <v>11.095102248313092</v>
      </c>
    </row>
    <row r="29" spans="1:11" ht="16.5" customHeight="1">
      <c r="A29" s="561" t="s">
        <v>1004</v>
      </c>
      <c r="B29" s="940">
        <v>298994.1748502</v>
      </c>
      <c r="C29" s="940">
        <v>331924.4850898949</v>
      </c>
      <c r="D29" s="940">
        <v>341033.00124636904</v>
      </c>
      <c r="E29" s="941">
        <v>348310.69032015547</v>
      </c>
      <c r="F29" s="942">
        <v>32930.310239694896</v>
      </c>
      <c r="G29" s="941"/>
      <c r="H29" s="943">
        <v>11.013696255518493</v>
      </c>
      <c r="I29" s="940">
        <v>7277.6890737864305</v>
      </c>
      <c r="J29" s="941"/>
      <c r="K29" s="944">
        <v>2.1340131445311017</v>
      </c>
    </row>
    <row r="30" spans="1:11" ht="16.5" customHeight="1" thickBot="1">
      <c r="A30" s="562" t="s">
        <v>511</v>
      </c>
      <c r="B30" s="945">
        <v>974379.7216775453</v>
      </c>
      <c r="C30" s="945">
        <v>1089459.442657874</v>
      </c>
      <c r="D30" s="946">
        <v>1191435.171844217</v>
      </c>
      <c r="E30" s="947">
        <v>1271121.978223014</v>
      </c>
      <c r="F30" s="948">
        <v>115079.72098032862</v>
      </c>
      <c r="G30" s="947"/>
      <c r="H30" s="949">
        <v>11.810561983186709</v>
      </c>
      <c r="I30" s="946">
        <v>79686.80637879693</v>
      </c>
      <c r="J30" s="947"/>
      <c r="K30" s="950">
        <v>6.688304010318085</v>
      </c>
    </row>
    <row r="31" spans="1:11" ht="18.75" thickTop="1">
      <c r="A31" s="1488" t="s">
        <v>1486</v>
      </c>
      <c r="B31" s="1489"/>
      <c r="C31" s="36"/>
      <c r="D31" s="563"/>
      <c r="E31" s="563"/>
      <c r="F31" s="563"/>
      <c r="G31" s="564"/>
      <c r="H31" s="565"/>
      <c r="I31" s="563"/>
      <c r="J31" s="566"/>
      <c r="K31" s="566"/>
    </row>
    <row r="32" spans="1:11" ht="16.5" customHeight="1">
      <c r="A32" s="1488" t="s">
        <v>1487</v>
      </c>
      <c r="B32" s="1490"/>
      <c r="C32" s="11"/>
      <c r="D32" s="563"/>
      <c r="E32" s="563"/>
      <c r="F32" s="563"/>
      <c r="G32" s="564"/>
      <c r="H32" s="565"/>
      <c r="I32" s="563"/>
      <c r="J32" s="566"/>
      <c r="K32" s="566"/>
    </row>
    <row r="33" spans="1:11" ht="16.5" customHeight="1">
      <c r="A33" s="567" t="s">
        <v>1005</v>
      </c>
      <c r="B33" s="11"/>
      <c r="C33" s="11"/>
      <c r="D33" s="563"/>
      <c r="E33" s="563"/>
      <c r="F33" s="563"/>
      <c r="G33" s="564"/>
      <c r="H33" s="565"/>
      <c r="I33" s="563"/>
      <c r="J33" s="566"/>
      <c r="K33" s="566"/>
    </row>
    <row r="34" spans="1:11" ht="16.5" customHeight="1">
      <c r="A34" s="568" t="s">
        <v>1006</v>
      </c>
      <c r="B34" s="11"/>
      <c r="C34" s="11"/>
      <c r="D34" s="563"/>
      <c r="E34" s="563"/>
      <c r="F34" s="563"/>
      <c r="G34" s="564"/>
      <c r="H34" s="565"/>
      <c r="I34" s="563"/>
      <c r="J34" s="566"/>
      <c r="K34" s="566"/>
    </row>
    <row r="35" spans="1:11" ht="16.5" customHeight="1">
      <c r="A35" s="951" t="s">
        <v>1007</v>
      </c>
      <c r="B35" s="952">
        <v>0.9525417606196426</v>
      </c>
      <c r="C35" s="953">
        <v>0.8887271342377393</v>
      </c>
      <c r="D35" s="953">
        <v>0.827916600015122</v>
      </c>
      <c r="E35" s="953">
        <v>0.9355728369327532</v>
      </c>
      <c r="F35" s="954">
        <v>-0.06381462638190327</v>
      </c>
      <c r="G35" s="955"/>
      <c r="H35" s="954">
        <v>-6.699404584675732</v>
      </c>
      <c r="I35" s="956">
        <v>0.10765623691763115</v>
      </c>
      <c r="J35" s="956"/>
      <c r="K35" s="956">
        <v>13.00327072988569</v>
      </c>
    </row>
    <row r="36" spans="1:11" ht="16.5" customHeight="1">
      <c r="A36" s="951" t="s">
        <v>1008</v>
      </c>
      <c r="B36" s="952">
        <v>2.6604569519148162</v>
      </c>
      <c r="C36" s="953">
        <v>2.6290741250488336</v>
      </c>
      <c r="D36" s="953">
        <v>2.4737837738912263</v>
      </c>
      <c r="E36" s="953">
        <v>2.968287061662604</v>
      </c>
      <c r="F36" s="954">
        <v>-0.031382826865982594</v>
      </c>
      <c r="G36" s="955"/>
      <c r="H36" s="954">
        <v>-1.1796028815048245</v>
      </c>
      <c r="I36" s="956">
        <v>0.49450328777137775</v>
      </c>
      <c r="J36" s="956"/>
      <c r="K36" s="956">
        <v>19.98975387382104</v>
      </c>
    </row>
    <row r="37" spans="1:11" ht="16.5" customHeight="1">
      <c r="A37" s="951" t="s">
        <v>1009</v>
      </c>
      <c r="B37" s="957">
        <v>3.937179926719037</v>
      </c>
      <c r="C37" s="958">
        <v>3.8715247206409003</v>
      </c>
      <c r="D37" s="958">
        <v>3.5417706593371014</v>
      </c>
      <c r="E37" s="958">
        <v>4.180902090561784</v>
      </c>
      <c r="F37" s="954">
        <v>-0.0656552060781368</v>
      </c>
      <c r="G37" s="955"/>
      <c r="H37" s="954">
        <v>-1.667569359291363</v>
      </c>
      <c r="I37" s="956">
        <v>0.639131431224683</v>
      </c>
      <c r="J37" s="956"/>
      <c r="K37" s="956">
        <v>18.045534076006675</v>
      </c>
    </row>
    <row r="38" spans="1:11" ht="16.5" customHeight="1">
      <c r="A38" s="571"/>
      <c r="B38" s="11"/>
      <c r="C38" s="11"/>
      <c r="D38" s="36"/>
      <c r="E38" s="36"/>
      <c r="F38" s="11"/>
      <c r="G38" s="36"/>
      <c r="H38" s="11"/>
      <c r="I38" s="36"/>
      <c r="J38" s="36"/>
      <c r="K38" s="36"/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7.7109375" style="9" customWidth="1"/>
    <col min="2" max="2" width="47.421875" style="9" customWidth="1"/>
    <col min="3" max="3" width="8.421875" style="9" customWidth="1"/>
    <col min="4" max="4" width="8.57421875" style="9" customWidth="1"/>
    <col min="5" max="5" width="8.7109375" style="9" customWidth="1"/>
    <col min="6" max="6" width="7.7109375" style="9" bestFit="1" customWidth="1"/>
    <col min="7" max="7" width="7.7109375" style="9" customWidth="1"/>
    <col min="8" max="16384" width="9.140625" style="9" customWidth="1"/>
  </cols>
  <sheetData>
    <row r="1" spans="2:7" ht="12.75">
      <c r="B1" s="1731" t="s">
        <v>752</v>
      </c>
      <c r="C1" s="1731"/>
      <c r="D1" s="1731"/>
      <c r="E1" s="1731"/>
      <c r="F1" s="1731"/>
      <c r="G1" s="1731"/>
    </row>
    <row r="2" spans="2:7" ht="15.75">
      <c r="B2" s="1814" t="s">
        <v>777</v>
      </c>
      <c r="C2" s="1814"/>
      <c r="D2" s="1814"/>
      <c r="E2" s="1814"/>
      <c r="F2" s="1814"/>
      <c r="G2" s="1814"/>
    </row>
    <row r="3" spans="2:8" ht="13.5" thickBot="1">
      <c r="B3" s="73"/>
      <c r="C3" s="73"/>
      <c r="D3" s="73"/>
      <c r="E3" s="73"/>
      <c r="F3" s="73"/>
      <c r="G3" s="73"/>
      <c r="H3" s="40"/>
    </row>
    <row r="4" spans="2:7" ht="13.5" thickTop="1">
      <c r="B4" s="893"/>
      <c r="C4" s="1815" t="s">
        <v>1480</v>
      </c>
      <c r="D4" s="1816"/>
      <c r="E4" s="1817"/>
      <c r="F4" s="1818" t="s">
        <v>615</v>
      </c>
      <c r="G4" s="1819"/>
    </row>
    <row r="5" spans="2:7" ht="12.75">
      <c r="B5" s="894" t="s">
        <v>751</v>
      </c>
      <c r="C5" s="306">
        <v>2011</v>
      </c>
      <c r="D5" s="183">
        <v>2012</v>
      </c>
      <c r="E5" s="183">
        <v>2013</v>
      </c>
      <c r="F5" s="1810" t="s">
        <v>758</v>
      </c>
      <c r="G5" s="1812" t="s">
        <v>754</v>
      </c>
    </row>
    <row r="6" spans="2:7" ht="12.75">
      <c r="B6" s="895"/>
      <c r="C6" s="306">
        <v>1</v>
      </c>
      <c r="D6" s="183">
        <v>2</v>
      </c>
      <c r="E6" s="183">
        <v>3</v>
      </c>
      <c r="F6" s="1811"/>
      <c r="G6" s="1813"/>
    </row>
    <row r="7" spans="2:7" ht="12.75">
      <c r="B7" s="892" t="s">
        <v>755</v>
      </c>
      <c r="C7" s="186">
        <v>384.17</v>
      </c>
      <c r="D7" s="729">
        <v>313.92</v>
      </c>
      <c r="E7" s="186">
        <v>545.72</v>
      </c>
      <c r="F7" s="184">
        <v>-18.2861753911029</v>
      </c>
      <c r="G7" s="896">
        <v>73.84046890927624</v>
      </c>
    </row>
    <row r="8" spans="2:7" ht="12.75">
      <c r="B8" s="892" t="s">
        <v>756</v>
      </c>
      <c r="C8" s="186">
        <v>95.28</v>
      </c>
      <c r="D8" s="729">
        <v>77.51</v>
      </c>
      <c r="E8" s="186">
        <v>138.57</v>
      </c>
      <c r="F8" s="184">
        <v>-18.650293870696885</v>
      </c>
      <c r="G8" s="897">
        <v>78.77693200877306</v>
      </c>
    </row>
    <row r="9" spans="2:7" ht="12.75">
      <c r="B9" s="898" t="s">
        <v>961</v>
      </c>
      <c r="C9" s="186">
        <v>32.38</v>
      </c>
      <c r="D9" s="186">
        <v>24.76</v>
      </c>
      <c r="E9" s="186">
        <v>37.91</v>
      </c>
      <c r="F9" s="184">
        <v>-23.533045089561455</v>
      </c>
      <c r="G9" s="897">
        <v>53.10985460420031</v>
      </c>
    </row>
    <row r="10" spans="2:7" ht="12.75">
      <c r="B10" s="899" t="s">
        <v>759</v>
      </c>
      <c r="C10" s="186">
        <v>340.81</v>
      </c>
      <c r="D10" s="729">
        <v>258.86</v>
      </c>
      <c r="E10" s="186">
        <v>546.83</v>
      </c>
      <c r="F10" s="184">
        <v>-24.045655937325776</v>
      </c>
      <c r="G10" s="897">
        <v>111.24546086687786</v>
      </c>
    </row>
    <row r="11" spans="2:7" ht="12.75">
      <c r="B11" s="892" t="s">
        <v>126</v>
      </c>
      <c r="C11" s="186">
        <v>337574.33</v>
      </c>
      <c r="D11" s="729">
        <v>293556.37</v>
      </c>
      <c r="E11" s="186">
        <v>529720.86</v>
      </c>
      <c r="F11" s="184">
        <v>-13.039486740594285</v>
      </c>
      <c r="G11" s="896">
        <v>80.44945166749403</v>
      </c>
    </row>
    <row r="12" spans="2:7" ht="12.75">
      <c r="B12" s="900" t="s">
        <v>1215</v>
      </c>
      <c r="C12" s="186">
        <v>96755</v>
      </c>
      <c r="D12" s="729">
        <v>108471</v>
      </c>
      <c r="E12" s="186">
        <v>119097</v>
      </c>
      <c r="F12" s="184">
        <v>12.108934938762857</v>
      </c>
      <c r="G12" s="896">
        <v>9.796166717371463</v>
      </c>
    </row>
    <row r="13" spans="2:7" ht="12.75">
      <c r="B13" s="196" t="s">
        <v>757</v>
      </c>
      <c r="C13" s="186">
        <v>202</v>
      </c>
      <c r="D13" s="729">
        <v>214</v>
      </c>
      <c r="E13" s="186">
        <v>229</v>
      </c>
      <c r="F13" s="185">
        <v>5.940594059405939</v>
      </c>
      <c r="G13" s="897">
        <v>7.009345794392516</v>
      </c>
    </row>
    <row r="14" spans="2:7" ht="12.75">
      <c r="B14" s="196" t="s">
        <v>958</v>
      </c>
      <c r="C14" s="186">
        <v>998845</v>
      </c>
      <c r="D14" s="729">
        <v>1118688</v>
      </c>
      <c r="E14" s="186">
        <v>1228173</v>
      </c>
      <c r="F14" s="185">
        <v>11.998157872342546</v>
      </c>
      <c r="G14" s="897">
        <v>9.786911095855146</v>
      </c>
    </row>
    <row r="15" spans="2:7" ht="12.75">
      <c r="B15" s="901" t="s">
        <v>1216</v>
      </c>
      <c r="C15" s="186">
        <v>28.280159908987255</v>
      </c>
      <c r="D15" s="186">
        <v>21.43639105321192</v>
      </c>
      <c r="E15" s="186">
        <v>33.99625844097001</v>
      </c>
      <c r="F15" s="185">
        <v>-24.1998944765529</v>
      </c>
      <c r="G15" s="897">
        <v>58.59133357187093</v>
      </c>
    </row>
    <row r="16" spans="2:7" ht="14.25" customHeight="1" thickBot="1">
      <c r="B16" s="902" t="s">
        <v>1217</v>
      </c>
      <c r="C16" s="903">
        <v>32.3</v>
      </c>
      <c r="D16" s="903">
        <v>26.6</v>
      </c>
      <c r="E16" s="903">
        <v>72</v>
      </c>
      <c r="F16" s="904">
        <v>-17.64705882352939</v>
      </c>
      <c r="G16" s="905">
        <v>170.6766917293233</v>
      </c>
    </row>
    <row r="17" spans="2:9" ht="14.25" customHeight="1" thickTop="1">
      <c r="B17" s="26" t="s">
        <v>546</v>
      </c>
      <c r="C17" s="15"/>
      <c r="D17" s="11"/>
      <c r="E17" s="11"/>
      <c r="F17" s="187"/>
      <c r="G17" s="187"/>
      <c r="I17" s="9" t="s">
        <v>125</v>
      </c>
    </row>
    <row r="18" ht="12.75" customHeight="1">
      <c r="B18" s="26" t="s">
        <v>0</v>
      </c>
    </row>
    <row r="19" ht="12" customHeight="1">
      <c r="B19" s="26" t="s">
        <v>1</v>
      </c>
    </row>
    <row r="20" spans="2:5" ht="11.25" customHeight="1">
      <c r="B20" s="26" t="s">
        <v>2</v>
      </c>
      <c r="E20" s="29"/>
    </row>
    <row r="21" ht="11.25" customHeight="1">
      <c r="B21" s="9" t="s">
        <v>92</v>
      </c>
    </row>
    <row r="22" ht="30.75" customHeight="1"/>
    <row r="23" spans="2:7" s="40" customFormat="1" ht="33" customHeight="1">
      <c r="B23" s="9"/>
      <c r="C23" s="9"/>
      <c r="D23" s="9"/>
      <c r="E23" s="9"/>
      <c r="F23" s="9"/>
      <c r="G23" s="9"/>
    </row>
    <row r="24" ht="28.5" customHeight="1"/>
    <row r="25" ht="9" customHeight="1"/>
    <row r="49" spans="2:7" ht="13.5" thickBot="1">
      <c r="B49" s="730" t="s">
        <v>127</v>
      </c>
      <c r="C49" s="731">
        <v>1193679</v>
      </c>
      <c r="D49" s="731">
        <v>1369430</v>
      </c>
      <c r="E49" s="731">
        <v>1558174</v>
      </c>
      <c r="F49" s="732">
        <f>D49/C49%-100</f>
        <v>14.72347255836786</v>
      </c>
      <c r="G49" s="733">
        <f>E49/D49%-100</f>
        <v>13.782668701576569</v>
      </c>
    </row>
  </sheetData>
  <sheetProtection/>
  <mergeCells count="6">
    <mergeCell ref="F5:F6"/>
    <mergeCell ref="G5:G6"/>
    <mergeCell ref="B1:G1"/>
    <mergeCell ref="B2:G2"/>
    <mergeCell ref="C4:E4"/>
    <mergeCell ref="F4:G4"/>
  </mergeCells>
  <printOptions/>
  <pageMargins left="0.7" right="0.7" top="0.75" bottom="0.75" header="0.3" footer="0.3"/>
  <pageSetup fitToHeight="1" fitToWidth="1" horizontalDpi="600" verticalDpi="600" orientation="portrait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D22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15.57421875" style="0" customWidth="1"/>
    <col min="2" max="2" width="32.28125" style="0" bestFit="1" customWidth="1"/>
    <col min="3" max="3" width="20.00390625" style="0" customWidth="1"/>
    <col min="4" max="4" width="14.57421875" style="0" customWidth="1"/>
    <col min="5" max="5" width="9.28125" style="0" customWidth="1"/>
  </cols>
  <sheetData>
    <row r="1" spans="2:4" ht="12.75">
      <c r="B1" s="1694" t="s">
        <v>49</v>
      </c>
      <c r="C1" s="1694"/>
      <c r="D1" s="1694"/>
    </row>
    <row r="2" spans="2:4" ht="15.75">
      <c r="B2" s="1814" t="s">
        <v>241</v>
      </c>
      <c r="C2" s="1814"/>
      <c r="D2" s="1814"/>
    </row>
    <row r="3" spans="2:4" ht="12.75">
      <c r="B3" s="1820"/>
      <c r="C3" s="1820"/>
      <c r="D3" s="1820"/>
    </row>
    <row r="4" spans="2:4" ht="12.75">
      <c r="B4" s="95" t="s">
        <v>825</v>
      </c>
      <c r="C4" s="1583" t="s">
        <v>3</v>
      </c>
      <c r="D4" s="855" t="s">
        <v>4</v>
      </c>
    </row>
    <row r="5" spans="2:4" ht="12.75">
      <c r="B5" s="1584" t="s">
        <v>69</v>
      </c>
      <c r="C5" s="46">
        <v>2736.45</v>
      </c>
      <c r="D5" s="1585"/>
    </row>
    <row r="6" spans="2:4" ht="12.75">
      <c r="B6" s="1586" t="s">
        <v>5</v>
      </c>
      <c r="C6" s="94">
        <v>42</v>
      </c>
      <c r="D6" s="1587" t="s">
        <v>6</v>
      </c>
    </row>
    <row r="7" spans="2:4" ht="12.75">
      <c r="B7" s="1586" t="s">
        <v>70</v>
      </c>
      <c r="C7" s="94">
        <v>12</v>
      </c>
      <c r="D7" s="1587" t="s">
        <v>71</v>
      </c>
    </row>
    <row r="8" spans="2:4" ht="12.75">
      <c r="B8" s="1586" t="s">
        <v>72</v>
      </c>
      <c r="C8" s="94">
        <v>33.75</v>
      </c>
      <c r="D8" s="1587" t="s">
        <v>73</v>
      </c>
    </row>
    <row r="9" spans="2:4" ht="12.75">
      <c r="B9" s="1586" t="s">
        <v>74</v>
      </c>
      <c r="C9" s="94">
        <v>60</v>
      </c>
      <c r="D9" s="1587" t="s">
        <v>75</v>
      </c>
    </row>
    <row r="10" spans="2:4" ht="12.75">
      <c r="B10" s="1586" t="s">
        <v>76</v>
      </c>
      <c r="C10" s="94">
        <v>192</v>
      </c>
      <c r="D10" s="1587" t="s">
        <v>77</v>
      </c>
    </row>
    <row r="11" spans="2:4" ht="12.75">
      <c r="B11" s="1586" t="s">
        <v>93</v>
      </c>
      <c r="C11" s="94">
        <v>12</v>
      </c>
      <c r="D11" s="1587" t="s">
        <v>88</v>
      </c>
    </row>
    <row r="12" spans="2:4" ht="12.75">
      <c r="B12" s="1586" t="s">
        <v>1338</v>
      </c>
      <c r="C12" s="94">
        <v>800</v>
      </c>
      <c r="D12" s="1587" t="s">
        <v>1339</v>
      </c>
    </row>
    <row r="13" spans="2:4" ht="12.75">
      <c r="B13" s="1586" t="s">
        <v>1340</v>
      </c>
      <c r="C13" s="1588">
        <v>0</v>
      </c>
      <c r="D13" s="1587" t="s">
        <v>1341</v>
      </c>
    </row>
    <row r="14" spans="2:4" ht="12.75">
      <c r="B14" s="1586" t="s">
        <v>1342</v>
      </c>
      <c r="C14" s="94">
        <v>4.7</v>
      </c>
      <c r="D14" s="1587" t="s">
        <v>1343</v>
      </c>
    </row>
    <row r="15" spans="2:4" ht="12.75">
      <c r="B15" s="1586" t="s">
        <v>1344</v>
      </c>
      <c r="C15" s="94">
        <v>980</v>
      </c>
      <c r="D15" s="1587" t="s">
        <v>1345</v>
      </c>
    </row>
    <row r="16" spans="2:4" ht="12.75">
      <c r="B16" s="1586" t="s">
        <v>1346</v>
      </c>
      <c r="C16" s="94">
        <v>600</v>
      </c>
      <c r="D16" s="1587" t="s">
        <v>1347</v>
      </c>
    </row>
    <row r="17" spans="2:4" ht="12.75">
      <c r="B17" s="825" t="s">
        <v>78</v>
      </c>
      <c r="C17" s="46">
        <v>92</v>
      </c>
      <c r="D17" s="1585"/>
    </row>
    <row r="18" spans="2:4" ht="12.75">
      <c r="B18" s="1586" t="s">
        <v>1348</v>
      </c>
      <c r="C18" s="94">
        <v>92</v>
      </c>
      <c r="D18" s="1587" t="s">
        <v>1349</v>
      </c>
    </row>
    <row r="19" spans="2:4" ht="12.75">
      <c r="B19" s="1584" t="s">
        <v>7</v>
      </c>
      <c r="C19" s="46">
        <v>800</v>
      </c>
      <c r="D19" s="1585"/>
    </row>
    <row r="20" spans="2:4" ht="12.75">
      <c r="B20" s="1586" t="s">
        <v>1350</v>
      </c>
      <c r="C20" s="94">
        <v>400</v>
      </c>
      <c r="D20" s="1587" t="s">
        <v>1351</v>
      </c>
    </row>
    <row r="21" spans="2:4" ht="12.75">
      <c r="B21" s="1586" t="s">
        <v>1352</v>
      </c>
      <c r="C21" s="94">
        <v>400</v>
      </c>
      <c r="D21" s="1587" t="s">
        <v>1353</v>
      </c>
    </row>
    <row r="22" spans="2:4" ht="12.75">
      <c r="B22" s="1584" t="s">
        <v>616</v>
      </c>
      <c r="C22" s="46">
        <v>3628.45</v>
      </c>
      <c r="D22" s="1585"/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A1" sqref="A1:L1"/>
    </sheetView>
  </sheetViews>
  <sheetFormatPr defaultColWidth="12.00390625" defaultRowHeight="12.75"/>
  <cols>
    <col min="1" max="1" width="27.28125" style="9" customWidth="1"/>
    <col min="2" max="4" width="7.7109375" style="9" customWidth="1"/>
    <col min="5" max="5" width="10.421875" style="9" customWidth="1"/>
    <col min="6" max="6" width="8.8515625" style="9" customWidth="1"/>
    <col min="7" max="7" width="10.8515625" style="9" customWidth="1"/>
    <col min="8" max="8" width="9.421875" style="9" customWidth="1"/>
    <col min="9" max="9" width="10.57421875" style="9" customWidth="1"/>
    <col min="10" max="11" width="8.8515625" style="9" customWidth="1"/>
    <col min="12" max="12" width="9.8515625" style="9" customWidth="1"/>
    <col min="13" max="16384" width="12.00390625" style="9" customWidth="1"/>
  </cols>
  <sheetData>
    <row r="1" spans="1:12" ht="12.75">
      <c r="A1" s="1754" t="s">
        <v>50</v>
      </c>
      <c r="B1" s="1754"/>
      <c r="C1" s="1754"/>
      <c r="D1" s="1754"/>
      <c r="E1" s="1754"/>
      <c r="F1" s="1754"/>
      <c r="G1" s="1754"/>
      <c r="H1" s="1754"/>
      <c r="I1" s="1754"/>
      <c r="J1" s="1754"/>
      <c r="K1" s="1754"/>
      <c r="L1" s="1754"/>
    </row>
    <row r="2" spans="1:12" ht="15.75">
      <c r="A2" s="1828" t="s">
        <v>8</v>
      </c>
      <c r="B2" s="1828"/>
      <c r="C2" s="1828"/>
      <c r="D2" s="1828"/>
      <c r="E2" s="1828"/>
      <c r="F2" s="1828"/>
      <c r="G2" s="1828"/>
      <c r="H2" s="1828"/>
      <c r="I2" s="1828"/>
      <c r="J2" s="1828"/>
      <c r="K2" s="1828"/>
      <c r="L2" s="1828"/>
    </row>
    <row r="3" spans="1:13" ht="13.5" thickBot="1">
      <c r="A3" s="1829"/>
      <c r="B3" s="1829"/>
      <c r="C3" s="1829"/>
      <c r="D3" s="1829"/>
      <c r="E3" s="1829"/>
      <c r="F3" s="1829"/>
      <c r="G3" s="1829"/>
      <c r="H3" s="1829"/>
      <c r="I3" s="1829"/>
      <c r="J3" s="1829"/>
      <c r="K3" s="1829"/>
      <c r="L3" s="1829"/>
      <c r="M3" s="40"/>
    </row>
    <row r="4" spans="1:12" ht="13.5" thickTop="1">
      <c r="A4" s="283"/>
      <c r="B4" s="1818" t="s">
        <v>760</v>
      </c>
      <c r="C4" s="1830"/>
      <c r="D4" s="1831"/>
      <c r="E4" s="1830" t="s">
        <v>778</v>
      </c>
      <c r="F4" s="1830"/>
      <c r="G4" s="1830"/>
      <c r="H4" s="1830"/>
      <c r="I4" s="1830"/>
      <c r="J4" s="1830"/>
      <c r="K4" s="1830"/>
      <c r="L4" s="1819"/>
    </row>
    <row r="5" spans="1:12" ht="12.75">
      <c r="A5" s="305"/>
      <c r="B5" s="1821" t="s">
        <v>1480</v>
      </c>
      <c r="C5" s="1822"/>
      <c r="D5" s="1823"/>
      <c r="E5" s="1822" t="s">
        <v>1480</v>
      </c>
      <c r="F5" s="1822"/>
      <c r="G5" s="1822"/>
      <c r="H5" s="1822"/>
      <c r="I5" s="1822"/>
      <c r="J5" s="1823"/>
      <c r="K5" s="307"/>
      <c r="L5" s="308"/>
    </row>
    <row r="6" spans="1:12" ht="12.75">
      <c r="A6" s="309" t="s">
        <v>614</v>
      </c>
      <c r="B6" s="310"/>
      <c r="C6" s="310"/>
      <c r="D6" s="310"/>
      <c r="E6" s="1824">
        <v>2011</v>
      </c>
      <c r="F6" s="1825"/>
      <c r="G6" s="1826">
        <v>2012</v>
      </c>
      <c r="H6" s="1826"/>
      <c r="I6" s="1826">
        <v>2013</v>
      </c>
      <c r="J6" s="1826"/>
      <c r="K6" s="1826" t="s">
        <v>615</v>
      </c>
      <c r="L6" s="1827"/>
    </row>
    <row r="7" spans="1:12" ht="12.75">
      <c r="A7" s="309"/>
      <c r="B7" s="282">
        <v>2011</v>
      </c>
      <c r="C7" s="52">
        <v>2012</v>
      </c>
      <c r="D7" s="52">
        <v>2013</v>
      </c>
      <c r="E7" s="95">
        <v>1</v>
      </c>
      <c r="F7" s="311">
        <v>2</v>
      </c>
      <c r="G7" s="183">
        <v>3</v>
      </c>
      <c r="H7" s="284">
        <v>4</v>
      </c>
      <c r="I7" s="183">
        <v>5</v>
      </c>
      <c r="J7" s="183">
        <v>6</v>
      </c>
      <c r="K7" s="313" t="s">
        <v>9</v>
      </c>
      <c r="L7" s="314" t="s">
        <v>10</v>
      </c>
    </row>
    <row r="8" spans="1:12" ht="12.75">
      <c r="A8" s="801"/>
      <c r="B8" s="682"/>
      <c r="C8" s="99"/>
      <c r="D8" s="100"/>
      <c r="E8" s="311" t="s">
        <v>11</v>
      </c>
      <c r="F8" s="95" t="s">
        <v>618</v>
      </c>
      <c r="G8" s="95" t="s">
        <v>11</v>
      </c>
      <c r="H8" s="95" t="s">
        <v>618</v>
      </c>
      <c r="I8" s="95" t="s">
        <v>11</v>
      </c>
      <c r="J8" s="95" t="s">
        <v>618</v>
      </c>
      <c r="K8" s="99">
        <v>1</v>
      </c>
      <c r="L8" s="802">
        <v>3</v>
      </c>
    </row>
    <row r="9" spans="1:12" ht="12.75">
      <c r="A9" s="315" t="s">
        <v>623</v>
      </c>
      <c r="B9" s="875">
        <v>170</v>
      </c>
      <c r="C9" s="875">
        <v>182</v>
      </c>
      <c r="D9" s="735">
        <v>197</v>
      </c>
      <c r="E9" s="736">
        <v>236737.15</v>
      </c>
      <c r="F9" s="316">
        <v>70.1288978379635</v>
      </c>
      <c r="G9" s="736">
        <v>193322.31000000003</v>
      </c>
      <c r="H9" s="316">
        <v>65.85525751475748</v>
      </c>
      <c r="I9" s="736">
        <v>378666.33</v>
      </c>
      <c r="J9" s="736">
        <v>71.48412791378705</v>
      </c>
      <c r="K9" s="316">
        <v>-18.338836975945668</v>
      </c>
      <c r="L9" s="317">
        <v>95.87306296929722</v>
      </c>
    </row>
    <row r="10" spans="1:12" ht="12.75">
      <c r="A10" s="318" t="s">
        <v>761</v>
      </c>
      <c r="B10" s="876">
        <v>24</v>
      </c>
      <c r="C10" s="875">
        <v>24</v>
      </c>
      <c r="D10" s="735">
        <v>28</v>
      </c>
      <c r="E10" s="736">
        <v>171080.04</v>
      </c>
      <c r="F10" s="316">
        <v>50.67922228207407</v>
      </c>
      <c r="G10" s="736">
        <v>139209.12</v>
      </c>
      <c r="H10" s="316">
        <v>47.421595810658246</v>
      </c>
      <c r="I10" s="736">
        <v>308436.18</v>
      </c>
      <c r="J10" s="736">
        <v>58.22617327598112</v>
      </c>
      <c r="K10" s="316">
        <v>-18.629245118249926</v>
      </c>
      <c r="L10" s="317">
        <v>121.56319930763158</v>
      </c>
    </row>
    <row r="11" spans="1:12" ht="12.75">
      <c r="A11" s="318" t="s">
        <v>762</v>
      </c>
      <c r="B11" s="876">
        <v>55</v>
      </c>
      <c r="C11" s="875">
        <v>64</v>
      </c>
      <c r="D11" s="735">
        <v>82</v>
      </c>
      <c r="E11" s="736">
        <v>27264.6</v>
      </c>
      <c r="F11" s="316">
        <v>8.076621468125895</v>
      </c>
      <c r="G11" s="736">
        <v>20445.26</v>
      </c>
      <c r="H11" s="316">
        <v>6.964679152944998</v>
      </c>
      <c r="I11" s="736">
        <v>25539.26</v>
      </c>
      <c r="J11" s="736">
        <v>4.821267654463667</v>
      </c>
      <c r="K11" s="316">
        <v>-25.011700153312347</v>
      </c>
      <c r="L11" s="317">
        <v>24.915310443594265</v>
      </c>
    </row>
    <row r="12" spans="1:12" ht="12.75">
      <c r="A12" s="318" t="s">
        <v>763</v>
      </c>
      <c r="B12" s="876">
        <v>71</v>
      </c>
      <c r="C12" s="875">
        <v>73</v>
      </c>
      <c r="D12" s="735">
        <v>66</v>
      </c>
      <c r="E12" s="736">
        <v>27917.99</v>
      </c>
      <c r="F12" s="316">
        <v>8.27017588304703</v>
      </c>
      <c r="G12" s="736">
        <v>23764.14</v>
      </c>
      <c r="H12" s="316">
        <v>8.09525584148435</v>
      </c>
      <c r="I12" s="736">
        <v>22363.68</v>
      </c>
      <c r="J12" s="736">
        <v>4.221785870803462</v>
      </c>
      <c r="K12" s="316">
        <v>-14.878757389052737</v>
      </c>
      <c r="L12" s="317">
        <v>-5.893165079821955</v>
      </c>
    </row>
    <row r="13" spans="1:12" ht="12.75">
      <c r="A13" s="318" t="s">
        <v>764</v>
      </c>
      <c r="B13" s="876">
        <v>20</v>
      </c>
      <c r="C13" s="875">
        <v>21</v>
      </c>
      <c r="D13" s="735">
        <v>21</v>
      </c>
      <c r="E13" s="736">
        <v>10474.52</v>
      </c>
      <c r="F13" s="316">
        <v>3.1028782047165206</v>
      </c>
      <c r="G13" s="736">
        <v>9903.79</v>
      </c>
      <c r="H13" s="316">
        <v>3.373726709669877</v>
      </c>
      <c r="I13" s="736">
        <v>22327.21</v>
      </c>
      <c r="J13" s="736">
        <v>4.2149011125388025</v>
      </c>
      <c r="K13" s="316">
        <v>-5.448746100059964</v>
      </c>
      <c r="L13" s="317">
        <v>125.44106852023313</v>
      </c>
    </row>
    <row r="14" spans="1:12" ht="12.75">
      <c r="A14" s="319" t="s">
        <v>619</v>
      </c>
      <c r="B14" s="876">
        <v>18</v>
      </c>
      <c r="C14" s="875">
        <v>18</v>
      </c>
      <c r="D14" s="735">
        <v>18</v>
      </c>
      <c r="E14" s="736">
        <v>9334.96</v>
      </c>
      <c r="F14" s="316">
        <v>2.765305133399958</v>
      </c>
      <c r="G14" s="736">
        <v>11641.89</v>
      </c>
      <c r="H14" s="316">
        <v>3.965810588071702</v>
      </c>
      <c r="I14" s="736">
        <v>14821.42</v>
      </c>
      <c r="J14" s="736">
        <v>2.7979680241017513</v>
      </c>
      <c r="K14" s="316">
        <v>24.712800054847577</v>
      </c>
      <c r="L14" s="317">
        <v>27.311115291417465</v>
      </c>
    </row>
    <row r="15" spans="1:12" ht="12.75">
      <c r="A15" s="319" t="s">
        <v>620</v>
      </c>
      <c r="B15" s="876">
        <v>4</v>
      </c>
      <c r="C15" s="875">
        <v>4</v>
      </c>
      <c r="D15" s="735">
        <v>4</v>
      </c>
      <c r="E15" s="736">
        <v>6043.12</v>
      </c>
      <c r="F15" s="316">
        <v>1.790159867610783</v>
      </c>
      <c r="G15" s="736">
        <v>5721.65</v>
      </c>
      <c r="H15" s="316">
        <v>1.9490804458073778</v>
      </c>
      <c r="I15" s="736">
        <v>8722.83</v>
      </c>
      <c r="J15" s="736">
        <v>1.6466842866388967</v>
      </c>
      <c r="K15" s="316">
        <v>-5.319603118918707</v>
      </c>
      <c r="L15" s="317">
        <v>52.45305113035576</v>
      </c>
    </row>
    <row r="16" spans="1:12" ht="12.75">
      <c r="A16" s="319" t="s">
        <v>621</v>
      </c>
      <c r="B16" s="876">
        <v>4</v>
      </c>
      <c r="C16" s="875">
        <v>4</v>
      </c>
      <c r="D16" s="735">
        <v>4</v>
      </c>
      <c r="E16" s="736">
        <v>1554.55</v>
      </c>
      <c r="F16" s="316">
        <v>0.4605060005749253</v>
      </c>
      <c r="G16" s="736">
        <v>1273</v>
      </c>
      <c r="H16" s="316">
        <v>0.43364753305651205</v>
      </c>
      <c r="I16" s="736">
        <v>972.32</v>
      </c>
      <c r="J16" s="736">
        <v>0.18355328094032924</v>
      </c>
      <c r="K16" s="316">
        <v>-18.111350551606563</v>
      </c>
      <c r="L16" s="317">
        <v>-23.61979575805185</v>
      </c>
    </row>
    <row r="17" spans="1:12" ht="12.75">
      <c r="A17" s="320" t="s">
        <v>768</v>
      </c>
      <c r="B17" s="876">
        <v>4</v>
      </c>
      <c r="C17" s="875">
        <v>4</v>
      </c>
      <c r="D17" s="735">
        <v>4</v>
      </c>
      <c r="E17" s="736">
        <v>15636.12</v>
      </c>
      <c r="F17" s="316">
        <v>4.6319044647709</v>
      </c>
      <c r="G17" s="736">
        <v>14079.11</v>
      </c>
      <c r="H17" s="316">
        <v>4.796049740087407</v>
      </c>
      <c r="I17" s="736">
        <v>29919.53</v>
      </c>
      <c r="J17" s="736">
        <v>5.648169219693731</v>
      </c>
      <c r="K17" s="316">
        <v>-9.957777249087357</v>
      </c>
      <c r="L17" s="317">
        <v>112.51009474320463</v>
      </c>
    </row>
    <row r="18" spans="1:12" ht="12.75">
      <c r="A18" s="319" t="s">
        <v>622</v>
      </c>
      <c r="B18" s="876">
        <v>2</v>
      </c>
      <c r="C18" s="875">
        <v>2</v>
      </c>
      <c r="D18" s="735">
        <v>2</v>
      </c>
      <c r="E18" s="736">
        <v>68268.42</v>
      </c>
      <c r="F18" s="316">
        <v>20.223226695679934</v>
      </c>
      <c r="G18" s="736">
        <v>67518.42</v>
      </c>
      <c r="H18" s="316">
        <v>23.00015417821953</v>
      </c>
      <c r="I18" s="736">
        <v>96618.42</v>
      </c>
      <c r="J18" s="736">
        <v>18.239497274838246</v>
      </c>
      <c r="K18" s="316">
        <v>-1.0986045963858686</v>
      </c>
      <c r="L18" s="317">
        <v>43.099349777438505</v>
      </c>
    </row>
    <row r="19" spans="1:12" ht="13.5" thickBot="1">
      <c r="A19" s="803" t="s">
        <v>617</v>
      </c>
      <c r="B19" s="804">
        <v>202</v>
      </c>
      <c r="C19" s="804">
        <v>214</v>
      </c>
      <c r="D19" s="805">
        <v>229</v>
      </c>
      <c r="E19" s="806">
        <v>337574.31999999995</v>
      </c>
      <c r="F19" s="807">
        <v>100</v>
      </c>
      <c r="G19" s="808">
        <v>293556.38</v>
      </c>
      <c r="H19" s="807">
        <v>100</v>
      </c>
      <c r="I19" s="809">
        <v>529720.85</v>
      </c>
      <c r="J19" s="807">
        <v>100</v>
      </c>
      <c r="K19" s="807">
        <v>-13.039481202243095</v>
      </c>
      <c r="L19" s="810">
        <v>80.44944211398163</v>
      </c>
    </row>
    <row r="20" spans="1:12" ht="13.5" thickTop="1">
      <c r="A20" s="737" t="s">
        <v>546</v>
      </c>
      <c r="B20" s="737"/>
      <c r="C20" s="11"/>
      <c r="D20" s="11"/>
      <c r="E20" s="11"/>
      <c r="F20" s="11"/>
      <c r="G20" s="11"/>
      <c r="H20" s="11"/>
      <c r="I20" s="17"/>
      <c r="J20" s="11"/>
      <c r="K20" s="11"/>
      <c r="L20" s="11"/>
    </row>
    <row r="21" ht="9.75" customHeight="1"/>
    <row r="25" spans="6:10" ht="12.75">
      <c r="F25" s="738"/>
      <c r="J25" s="1"/>
    </row>
    <row r="26" ht="12.75">
      <c r="J26" s="1"/>
    </row>
    <row r="27" ht="12.75">
      <c r="J27" s="1"/>
    </row>
    <row r="28" ht="12.75">
      <c r="J28" s="1"/>
    </row>
    <row r="29" spans="10:11" ht="12.75">
      <c r="J29" s="1"/>
      <c r="K29" s="1"/>
    </row>
    <row r="30" ht="12.75">
      <c r="K30" s="1"/>
    </row>
    <row r="31" spans="10:11" ht="12.75">
      <c r="J31" s="1"/>
      <c r="K31" s="1"/>
    </row>
    <row r="32" spans="10:11" ht="12.75">
      <c r="J32" s="1"/>
      <c r="K32" s="1"/>
    </row>
    <row r="33" spans="10:11" ht="12.75">
      <c r="J33" s="1"/>
      <c r="K33" s="1"/>
    </row>
    <row r="34" spans="10:11" ht="12.75">
      <c r="J34" s="1"/>
      <c r="K34" s="1"/>
    </row>
    <row r="35" ht="12.75">
      <c r="K35" s="1"/>
    </row>
    <row r="37" ht="12.75">
      <c r="J37" s="1"/>
    </row>
  </sheetData>
  <sheetProtection/>
  <mergeCells count="11">
    <mergeCell ref="A1:L1"/>
    <mergeCell ref="A2:L2"/>
    <mergeCell ref="A3:L3"/>
    <mergeCell ref="B4:D4"/>
    <mergeCell ref="E4:L4"/>
    <mergeCell ref="B5:D5"/>
    <mergeCell ref="E5:J5"/>
    <mergeCell ref="E6:F6"/>
    <mergeCell ref="G6:H6"/>
    <mergeCell ref="I6:J6"/>
    <mergeCell ref="K6:L6"/>
  </mergeCells>
  <printOptions/>
  <pageMargins left="0.7" right="0.7" top="0.75" bottom="0.75" header="0.3" footer="0.3"/>
  <pageSetup fitToHeight="1" fitToWidth="1" horizontalDpi="600" verticalDpi="600" orientation="portrait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5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3.421875" style="24" customWidth="1"/>
    <col min="2" max="2" width="7.57421875" style="24" bestFit="1" customWidth="1"/>
    <col min="3" max="4" width="6.00390625" style="24" bestFit="1" customWidth="1"/>
    <col min="5" max="5" width="7.140625" style="24" bestFit="1" customWidth="1"/>
    <col min="6" max="7" width="6.00390625" style="24" bestFit="1" customWidth="1"/>
    <col min="8" max="10" width="7.140625" style="24" bestFit="1" customWidth="1"/>
    <col min="11" max="11" width="9.57421875" style="24" customWidth="1"/>
    <col min="12" max="14" width="9.8515625" style="24" bestFit="1" customWidth="1"/>
    <col min="15" max="16384" width="9.140625" style="24" customWidth="1"/>
  </cols>
  <sheetData>
    <row r="1" spans="1:14" ht="12.75">
      <c r="A1" s="1731" t="s">
        <v>783</v>
      </c>
      <c r="B1" s="1731"/>
      <c r="C1" s="1731"/>
      <c r="D1" s="1731"/>
      <c r="E1" s="1731"/>
      <c r="F1" s="1731"/>
      <c r="G1" s="1731"/>
      <c r="H1" s="1731"/>
      <c r="I1" s="1731"/>
      <c r="J1" s="1731"/>
      <c r="K1" s="22"/>
      <c r="L1" s="22"/>
      <c r="M1" s="22"/>
      <c r="N1" s="22"/>
    </row>
    <row r="2" spans="1:14" ht="15.75">
      <c r="A2" s="1814" t="s">
        <v>12</v>
      </c>
      <c r="B2" s="1814"/>
      <c r="C2" s="1814"/>
      <c r="D2" s="1814"/>
      <c r="E2" s="1814"/>
      <c r="F2" s="1814"/>
      <c r="G2" s="1814"/>
      <c r="H2" s="1814"/>
      <c r="I2" s="1814"/>
      <c r="J2" s="1814"/>
      <c r="K2" s="22"/>
      <c r="L2" s="22"/>
      <c r="M2" s="22"/>
      <c r="N2" s="22"/>
    </row>
    <row r="3" spans="1:14" ht="12.75">
      <c r="A3" s="1829" t="s">
        <v>1481</v>
      </c>
      <c r="B3" s="1829"/>
      <c r="C3" s="1829"/>
      <c r="D3" s="1829"/>
      <c r="E3" s="1829"/>
      <c r="F3" s="1829"/>
      <c r="G3" s="1829"/>
      <c r="H3" s="1829"/>
      <c r="I3" s="1829"/>
      <c r="J3" s="1829"/>
      <c r="K3" s="12"/>
      <c r="L3" s="739"/>
      <c r="M3" s="12"/>
      <c r="N3" s="12"/>
    </row>
    <row r="4" spans="1:14" ht="13.5" thickBot="1">
      <c r="A4" s="1829"/>
      <c r="B4" s="1829"/>
      <c r="C4" s="1829"/>
      <c r="D4" s="1829"/>
      <c r="E4" s="1829"/>
      <c r="F4" s="1829"/>
      <c r="G4" s="1829"/>
      <c r="H4" s="1829"/>
      <c r="I4" s="1829"/>
      <c r="J4" s="1829"/>
      <c r="K4" s="12"/>
      <c r="L4" s="12"/>
      <c r="M4" s="12"/>
      <c r="N4" s="12"/>
    </row>
    <row r="5" spans="1:11" ht="18" customHeight="1" thickTop="1">
      <c r="A5" s="1756" t="s">
        <v>625</v>
      </c>
      <c r="B5" s="536" t="s">
        <v>770</v>
      </c>
      <c r="C5" s="1832" t="s">
        <v>483</v>
      </c>
      <c r="D5" s="1832"/>
      <c r="E5" s="1832"/>
      <c r="F5" s="1832" t="s">
        <v>328</v>
      </c>
      <c r="G5" s="1832"/>
      <c r="H5" s="1832"/>
      <c r="I5" s="1832" t="s">
        <v>13</v>
      </c>
      <c r="J5" s="1833"/>
      <c r="K5" s="12"/>
    </row>
    <row r="6" spans="1:11" ht="18" customHeight="1">
      <c r="A6" s="1766"/>
      <c r="B6" s="189" t="s">
        <v>626</v>
      </c>
      <c r="C6" s="183" t="s">
        <v>627</v>
      </c>
      <c r="D6" s="189" t="s">
        <v>628</v>
      </c>
      <c r="E6" s="189" t="s">
        <v>626</v>
      </c>
      <c r="F6" s="183" t="s">
        <v>627</v>
      </c>
      <c r="G6" s="189" t="s">
        <v>628</v>
      </c>
      <c r="H6" s="189" t="s">
        <v>626</v>
      </c>
      <c r="I6" s="1834" t="s">
        <v>629</v>
      </c>
      <c r="J6" s="1836" t="s">
        <v>765</v>
      </c>
      <c r="K6" s="190"/>
    </row>
    <row r="7" spans="1:14" ht="18" customHeight="1">
      <c r="A7" s="1757"/>
      <c r="B7" s="183">
        <v>1</v>
      </c>
      <c r="C7" s="189">
        <v>2</v>
      </c>
      <c r="D7" s="189">
        <v>3</v>
      </c>
      <c r="E7" s="183">
        <v>4</v>
      </c>
      <c r="F7" s="189">
        <v>5</v>
      </c>
      <c r="G7" s="189">
        <v>6</v>
      </c>
      <c r="H7" s="183">
        <v>7</v>
      </c>
      <c r="I7" s="1835"/>
      <c r="J7" s="1837"/>
      <c r="K7" s="23"/>
      <c r="L7" s="190"/>
      <c r="M7" s="191"/>
      <c r="N7" s="190"/>
    </row>
    <row r="8" spans="1:14" ht="18" customHeight="1">
      <c r="A8" s="196" t="s">
        <v>630</v>
      </c>
      <c r="B8" s="741">
        <v>340.81</v>
      </c>
      <c r="C8" s="94">
        <v>263.98</v>
      </c>
      <c r="D8" s="17">
        <v>255.59</v>
      </c>
      <c r="E8" s="741">
        <v>258.86</v>
      </c>
      <c r="F8" s="740">
        <v>557.19</v>
      </c>
      <c r="G8" s="740">
        <v>514.88</v>
      </c>
      <c r="H8" s="740">
        <v>546.83</v>
      </c>
      <c r="I8" s="741">
        <v>-24.045655937325776</v>
      </c>
      <c r="J8" s="766">
        <v>111.24546086687786</v>
      </c>
      <c r="L8" s="170"/>
      <c r="M8" s="170"/>
      <c r="N8" s="170"/>
    </row>
    <row r="9" spans="1:14" ht="17.25" customHeight="1">
      <c r="A9" s="196" t="s">
        <v>631</v>
      </c>
      <c r="B9" s="186">
        <v>332.27</v>
      </c>
      <c r="C9" s="729">
        <v>248.32</v>
      </c>
      <c r="D9" s="729">
        <v>234.01</v>
      </c>
      <c r="E9" s="186">
        <v>234.6</v>
      </c>
      <c r="F9" s="740">
        <v>254.42</v>
      </c>
      <c r="G9" s="743">
        <v>246.65</v>
      </c>
      <c r="H9" s="743">
        <v>254.42</v>
      </c>
      <c r="I9" s="741">
        <v>-29.39476931411201</v>
      </c>
      <c r="J9" s="766">
        <v>8.448422847399826</v>
      </c>
      <c r="L9" s="170"/>
      <c r="M9" s="170"/>
      <c r="N9" s="170"/>
    </row>
    <row r="10" spans="1:14" ht="18" customHeight="1">
      <c r="A10" s="196" t="s">
        <v>766</v>
      </c>
      <c r="B10" s="741">
        <v>472.03</v>
      </c>
      <c r="C10" s="741">
        <v>391.52</v>
      </c>
      <c r="D10" s="741">
        <v>386.29</v>
      </c>
      <c r="E10" s="741">
        <v>391.52</v>
      </c>
      <c r="F10" s="740">
        <v>878.73</v>
      </c>
      <c r="G10" s="740">
        <v>840.08</v>
      </c>
      <c r="H10" s="740">
        <v>876.47</v>
      </c>
      <c r="I10" s="741">
        <v>-17.056119314450356</v>
      </c>
      <c r="J10" s="766">
        <v>123.86340416836944</v>
      </c>
      <c r="L10" s="170"/>
      <c r="M10" s="170"/>
      <c r="N10" s="170"/>
    </row>
    <row r="11" spans="1:14" ht="18" customHeight="1">
      <c r="A11" s="196" t="s">
        <v>767</v>
      </c>
      <c r="B11" s="741">
        <v>326.74</v>
      </c>
      <c r="C11" s="741">
        <v>261.52</v>
      </c>
      <c r="D11" s="741">
        <v>259.02</v>
      </c>
      <c r="E11" s="741">
        <v>259.02</v>
      </c>
      <c r="F11" s="740">
        <v>254.9</v>
      </c>
      <c r="G11" s="740">
        <v>251.7</v>
      </c>
      <c r="H11" s="740">
        <v>254.9</v>
      </c>
      <c r="I11" s="741">
        <v>-20.72595947848444</v>
      </c>
      <c r="J11" s="766">
        <v>-1.5906107636475895</v>
      </c>
      <c r="L11" s="170"/>
      <c r="M11" s="170"/>
      <c r="N11" s="170"/>
    </row>
    <row r="12" spans="1:14" ht="18" customHeight="1">
      <c r="A12" s="196" t="s">
        <v>619</v>
      </c>
      <c r="B12" s="741">
        <v>526.13</v>
      </c>
      <c r="C12" s="741">
        <v>657.14</v>
      </c>
      <c r="D12" s="741">
        <v>618.74</v>
      </c>
      <c r="E12" s="741">
        <v>656.15</v>
      </c>
      <c r="F12" s="740">
        <v>890.86</v>
      </c>
      <c r="G12" s="740">
        <v>835.35</v>
      </c>
      <c r="H12" s="740">
        <v>835.35</v>
      </c>
      <c r="I12" s="741">
        <v>24.712523520802833</v>
      </c>
      <c r="J12" s="766">
        <v>27.31082831669589</v>
      </c>
      <c r="L12" s="170"/>
      <c r="M12" s="170"/>
      <c r="N12" s="170"/>
    </row>
    <row r="13" spans="1:14" ht="18" customHeight="1">
      <c r="A13" s="196" t="s">
        <v>620</v>
      </c>
      <c r="B13" s="741">
        <v>457.63</v>
      </c>
      <c r="C13" s="741">
        <v>433.28</v>
      </c>
      <c r="D13" s="741">
        <v>426.13</v>
      </c>
      <c r="E13" s="741">
        <v>433.28</v>
      </c>
      <c r="F13" s="740">
        <v>678.09</v>
      </c>
      <c r="G13" s="740">
        <v>642.44</v>
      </c>
      <c r="H13" s="740">
        <v>659.83</v>
      </c>
      <c r="I13" s="741">
        <v>-5.320892424010665</v>
      </c>
      <c r="J13" s="766">
        <v>52.287204579025115</v>
      </c>
      <c r="L13" s="170"/>
      <c r="M13" s="170"/>
      <c r="N13" s="170"/>
    </row>
    <row r="14" spans="1:14" ht="18" customHeight="1">
      <c r="A14" s="196" t="s">
        <v>621</v>
      </c>
      <c r="B14" s="741">
        <v>271.1</v>
      </c>
      <c r="C14" s="741">
        <v>226.28</v>
      </c>
      <c r="D14" s="741">
        <v>216.26</v>
      </c>
      <c r="E14" s="741">
        <v>222</v>
      </c>
      <c r="F14" s="740">
        <v>185.6</v>
      </c>
      <c r="G14" s="740">
        <v>165.01</v>
      </c>
      <c r="H14" s="740">
        <v>167.12</v>
      </c>
      <c r="I14" s="741">
        <v>-18.111398008115103</v>
      </c>
      <c r="J14" s="766">
        <v>-24.72072072072072</v>
      </c>
      <c r="L14" s="170"/>
      <c r="M14" s="170"/>
      <c r="N14" s="170"/>
    </row>
    <row r="15" spans="1:14" ht="18" customHeight="1">
      <c r="A15" s="196" t="s">
        <v>768</v>
      </c>
      <c r="B15" s="741">
        <v>690.1</v>
      </c>
      <c r="C15" s="741">
        <v>514.05</v>
      </c>
      <c r="D15" s="741">
        <v>487.02</v>
      </c>
      <c r="E15" s="741">
        <v>489.62</v>
      </c>
      <c r="F15" s="740">
        <v>1081.07</v>
      </c>
      <c r="G15" s="740">
        <v>1014</v>
      </c>
      <c r="H15" s="740">
        <v>1047.09</v>
      </c>
      <c r="I15" s="741">
        <v>-29.05086219388494</v>
      </c>
      <c r="J15" s="766">
        <v>113.85768555206076</v>
      </c>
      <c r="L15" s="170"/>
      <c r="M15" s="170"/>
      <c r="N15" s="170"/>
    </row>
    <row r="16" spans="1:14" ht="18" customHeight="1">
      <c r="A16" s="196" t="s">
        <v>622</v>
      </c>
      <c r="B16" s="741">
        <v>534.6</v>
      </c>
      <c r="C16" s="741">
        <v>531.08</v>
      </c>
      <c r="D16" s="741">
        <v>511.11</v>
      </c>
      <c r="E16" s="741">
        <v>528.73</v>
      </c>
      <c r="F16" s="740">
        <v>775.4</v>
      </c>
      <c r="G16" s="740">
        <v>751.9</v>
      </c>
      <c r="H16" s="740">
        <v>756.6</v>
      </c>
      <c r="I16" s="741">
        <v>-1.0980172091283151</v>
      </c>
      <c r="J16" s="766">
        <v>43.09761125716338</v>
      </c>
      <c r="L16" s="170"/>
      <c r="M16" s="170"/>
      <c r="N16" s="170"/>
    </row>
    <row r="17" spans="1:14" ht="18" customHeight="1">
      <c r="A17" s="198" t="s">
        <v>769</v>
      </c>
      <c r="B17" s="467">
        <v>384.17</v>
      </c>
      <c r="C17" s="467">
        <v>317.36</v>
      </c>
      <c r="D17" s="467">
        <v>311.77</v>
      </c>
      <c r="E17" s="467">
        <v>313.92</v>
      </c>
      <c r="F17" s="744">
        <v>555.73</v>
      </c>
      <c r="G17" s="744">
        <v>526.81</v>
      </c>
      <c r="H17" s="744">
        <v>545.72</v>
      </c>
      <c r="I17" s="741">
        <v>-18.2861753911029</v>
      </c>
      <c r="J17" s="766">
        <v>73.84046890927624</v>
      </c>
      <c r="L17" s="192"/>
      <c r="M17" s="192"/>
      <c r="N17" s="192"/>
    </row>
    <row r="18" spans="1:14" ht="18" customHeight="1">
      <c r="A18" s="198" t="s">
        <v>14</v>
      </c>
      <c r="B18" s="467">
        <v>95.28</v>
      </c>
      <c r="C18" s="467">
        <v>78.21</v>
      </c>
      <c r="D18" s="467">
        <v>76.56</v>
      </c>
      <c r="E18" s="467">
        <v>77.51</v>
      </c>
      <c r="F18" s="744">
        <v>141.46</v>
      </c>
      <c r="G18" s="744">
        <v>133.62</v>
      </c>
      <c r="H18" s="744">
        <v>138.57</v>
      </c>
      <c r="I18" s="741">
        <v>-18.650293870696885</v>
      </c>
      <c r="J18" s="766">
        <v>78.77693200877306</v>
      </c>
      <c r="L18" s="192"/>
      <c r="M18" s="192"/>
      <c r="N18" s="192"/>
    </row>
    <row r="19" spans="1:14" ht="18" customHeight="1" thickBot="1">
      <c r="A19" s="199" t="s">
        <v>911</v>
      </c>
      <c r="B19" s="906">
        <v>32.38</v>
      </c>
      <c r="C19" s="906">
        <v>25.03</v>
      </c>
      <c r="D19" s="906">
        <v>24.6</v>
      </c>
      <c r="E19" s="906">
        <v>24.76</v>
      </c>
      <c r="F19" s="770">
        <v>38.1</v>
      </c>
      <c r="G19" s="770">
        <v>36.2</v>
      </c>
      <c r="H19" s="770">
        <v>37.91</v>
      </c>
      <c r="I19" s="799">
        <v>-23.533045089561455</v>
      </c>
      <c r="J19" s="800">
        <v>53.10985460420031</v>
      </c>
      <c r="K19" s="193"/>
      <c r="L19" s="194"/>
      <c r="M19" s="194"/>
      <c r="N19" s="194"/>
    </row>
    <row r="20" spans="1:14" s="13" customFormat="1" ht="18" customHeight="1" thickTop="1">
      <c r="A20" s="737" t="s">
        <v>546</v>
      </c>
      <c r="F20" s="745"/>
      <c r="G20" s="745"/>
      <c r="H20" s="745"/>
      <c r="I20" s="170"/>
      <c r="J20" s="193"/>
      <c r="K20" s="193"/>
      <c r="L20" s="194"/>
      <c r="M20" s="194"/>
      <c r="N20" s="194"/>
    </row>
    <row r="21" spans="1:14" s="13" customFormat="1" ht="18" customHeight="1">
      <c r="A21" s="737" t="s">
        <v>15</v>
      </c>
      <c r="F21" s="12"/>
      <c r="G21" s="12"/>
      <c r="H21" s="12"/>
      <c r="I21" s="12"/>
      <c r="J21" s="12"/>
      <c r="K21" s="12"/>
      <c r="L21" s="12"/>
      <c r="M21" s="12"/>
      <c r="N21" s="12"/>
    </row>
    <row r="22" spans="1:14" s="13" customFormat="1" ht="18" customHeight="1">
      <c r="A22" s="737" t="s">
        <v>64</v>
      </c>
      <c r="B22" s="188"/>
      <c r="C22" s="188"/>
      <c r="F22" s="746"/>
      <c r="G22" s="746"/>
      <c r="H22" s="746"/>
      <c r="I22" s="746"/>
      <c r="J22" s="746"/>
      <c r="K22" s="746"/>
      <c r="L22" s="746"/>
      <c r="M22" s="746"/>
      <c r="N22" s="746"/>
    </row>
    <row r="23" spans="1:14" s="13" customFormat="1" ht="18" customHeight="1">
      <c r="A23" s="737" t="s">
        <v>65</v>
      </c>
      <c r="B23" s="188"/>
      <c r="C23" s="25"/>
      <c r="F23" s="746"/>
      <c r="G23" s="746"/>
      <c r="H23" s="746"/>
      <c r="I23" s="746"/>
      <c r="J23" s="746"/>
      <c r="K23" s="747"/>
      <c r="L23" s="747"/>
      <c r="M23" s="747"/>
      <c r="N23" s="747"/>
    </row>
    <row r="24" spans="1:14" s="13" customFormat="1" ht="12.75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</row>
    <row r="25" spans="1:14" s="13" customFormat="1" ht="18" customHeight="1">
      <c r="A25" s="747"/>
      <c r="B25" s="747"/>
      <c r="C25" s="747"/>
      <c r="D25" s="747"/>
      <c r="E25" s="747"/>
      <c r="F25" s="747"/>
      <c r="G25" s="747"/>
      <c r="H25" s="747"/>
      <c r="I25" s="747"/>
      <c r="J25" s="747"/>
      <c r="K25" s="747"/>
      <c r="L25" s="748"/>
      <c r="M25" s="747"/>
      <c r="N25" s="747"/>
    </row>
    <row r="26" spans="1:14" s="13" customFormat="1" ht="18" customHeight="1">
      <c r="A26" s="749"/>
      <c r="B26" s="750"/>
      <c r="C26" s="750"/>
      <c r="D26" s="750"/>
      <c r="E26" s="750"/>
      <c r="F26" s="750"/>
      <c r="G26" s="751"/>
      <c r="H26" s="752"/>
      <c r="I26" s="752"/>
      <c r="J26" s="751"/>
      <c r="K26" s="753"/>
      <c r="L26" s="192"/>
      <c r="M26" s="192"/>
      <c r="N26" s="192"/>
    </row>
    <row r="27" spans="1:14" s="13" customFormat="1" ht="18" customHeight="1">
      <c r="A27" s="754"/>
      <c r="B27" s="755"/>
      <c r="C27" s="755"/>
      <c r="D27" s="756"/>
      <c r="E27" s="755"/>
      <c r="F27" s="755"/>
      <c r="G27" s="757"/>
      <c r="H27" s="758"/>
      <c r="I27" s="758"/>
      <c r="J27" s="758"/>
      <c r="K27" s="298"/>
      <c r="L27" s="170"/>
      <c r="M27" s="170"/>
      <c r="N27" s="170"/>
    </row>
    <row r="28" spans="1:14" s="13" customFormat="1" ht="18" customHeight="1">
      <c r="A28" s="754"/>
      <c r="B28" s="755"/>
      <c r="C28" s="755"/>
      <c r="D28" s="756"/>
      <c r="E28" s="755"/>
      <c r="F28" s="755"/>
      <c r="G28" s="757"/>
      <c r="H28" s="758"/>
      <c r="I28" s="758"/>
      <c r="J28" s="758"/>
      <c r="K28" s="298"/>
      <c r="L28" s="170"/>
      <c r="M28" s="170"/>
      <c r="N28" s="170"/>
    </row>
    <row r="29" spans="1:14" s="13" customFormat="1" ht="18" customHeight="1">
      <c r="A29" s="754"/>
      <c r="B29" s="755"/>
      <c r="C29" s="755"/>
      <c r="D29" s="756"/>
      <c r="E29" s="755"/>
      <c r="F29" s="755"/>
      <c r="G29" s="757"/>
      <c r="H29" s="758"/>
      <c r="I29" s="758"/>
      <c r="J29" s="758"/>
      <c r="K29" s="298"/>
      <c r="L29" s="170"/>
      <c r="M29" s="170"/>
      <c r="N29" s="170"/>
    </row>
    <row r="30" spans="1:14" s="13" customFormat="1" ht="18" customHeight="1">
      <c r="A30" s="754"/>
      <c r="B30" s="755"/>
      <c r="C30" s="755"/>
      <c r="D30" s="756"/>
      <c r="E30" s="755"/>
      <c r="F30" s="755"/>
      <c r="G30" s="757"/>
      <c r="H30" s="758"/>
      <c r="I30" s="758"/>
      <c r="J30" s="758"/>
      <c r="K30" s="298"/>
      <c r="L30" s="170"/>
      <c r="M30" s="170"/>
      <c r="N30" s="170"/>
    </row>
    <row r="31" spans="1:14" s="13" customFormat="1" ht="18" customHeight="1">
      <c r="A31" s="754"/>
      <c r="B31" s="759"/>
      <c r="C31" s="755"/>
      <c r="D31" s="756"/>
      <c r="E31" s="759"/>
      <c r="F31" s="755"/>
      <c r="G31" s="757"/>
      <c r="H31" s="758"/>
      <c r="I31" s="758"/>
      <c r="J31" s="758"/>
      <c r="K31" s="298"/>
      <c r="L31" s="170"/>
      <c r="M31" s="170"/>
      <c r="N31" s="170"/>
    </row>
    <row r="32" spans="1:18" s="13" customFormat="1" ht="18" customHeight="1">
      <c r="A32" s="754"/>
      <c r="B32" s="755"/>
      <c r="C32" s="755"/>
      <c r="D32" s="756"/>
      <c r="E32" s="755"/>
      <c r="F32" s="755"/>
      <c r="G32" s="757"/>
      <c r="H32" s="758"/>
      <c r="I32" s="758"/>
      <c r="J32" s="758"/>
      <c r="K32" s="298"/>
      <c r="L32" s="170"/>
      <c r="M32" s="170"/>
      <c r="N32" s="170"/>
      <c r="O32" s="11"/>
      <c r="P32" s="11"/>
      <c r="Q32" s="11"/>
      <c r="R32" s="11"/>
    </row>
    <row r="33" spans="1:18" s="13" customFormat="1" ht="18" customHeight="1">
      <c r="A33" s="754"/>
      <c r="B33" s="755"/>
      <c r="C33" s="755"/>
      <c r="D33" s="756"/>
      <c r="E33" s="755"/>
      <c r="F33" s="755"/>
      <c r="G33" s="757"/>
      <c r="H33" s="758"/>
      <c r="I33" s="758"/>
      <c r="J33" s="758"/>
      <c r="K33" s="298"/>
      <c r="L33" s="170"/>
      <c r="M33" s="170"/>
      <c r="N33" s="170"/>
      <c r="O33" s="11"/>
      <c r="P33" s="11"/>
      <c r="Q33" s="11"/>
      <c r="R33" s="11"/>
    </row>
    <row r="34" spans="1:18" s="13" customFormat="1" ht="18" customHeight="1">
      <c r="A34" s="754"/>
      <c r="B34" s="755"/>
      <c r="C34" s="755"/>
      <c r="D34" s="756"/>
      <c r="E34" s="755"/>
      <c r="F34" s="755"/>
      <c r="G34" s="757"/>
      <c r="H34" s="758"/>
      <c r="I34" s="758"/>
      <c r="J34" s="758"/>
      <c r="K34" s="298"/>
      <c r="L34" s="170"/>
      <c r="M34" s="170"/>
      <c r="N34" s="170"/>
      <c r="O34" s="11"/>
      <c r="P34" s="11"/>
      <c r="Q34" s="11"/>
      <c r="R34" s="11"/>
    </row>
    <row r="35" spans="1:18" s="13" customFormat="1" ht="18" customHeight="1">
      <c r="A35" s="754"/>
      <c r="B35" s="755"/>
      <c r="C35" s="755"/>
      <c r="D35" s="756"/>
      <c r="E35" s="755"/>
      <c r="F35" s="755"/>
      <c r="G35" s="757"/>
      <c r="H35" s="758"/>
      <c r="I35" s="758"/>
      <c r="J35" s="758"/>
      <c r="K35" s="298"/>
      <c r="L35" s="170"/>
      <c r="M35" s="170"/>
      <c r="N35" s="170"/>
      <c r="O35" s="11"/>
      <c r="P35" s="11"/>
      <c r="Q35" s="11"/>
      <c r="R35" s="11"/>
    </row>
    <row r="36" spans="1:18" s="13" customFormat="1" ht="18" customHeight="1">
      <c r="A36" s="754"/>
      <c r="B36" s="755"/>
      <c r="C36" s="755"/>
      <c r="D36" s="756"/>
      <c r="E36" s="755"/>
      <c r="F36" s="755"/>
      <c r="G36" s="757"/>
      <c r="H36" s="758"/>
      <c r="I36" s="758"/>
      <c r="J36" s="758"/>
      <c r="K36" s="298"/>
      <c r="L36" s="170"/>
      <c r="M36" s="170"/>
      <c r="N36" s="170"/>
      <c r="O36" s="11"/>
      <c r="P36" s="11"/>
      <c r="Q36" s="11"/>
      <c r="R36" s="11"/>
    </row>
    <row r="37" spans="1:18" s="13" customFormat="1" ht="18" customHeight="1">
      <c r="A37" s="754"/>
      <c r="B37" s="755"/>
      <c r="C37" s="755"/>
      <c r="D37" s="756"/>
      <c r="E37" s="755"/>
      <c r="F37" s="755"/>
      <c r="G37" s="757"/>
      <c r="H37" s="758"/>
      <c r="I37" s="758"/>
      <c r="J37" s="758"/>
      <c r="K37" s="298"/>
      <c r="L37" s="170"/>
      <c r="M37" s="170"/>
      <c r="N37" s="170"/>
      <c r="O37" s="11"/>
      <c r="P37" s="11"/>
      <c r="Q37" s="11"/>
      <c r="R37" s="11"/>
    </row>
    <row r="38" spans="1:18" s="13" customFormat="1" ht="18" customHeight="1">
      <c r="A38" s="754"/>
      <c r="B38" s="755"/>
      <c r="C38" s="755"/>
      <c r="D38" s="756"/>
      <c r="E38" s="755"/>
      <c r="F38" s="755"/>
      <c r="G38" s="757"/>
      <c r="H38" s="758"/>
      <c r="I38" s="758"/>
      <c r="J38" s="758"/>
      <c r="K38" s="298"/>
      <c r="L38" s="170"/>
      <c r="M38" s="170"/>
      <c r="N38" s="170"/>
      <c r="O38" s="11"/>
      <c r="P38" s="11"/>
      <c r="Q38" s="11"/>
      <c r="R38" s="11"/>
    </row>
    <row r="39" spans="10:18" s="13" customFormat="1" ht="17.25" customHeight="1">
      <c r="J39" s="756"/>
      <c r="L39" s="14"/>
      <c r="M39" s="14"/>
      <c r="O39" s="11"/>
      <c r="P39" s="11"/>
      <c r="Q39" s="11"/>
      <c r="R39" s="11"/>
    </row>
    <row r="40" spans="1:18" s="13" customFormat="1" ht="18" customHeight="1">
      <c r="A40" s="11"/>
      <c r="L40" s="14"/>
      <c r="M40" s="14"/>
      <c r="O40" s="11"/>
      <c r="P40" s="11"/>
      <c r="Q40" s="11"/>
      <c r="R40" s="11"/>
    </row>
    <row r="41" spans="1:18" s="13" customFormat="1" ht="18" customHeight="1">
      <c r="A41" s="760"/>
      <c r="L41" s="14"/>
      <c r="M41" s="14"/>
      <c r="O41" s="11"/>
      <c r="P41" s="11"/>
      <c r="Q41" s="11"/>
      <c r="R41" s="11"/>
    </row>
    <row r="42" spans="1:12" s="13" customFormat="1" ht="18" customHeight="1">
      <c r="A42" s="760"/>
      <c r="B42" s="188"/>
      <c r="C42" s="188"/>
      <c r="F42" s="14"/>
      <c r="G42" s="14"/>
      <c r="I42" s="11"/>
      <c r="J42" s="11"/>
      <c r="K42" s="11"/>
      <c r="L42" s="11"/>
    </row>
    <row r="43" spans="1:14" ht="18" customHeight="1">
      <c r="A43" s="760"/>
      <c r="B43" s="188"/>
      <c r="C43" s="25"/>
      <c r="D43" s="13"/>
      <c r="E43" s="13"/>
      <c r="F43" s="14"/>
      <c r="G43" s="14"/>
      <c r="H43" s="13"/>
      <c r="I43" s="11"/>
      <c r="J43" s="11"/>
      <c r="K43" s="11"/>
      <c r="L43" s="11"/>
      <c r="M43" s="13"/>
      <c r="N43" s="13"/>
    </row>
    <row r="44" spans="1:12" ht="18" customHeight="1">
      <c r="A44" s="11"/>
      <c r="B44" s="188"/>
      <c r="C44" s="188"/>
      <c r="D44" s="13"/>
      <c r="E44" s="13"/>
      <c r="F44" s="14"/>
      <c r="G44" s="14"/>
      <c r="I44" s="9"/>
      <c r="J44" s="9"/>
      <c r="K44" s="9"/>
      <c r="L44" s="9"/>
    </row>
    <row r="45" spans="1:12" ht="18" customHeight="1">
      <c r="A45" s="11"/>
      <c r="B45" s="188"/>
      <c r="C45" s="188"/>
      <c r="D45" s="13"/>
      <c r="E45" s="13"/>
      <c r="F45" s="14"/>
      <c r="G45" s="14"/>
      <c r="I45" s="9"/>
      <c r="J45" s="9"/>
      <c r="K45" s="9"/>
      <c r="L45" s="9"/>
    </row>
    <row r="46" spans="1:12" ht="18" customHeight="1">
      <c r="A46" s="11"/>
      <c r="B46" s="188"/>
      <c r="C46" s="188"/>
      <c r="D46" s="13"/>
      <c r="E46" s="13"/>
      <c r="F46" s="14"/>
      <c r="G46" s="14"/>
      <c r="I46" s="9"/>
      <c r="J46" s="9"/>
      <c r="K46" s="9"/>
      <c r="L46" s="9"/>
    </row>
    <row r="47" spans="1:12" ht="18" customHeight="1">
      <c r="A47" s="11"/>
      <c r="B47" s="188"/>
      <c r="C47" s="188"/>
      <c r="D47" s="13"/>
      <c r="E47" s="13"/>
      <c r="F47" s="14"/>
      <c r="G47" s="14"/>
      <c r="I47" s="9"/>
      <c r="J47" s="9"/>
      <c r="K47" s="9"/>
      <c r="L47" s="9"/>
    </row>
    <row r="48" spans="1:12" ht="18" customHeight="1">
      <c r="A48" s="11"/>
      <c r="B48" s="188"/>
      <c r="C48" s="188"/>
      <c r="D48" s="13"/>
      <c r="E48" s="13"/>
      <c r="F48" s="14"/>
      <c r="G48" s="14"/>
      <c r="I48" s="9"/>
      <c r="J48" s="9"/>
      <c r="K48" s="9"/>
      <c r="L48" s="9"/>
    </row>
    <row r="49" spans="1:12" ht="12.75">
      <c r="A49" s="11"/>
      <c r="B49" s="188"/>
      <c r="C49" s="188"/>
      <c r="D49" s="13"/>
      <c r="E49" s="13"/>
      <c r="F49" s="14"/>
      <c r="G49" s="14"/>
      <c r="I49" s="9"/>
      <c r="J49" s="9"/>
      <c r="K49" s="9"/>
      <c r="L49" s="9"/>
    </row>
    <row r="50" spans="1:12" ht="12.75">
      <c r="A50" s="11"/>
      <c r="B50" s="188"/>
      <c r="C50" s="188"/>
      <c r="D50" s="13"/>
      <c r="E50" s="13"/>
      <c r="F50" s="14"/>
      <c r="G50" s="14"/>
      <c r="I50" s="9"/>
      <c r="J50" s="9"/>
      <c r="K50" s="9"/>
      <c r="L50" s="9"/>
    </row>
    <row r="51" spans="1:12" ht="18" customHeight="1">
      <c r="A51" s="13"/>
      <c r="B51" s="13"/>
      <c r="C51" s="13"/>
      <c r="D51" s="13"/>
      <c r="E51" s="13"/>
      <c r="F51" s="14"/>
      <c r="G51" s="14"/>
      <c r="I51" s="9"/>
      <c r="J51" s="9"/>
      <c r="K51" s="9"/>
      <c r="L51" s="9"/>
    </row>
    <row r="52" spans="1:12" ht="12.75" customHeight="1">
      <c r="A52" s="13"/>
      <c r="B52" s="13"/>
      <c r="C52" s="13"/>
      <c r="D52" s="13"/>
      <c r="E52" s="13"/>
      <c r="F52" s="14"/>
      <c r="G52" s="14"/>
      <c r="I52" s="9"/>
      <c r="J52" s="9"/>
      <c r="K52" s="9"/>
      <c r="L52" s="9"/>
    </row>
    <row r="53" spans="1:12" ht="12.75">
      <c r="A53" s="13"/>
      <c r="B53" s="13"/>
      <c r="C53" s="13"/>
      <c r="D53" s="13"/>
      <c r="E53" s="13"/>
      <c r="F53" s="14"/>
      <c r="G53" s="14"/>
      <c r="I53" s="9"/>
      <c r="J53" s="9"/>
      <c r="K53" s="9"/>
      <c r="L53" s="9"/>
    </row>
    <row r="54" spans="12:18" ht="12.75">
      <c r="L54" s="14"/>
      <c r="M54" s="14"/>
      <c r="O54" s="9"/>
      <c r="P54" s="9"/>
      <c r="Q54" s="9"/>
      <c r="R54" s="9"/>
    </row>
    <row r="55" spans="12:18" ht="12.75">
      <c r="L55" s="14"/>
      <c r="M55" s="14"/>
      <c r="O55" s="9"/>
      <c r="P55" s="9"/>
      <c r="Q55" s="9"/>
      <c r="R55" s="9"/>
    </row>
    <row r="56" spans="12:18" ht="12.75">
      <c r="L56" s="14"/>
      <c r="M56" s="14"/>
      <c r="O56" s="9"/>
      <c r="P56" s="9"/>
      <c r="Q56" s="9"/>
      <c r="R56" s="9"/>
    </row>
    <row r="57" spans="12:18" ht="12.75">
      <c r="L57" s="14"/>
      <c r="M57" s="14"/>
      <c r="O57" s="9"/>
      <c r="P57" s="9"/>
      <c r="Q57" s="9"/>
      <c r="R57" s="9"/>
    </row>
    <row r="58" spans="12:18" ht="12.75">
      <c r="L58" s="14"/>
      <c r="M58" s="14"/>
      <c r="O58" s="9"/>
      <c r="P58" s="9"/>
      <c r="Q58" s="9"/>
      <c r="R58" s="9"/>
    </row>
    <row r="59" spans="12:18" ht="12.75">
      <c r="L59" s="14"/>
      <c r="M59" s="14"/>
      <c r="O59" s="9"/>
      <c r="P59" s="9"/>
      <c r="Q59" s="9"/>
      <c r="R59" s="9"/>
    </row>
    <row r="60" spans="12:18" ht="12.75">
      <c r="L60" s="14"/>
      <c r="M60" s="14"/>
      <c r="O60" s="9"/>
      <c r="P60" s="9"/>
      <c r="Q60" s="9"/>
      <c r="R60" s="9"/>
    </row>
    <row r="61" spans="12:18" ht="12.75">
      <c r="L61" s="14"/>
      <c r="M61" s="14"/>
      <c r="O61" s="9"/>
      <c r="P61" s="9"/>
      <c r="Q61" s="9"/>
      <c r="R61" s="9"/>
    </row>
    <row r="62" spans="12:18" ht="12.75">
      <c r="L62" s="14"/>
      <c r="M62" s="14"/>
      <c r="O62" s="9"/>
      <c r="P62" s="9"/>
      <c r="Q62" s="9"/>
      <c r="R62" s="9"/>
    </row>
    <row r="63" spans="12:18" ht="12.75">
      <c r="L63" s="14"/>
      <c r="M63" s="14"/>
      <c r="O63" s="9"/>
      <c r="P63" s="9"/>
      <c r="Q63" s="9"/>
      <c r="R63" s="9"/>
    </row>
    <row r="64" spans="12:18" ht="12.75">
      <c r="L64" s="14"/>
      <c r="M64" s="14"/>
      <c r="O64" s="9"/>
      <c r="P64" s="9"/>
      <c r="Q64" s="9"/>
      <c r="R64" s="9"/>
    </row>
    <row r="65" spans="12:18" ht="12.75">
      <c r="L65" s="14"/>
      <c r="M65" s="14"/>
      <c r="O65" s="9"/>
      <c r="P65" s="9"/>
      <c r="Q65" s="9"/>
      <c r="R65" s="9"/>
    </row>
    <row r="66" spans="12:18" ht="12.75">
      <c r="L66" s="14"/>
      <c r="M66" s="14"/>
      <c r="O66" s="9"/>
      <c r="P66" s="9"/>
      <c r="Q66" s="9"/>
      <c r="R66" s="9"/>
    </row>
    <row r="67" spans="12:18" ht="12.75">
      <c r="L67" s="14"/>
      <c r="M67" s="14"/>
      <c r="O67" s="9"/>
      <c r="P67" s="9"/>
      <c r="Q67" s="9"/>
      <c r="R67" s="9"/>
    </row>
    <row r="68" spans="12:18" ht="12.75">
      <c r="L68" s="14"/>
      <c r="M68" s="14"/>
      <c r="O68" s="9"/>
      <c r="P68" s="9"/>
      <c r="Q68" s="9"/>
      <c r="R68" s="9"/>
    </row>
    <row r="69" spans="12:18" ht="12.75">
      <c r="L69" s="14"/>
      <c r="M69" s="14"/>
      <c r="O69" s="9"/>
      <c r="P69" s="9"/>
      <c r="Q69" s="9"/>
      <c r="R69" s="9"/>
    </row>
    <row r="70" spans="12:13" ht="12.75">
      <c r="L70" s="14"/>
      <c r="M70" s="14"/>
    </row>
    <row r="71" spans="12:13" ht="12.75">
      <c r="L71" s="14"/>
      <c r="M71" s="14"/>
    </row>
    <row r="72" spans="12:13" ht="12.75">
      <c r="L72" s="14"/>
      <c r="M72" s="14"/>
    </row>
    <row r="73" spans="12:13" ht="12.75">
      <c r="L73" s="14"/>
      <c r="M73" s="14"/>
    </row>
    <row r="74" spans="12:13" ht="12.75">
      <c r="L74" s="14"/>
      <c r="M74" s="14"/>
    </row>
    <row r="75" spans="12:13" ht="12.75">
      <c r="L75" s="14"/>
      <c r="M75" s="14"/>
    </row>
    <row r="76" spans="12:13" ht="12.75">
      <c r="L76" s="14"/>
      <c r="M76" s="14"/>
    </row>
    <row r="77" spans="12:13" ht="12.75">
      <c r="L77" s="14"/>
      <c r="M77" s="14"/>
    </row>
    <row r="78" spans="12:13" ht="12.75">
      <c r="L78" s="14"/>
      <c r="M78" s="14"/>
    </row>
    <row r="79" spans="12:13" ht="12.75">
      <c r="L79" s="14"/>
      <c r="M79" s="14"/>
    </row>
    <row r="80" spans="12:13" ht="12.75">
      <c r="L80" s="14"/>
      <c r="M80" s="14"/>
    </row>
    <row r="81" spans="12:13" ht="12.75">
      <c r="L81" s="14"/>
      <c r="M81" s="14"/>
    </row>
    <row r="82" spans="12:13" ht="12.75">
      <c r="L82" s="14"/>
      <c r="M82" s="14"/>
    </row>
    <row r="83" spans="12:13" ht="12.75">
      <c r="L83" s="14"/>
      <c r="M83" s="14"/>
    </row>
    <row r="84" spans="12:13" ht="12.75">
      <c r="L84" s="14"/>
      <c r="M84" s="14"/>
    </row>
    <row r="85" spans="12:13" ht="12.75">
      <c r="L85" s="14"/>
      <c r="M85" s="14"/>
    </row>
    <row r="86" spans="12:13" ht="12.75">
      <c r="L86" s="14"/>
      <c r="M86" s="14"/>
    </row>
    <row r="87" spans="12:13" ht="12.75">
      <c r="L87" s="14"/>
      <c r="M87" s="14"/>
    </row>
    <row r="88" spans="12:13" ht="12.75">
      <c r="L88" s="14"/>
      <c r="M88" s="14"/>
    </row>
    <row r="89" spans="12:13" ht="12.75">
      <c r="L89" s="14"/>
      <c r="M89" s="14"/>
    </row>
    <row r="90" spans="12:13" ht="12.75">
      <c r="L90" s="14"/>
      <c r="M90" s="14"/>
    </row>
    <row r="91" spans="12:13" ht="12.75">
      <c r="L91" s="14"/>
      <c r="M91" s="14"/>
    </row>
    <row r="92" spans="12:13" ht="12.75">
      <c r="L92" s="14"/>
      <c r="M92" s="14"/>
    </row>
    <row r="93" spans="12:13" ht="12.75">
      <c r="L93" s="14"/>
      <c r="M93" s="14"/>
    </row>
    <row r="94" spans="12:13" ht="12.75">
      <c r="L94" s="14"/>
      <c r="M94" s="14"/>
    </row>
    <row r="95" spans="12:13" ht="12.75">
      <c r="L95" s="14"/>
      <c r="M95" s="14"/>
    </row>
    <row r="96" spans="12:13" ht="12.75">
      <c r="L96" s="14"/>
      <c r="M96" s="14"/>
    </row>
    <row r="97" spans="12:13" ht="12.75">
      <c r="L97" s="14"/>
      <c r="M97" s="14"/>
    </row>
    <row r="98" spans="12:13" ht="12.75">
      <c r="L98" s="14"/>
      <c r="M98" s="14"/>
    </row>
    <row r="99" spans="12:13" ht="12.75">
      <c r="L99" s="14"/>
      <c r="M99" s="14"/>
    </row>
    <row r="100" spans="12:13" ht="12.75">
      <c r="L100" s="14"/>
      <c r="M100" s="14"/>
    </row>
    <row r="101" spans="12:13" ht="12.75">
      <c r="L101" s="14"/>
      <c r="M101" s="14"/>
    </row>
    <row r="102" spans="12:13" ht="12.75">
      <c r="L102" s="14"/>
      <c r="M102" s="14"/>
    </row>
    <row r="103" spans="12:13" ht="12.75">
      <c r="L103" s="14"/>
      <c r="M103" s="14"/>
    </row>
    <row r="104" spans="12:13" ht="12.75">
      <c r="L104" s="14"/>
      <c r="M104" s="14"/>
    </row>
    <row r="105" spans="12:13" ht="12.75">
      <c r="L105" s="14"/>
      <c r="M105" s="14"/>
    </row>
    <row r="106" spans="12:13" ht="12.75">
      <c r="L106" s="14"/>
      <c r="M106" s="14"/>
    </row>
    <row r="107" spans="12:13" ht="12.75">
      <c r="L107" s="14"/>
      <c r="M107" s="14"/>
    </row>
    <row r="108" spans="12:13" ht="12.75">
      <c r="L108" s="14"/>
      <c r="M108" s="14"/>
    </row>
    <row r="109" spans="12:13" ht="12.75">
      <c r="L109" s="14"/>
      <c r="M109" s="14"/>
    </row>
    <row r="110" spans="12:13" ht="12.75">
      <c r="L110" s="14"/>
      <c r="M110" s="14"/>
    </row>
    <row r="111" spans="12:13" ht="12.75">
      <c r="L111" s="14"/>
      <c r="M111" s="14"/>
    </row>
    <row r="112" spans="12:13" ht="12.75">
      <c r="L112" s="14"/>
      <c r="M112" s="14"/>
    </row>
    <row r="113" spans="12:13" ht="12.75">
      <c r="L113" s="14"/>
      <c r="M113" s="14"/>
    </row>
    <row r="114" spans="12:13" ht="12.75">
      <c r="L114" s="14"/>
      <c r="M114" s="14"/>
    </row>
    <row r="115" spans="12:13" ht="12.75">
      <c r="L115" s="14"/>
      <c r="M115" s="14"/>
    </row>
    <row r="116" spans="12:13" ht="12.75">
      <c r="L116" s="14"/>
      <c r="M116" s="14"/>
    </row>
    <row r="117" spans="12:13" ht="12.75">
      <c r="L117" s="14"/>
      <c r="M117" s="14"/>
    </row>
    <row r="118" spans="12:13" ht="12.75">
      <c r="L118" s="14"/>
      <c r="M118" s="14"/>
    </row>
    <row r="119" spans="12:13" ht="12.75">
      <c r="L119" s="14"/>
      <c r="M119" s="14"/>
    </row>
    <row r="120" spans="12:13" ht="12.75">
      <c r="L120" s="14"/>
      <c r="M120" s="14"/>
    </row>
    <row r="121" spans="12:13" ht="12.75">
      <c r="L121" s="14"/>
      <c r="M121" s="14"/>
    </row>
    <row r="122" spans="12:13" ht="12.75">
      <c r="L122" s="14"/>
      <c r="M122" s="14"/>
    </row>
    <row r="123" spans="12:13" ht="12.75">
      <c r="L123" s="14"/>
      <c r="M123" s="14"/>
    </row>
    <row r="124" spans="12:13" ht="12.75">
      <c r="L124" s="14"/>
      <c r="M124" s="14"/>
    </row>
    <row r="125" spans="12:13" ht="12.75">
      <c r="L125" s="14"/>
      <c r="M125" s="14"/>
    </row>
    <row r="126" spans="12:13" ht="12.75">
      <c r="L126" s="14"/>
      <c r="M126" s="14"/>
    </row>
    <row r="127" spans="12:13" ht="12.75">
      <c r="L127" s="14"/>
      <c r="M127" s="14"/>
    </row>
    <row r="128" spans="12:13" ht="12.75">
      <c r="L128" s="14"/>
      <c r="M128" s="14"/>
    </row>
    <row r="129" spans="12:13" ht="12.75">
      <c r="L129" s="14"/>
      <c r="M129" s="14"/>
    </row>
    <row r="130" spans="12:13" ht="12.75">
      <c r="L130" s="14"/>
      <c r="M130" s="14"/>
    </row>
    <row r="131" spans="12:13" ht="12.75">
      <c r="L131" s="14"/>
      <c r="M131" s="14"/>
    </row>
    <row r="132" spans="12:13" ht="12.75">
      <c r="L132" s="14"/>
      <c r="M132" s="14"/>
    </row>
    <row r="133" spans="12:13" ht="12.75">
      <c r="L133" s="14"/>
      <c r="M133" s="14"/>
    </row>
    <row r="134" spans="12:13" ht="12.75">
      <c r="L134" s="14"/>
      <c r="M134" s="14"/>
    </row>
    <row r="135" spans="12:13" ht="12.75">
      <c r="L135" s="14"/>
      <c r="M135" s="14"/>
    </row>
    <row r="136" spans="12:13" ht="12.75">
      <c r="L136" s="14"/>
      <c r="M136" s="14"/>
    </row>
    <row r="137" spans="12:13" ht="12.75">
      <c r="L137" s="14"/>
      <c r="M137" s="14"/>
    </row>
    <row r="138" spans="12:13" ht="12.75">
      <c r="L138" s="14"/>
      <c r="M138" s="14"/>
    </row>
    <row r="139" spans="12:13" ht="12.75">
      <c r="L139" s="14"/>
      <c r="M139" s="14"/>
    </row>
    <row r="140" spans="12:13" ht="12.75">
      <c r="L140" s="14"/>
      <c r="M140" s="14"/>
    </row>
    <row r="141" spans="12:13" ht="12.75">
      <c r="L141" s="14"/>
      <c r="M141" s="14"/>
    </row>
    <row r="142" spans="12:13" ht="12.75">
      <c r="L142" s="14"/>
      <c r="M142" s="14"/>
    </row>
    <row r="143" spans="12:13" ht="12.75">
      <c r="L143" s="14"/>
      <c r="M143" s="14"/>
    </row>
    <row r="144" spans="12:13" ht="12.75">
      <c r="L144" s="14"/>
      <c r="M144" s="14"/>
    </row>
    <row r="145" spans="12:13" ht="12.75">
      <c r="L145" s="14"/>
      <c r="M145" s="14"/>
    </row>
    <row r="146" spans="12:13" ht="12.75">
      <c r="L146" s="14"/>
      <c r="M146" s="14"/>
    </row>
    <row r="147" spans="12:13" ht="12.75">
      <c r="L147" s="14"/>
      <c r="M147" s="14"/>
    </row>
    <row r="148" spans="12:13" ht="12.75">
      <c r="L148" s="14"/>
      <c r="M148" s="14"/>
    </row>
    <row r="149" spans="12:13" ht="12.75">
      <c r="L149" s="14"/>
      <c r="M149" s="14"/>
    </row>
    <row r="150" spans="12:13" ht="12.75">
      <c r="L150" s="14"/>
      <c r="M150" s="14"/>
    </row>
  </sheetData>
  <sheetProtection/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8.57421875" style="0" customWidth="1"/>
    <col min="2" max="2" width="9.7109375" style="0" customWidth="1"/>
    <col min="3" max="3" width="10.00390625" style="0" customWidth="1"/>
    <col min="4" max="4" width="10.57421875" style="0" customWidth="1"/>
    <col min="5" max="5" width="9.8515625" style="0" customWidth="1"/>
    <col min="7" max="7" width="9.8515625" style="0" customWidth="1"/>
    <col min="9" max="9" width="8.140625" style="0" customWidth="1"/>
    <col min="10" max="10" width="9.28125" style="0" customWidth="1"/>
  </cols>
  <sheetData>
    <row r="1" spans="1:10" ht="12.75">
      <c r="A1" s="1829" t="s">
        <v>58</v>
      </c>
      <c r="B1" s="1829"/>
      <c r="C1" s="1829"/>
      <c r="D1" s="1829"/>
      <c r="E1" s="1829"/>
      <c r="F1" s="1829"/>
      <c r="G1" s="1829"/>
      <c r="H1" s="1829"/>
      <c r="I1" s="1829"/>
      <c r="J1" s="1829"/>
    </row>
    <row r="2" spans="1:13" ht="15.75">
      <c r="A2" s="1828" t="s">
        <v>16</v>
      </c>
      <c r="B2" s="1828"/>
      <c r="C2" s="1828"/>
      <c r="D2" s="1828"/>
      <c r="E2" s="1828"/>
      <c r="F2" s="1828"/>
      <c r="G2" s="1828"/>
      <c r="H2" s="1828"/>
      <c r="I2" s="1828"/>
      <c r="J2" s="1828"/>
      <c r="K2" s="761"/>
      <c r="L2" s="761"/>
      <c r="M2" s="761"/>
    </row>
    <row r="3" spans="1:10" ht="12.75">
      <c r="A3" s="1841" t="s">
        <v>1482</v>
      </c>
      <c r="B3" s="1841"/>
      <c r="C3" s="1841"/>
      <c r="D3" s="1841"/>
      <c r="E3" s="1841"/>
      <c r="F3" s="1841"/>
      <c r="G3" s="1841"/>
      <c r="H3" s="1841"/>
      <c r="I3" s="1841"/>
      <c r="J3" s="1841"/>
    </row>
    <row r="4" spans="1:10" ht="13.5" thickBot="1">
      <c r="A4" s="1841"/>
      <c r="B4" s="1841"/>
      <c r="C4" s="1841"/>
      <c r="D4" s="1841"/>
      <c r="E4" s="1841"/>
      <c r="F4" s="1841"/>
      <c r="G4" s="1841"/>
      <c r="H4" s="1841"/>
      <c r="I4" s="1841"/>
      <c r="J4" s="1841"/>
    </row>
    <row r="5" spans="1:10" ht="25.5" customHeight="1" thickTop="1">
      <c r="A5" s="1838" t="s">
        <v>751</v>
      </c>
      <c r="B5" s="1818" t="s">
        <v>770</v>
      </c>
      <c r="C5" s="1830"/>
      <c r="D5" s="1831"/>
      <c r="E5" s="1818" t="s">
        <v>483</v>
      </c>
      <c r="F5" s="1830"/>
      <c r="G5" s="1831"/>
      <c r="H5" s="1818" t="s">
        <v>328</v>
      </c>
      <c r="I5" s="1830"/>
      <c r="J5" s="1819"/>
    </row>
    <row r="6" spans="1:10" ht="38.25">
      <c r="A6" s="1839"/>
      <c r="B6" s="189" t="s">
        <v>632</v>
      </c>
      <c r="C6" s="189" t="s">
        <v>17</v>
      </c>
      <c r="D6" s="189" t="s">
        <v>633</v>
      </c>
      <c r="E6" s="189" t="s">
        <v>632</v>
      </c>
      <c r="F6" s="189" t="s">
        <v>17</v>
      </c>
      <c r="G6" s="189" t="s">
        <v>633</v>
      </c>
      <c r="H6" s="189" t="s">
        <v>632</v>
      </c>
      <c r="I6" s="189" t="s">
        <v>17</v>
      </c>
      <c r="J6" s="765" t="s">
        <v>633</v>
      </c>
    </row>
    <row r="7" spans="1:10" ht="12.75">
      <c r="A7" s="1840"/>
      <c r="B7" s="189">
        <v>1</v>
      </c>
      <c r="C7" s="189">
        <v>2</v>
      </c>
      <c r="D7" s="189">
        <v>3</v>
      </c>
      <c r="E7" s="189">
        <v>4</v>
      </c>
      <c r="F7" s="189">
        <v>5</v>
      </c>
      <c r="G7" s="189">
        <v>6</v>
      </c>
      <c r="H7" s="189">
        <v>7</v>
      </c>
      <c r="I7" s="189">
        <v>8</v>
      </c>
      <c r="J7" s="197">
        <v>9</v>
      </c>
    </row>
    <row r="8" spans="1:10" ht="12.75">
      <c r="A8" s="200" t="s">
        <v>630</v>
      </c>
      <c r="B8" s="762">
        <v>405.22</v>
      </c>
      <c r="C8" s="762">
        <v>170.5</v>
      </c>
      <c r="D8" s="741">
        <v>41.77795202273897</v>
      </c>
      <c r="E8" s="762">
        <v>898.43</v>
      </c>
      <c r="F8" s="762">
        <v>323.39</v>
      </c>
      <c r="G8" s="741">
        <v>66.80093367209932</v>
      </c>
      <c r="H8" s="740">
        <v>6161.16</v>
      </c>
      <c r="I8" s="740">
        <v>2127.5</v>
      </c>
      <c r="J8" s="766">
        <v>78.29002082827344</v>
      </c>
    </row>
    <row r="9" spans="1:10" ht="12.75">
      <c r="A9" s="200" t="s">
        <v>631</v>
      </c>
      <c r="B9" s="762">
        <v>663.29</v>
      </c>
      <c r="C9" s="762">
        <v>103.19</v>
      </c>
      <c r="D9" s="741">
        <v>25.284849672882316</v>
      </c>
      <c r="E9" s="762">
        <v>361.52</v>
      </c>
      <c r="F9" s="762">
        <v>35.37</v>
      </c>
      <c r="G9" s="741">
        <v>7.306190741773563</v>
      </c>
      <c r="H9" s="740">
        <v>730.79</v>
      </c>
      <c r="I9" s="740">
        <v>74.79</v>
      </c>
      <c r="J9" s="766">
        <v>2.752202424322713</v>
      </c>
    </row>
    <row r="10" spans="1:10" ht="12.75">
      <c r="A10" s="200" t="s">
        <v>766</v>
      </c>
      <c r="B10" s="762">
        <v>89.29</v>
      </c>
      <c r="C10" s="762">
        <v>17.17</v>
      </c>
      <c r="D10" s="741">
        <v>4.207199039474652</v>
      </c>
      <c r="E10" s="762">
        <v>120.47</v>
      </c>
      <c r="F10" s="762">
        <v>20.58</v>
      </c>
      <c r="G10" s="741">
        <v>4.251099956621428</v>
      </c>
      <c r="H10" s="740">
        <v>160.48</v>
      </c>
      <c r="I10" s="740">
        <v>103.86</v>
      </c>
      <c r="J10" s="766">
        <v>3.821951381069086</v>
      </c>
    </row>
    <row r="11" spans="1:10" ht="12.75">
      <c r="A11" s="200" t="s">
        <v>767</v>
      </c>
      <c r="B11" s="762">
        <v>439.66</v>
      </c>
      <c r="C11" s="762">
        <v>64.12</v>
      </c>
      <c r="D11" s="741">
        <v>15.711450344269931</v>
      </c>
      <c r="E11" s="762">
        <v>178.24</v>
      </c>
      <c r="F11" s="762">
        <v>19.02</v>
      </c>
      <c r="G11" s="741">
        <v>3.9288591435830695</v>
      </c>
      <c r="H11" s="740">
        <v>289.66</v>
      </c>
      <c r="I11" s="740">
        <v>40.2</v>
      </c>
      <c r="J11" s="766">
        <v>1.479322602724603</v>
      </c>
    </row>
    <row r="12" spans="1:10" ht="12.75">
      <c r="A12" s="200" t="s">
        <v>619</v>
      </c>
      <c r="B12" s="742">
        <v>4.94</v>
      </c>
      <c r="C12" s="762">
        <v>4.88</v>
      </c>
      <c r="D12" s="741">
        <v>1.1957560461640246</v>
      </c>
      <c r="E12" s="742">
        <v>0.32</v>
      </c>
      <c r="F12" s="762">
        <v>1.85</v>
      </c>
      <c r="G12" s="741">
        <v>0.38214455392369506</v>
      </c>
      <c r="H12" s="740">
        <v>0.38</v>
      </c>
      <c r="I12" s="740">
        <v>3.6</v>
      </c>
      <c r="J12" s="766">
        <v>0.13247665099026296</v>
      </c>
    </row>
    <row r="13" spans="1:10" ht="12.75">
      <c r="A13" s="200" t="s">
        <v>620</v>
      </c>
      <c r="B13" s="762">
        <v>7.49</v>
      </c>
      <c r="C13" s="762">
        <v>1.74</v>
      </c>
      <c r="D13" s="741">
        <v>0.4263556394109432</v>
      </c>
      <c r="E13" s="762">
        <v>6.37</v>
      </c>
      <c r="F13" s="762">
        <v>0.63</v>
      </c>
      <c r="G13" s="741">
        <v>0.13013571295779885</v>
      </c>
      <c r="H13" s="740">
        <v>8.28</v>
      </c>
      <c r="I13" s="740">
        <v>1.42</v>
      </c>
      <c r="J13" s="766">
        <v>0.05225467900171482</v>
      </c>
    </row>
    <row r="14" spans="1:10" ht="12.75">
      <c r="A14" s="200" t="s">
        <v>621</v>
      </c>
      <c r="B14" s="762">
        <v>1.18</v>
      </c>
      <c r="C14" s="762">
        <v>1.71</v>
      </c>
      <c r="D14" s="741">
        <v>0.41900468011075453</v>
      </c>
      <c r="E14" s="762">
        <v>2.87</v>
      </c>
      <c r="F14" s="762">
        <v>6.93</v>
      </c>
      <c r="G14" s="741">
        <v>1.4314928425357871</v>
      </c>
      <c r="H14" s="740">
        <v>1.3</v>
      </c>
      <c r="I14" s="740">
        <v>2.38</v>
      </c>
      <c r="J14" s="766">
        <v>0.0875817859324516</v>
      </c>
    </row>
    <row r="15" spans="1:10" ht="12.75">
      <c r="A15" s="200" t="s">
        <v>128</v>
      </c>
      <c r="B15" s="762">
        <v>52.19</v>
      </c>
      <c r="C15" s="762">
        <v>31.22</v>
      </c>
      <c r="D15" s="741">
        <v>7.6498983117296815</v>
      </c>
      <c r="E15" s="762">
        <v>62.11</v>
      </c>
      <c r="F15" s="762">
        <v>31.66</v>
      </c>
      <c r="G15" s="741">
        <v>6.539835987688749</v>
      </c>
      <c r="H15" s="740">
        <v>173.98</v>
      </c>
      <c r="I15" s="740">
        <v>174.07</v>
      </c>
      <c r="J15" s="766">
        <v>6.405614066076408</v>
      </c>
    </row>
    <row r="16" spans="1:10" ht="12.75">
      <c r="A16" s="200" t="s">
        <v>622</v>
      </c>
      <c r="B16" s="762">
        <v>14.29</v>
      </c>
      <c r="C16" s="762">
        <v>6.52</v>
      </c>
      <c r="D16" s="741">
        <v>1.597608487907672</v>
      </c>
      <c r="E16" s="762">
        <v>56.88</v>
      </c>
      <c r="F16" s="762">
        <v>25.32</v>
      </c>
      <c r="G16" s="741">
        <v>5.230216273161059</v>
      </c>
      <c r="H16" s="740">
        <v>81.05</v>
      </c>
      <c r="I16" s="740">
        <v>52.63</v>
      </c>
      <c r="J16" s="766">
        <v>1.936735039338205</v>
      </c>
    </row>
    <row r="17" spans="1:10" ht="12.75">
      <c r="A17" s="200" t="s">
        <v>129</v>
      </c>
      <c r="B17" s="762">
        <v>11</v>
      </c>
      <c r="C17" s="762">
        <v>0.37</v>
      </c>
      <c r="D17" s="741">
        <v>0.09066183136899367</v>
      </c>
      <c r="E17" s="762">
        <v>0</v>
      </c>
      <c r="F17" s="762">
        <v>0</v>
      </c>
      <c r="G17" s="741">
        <v>0</v>
      </c>
      <c r="H17" s="740">
        <v>323.8</v>
      </c>
      <c r="I17" s="740">
        <v>3.86</v>
      </c>
      <c r="J17" s="766">
        <v>0.14204440911733748</v>
      </c>
    </row>
    <row r="18" spans="1:10" ht="12.75">
      <c r="A18" s="200" t="s">
        <v>130</v>
      </c>
      <c r="B18" s="762">
        <v>0</v>
      </c>
      <c r="C18" s="762">
        <v>0</v>
      </c>
      <c r="D18" s="741">
        <v>0</v>
      </c>
      <c r="E18" s="762">
        <v>0</v>
      </c>
      <c r="F18" s="762">
        <v>0</v>
      </c>
      <c r="G18" s="741">
        <v>0</v>
      </c>
      <c r="H18" s="740">
        <v>1.16</v>
      </c>
      <c r="I18" s="740">
        <v>0.94</v>
      </c>
      <c r="J18" s="766">
        <v>0.03459112553634643</v>
      </c>
    </row>
    <row r="19" spans="1:10" ht="12.75">
      <c r="A19" s="767" t="s">
        <v>131</v>
      </c>
      <c r="B19" s="763">
        <v>54.51</v>
      </c>
      <c r="C19" s="763">
        <v>6.69</v>
      </c>
      <c r="D19" s="741">
        <v>1.6392639239420748</v>
      </c>
      <c r="E19" s="763">
        <v>184.07</v>
      </c>
      <c r="F19" s="763">
        <v>19.36</v>
      </c>
      <c r="G19" s="741">
        <v>3.9990911156555327</v>
      </c>
      <c r="H19" s="764">
        <v>867.85</v>
      </c>
      <c r="I19" s="764">
        <v>132.21</v>
      </c>
      <c r="J19" s="766">
        <v>4.865205007617407</v>
      </c>
    </row>
    <row r="20" spans="1:10" ht="13.5" thickBot="1">
      <c r="A20" s="768" t="s">
        <v>18</v>
      </c>
      <c r="B20" s="769">
        <v>1743.0600000000002</v>
      </c>
      <c r="C20" s="769">
        <v>408.10999999999996</v>
      </c>
      <c r="D20" s="769">
        <v>100</v>
      </c>
      <c r="E20" s="769">
        <v>1871.2799999999995</v>
      </c>
      <c r="F20" s="769">
        <v>484.11</v>
      </c>
      <c r="G20" s="769">
        <v>100</v>
      </c>
      <c r="H20" s="770">
        <v>8799.89</v>
      </c>
      <c r="I20" s="770">
        <v>2717.4600000000005</v>
      </c>
      <c r="J20" s="771">
        <v>100</v>
      </c>
    </row>
    <row r="21" spans="1:10" ht="13.5" thickTop="1">
      <c r="A21" s="26" t="s">
        <v>546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2.75">
      <c r="A22" s="26" t="s">
        <v>0</v>
      </c>
      <c r="B22" s="13"/>
      <c r="C22" s="13"/>
      <c r="D22" s="13"/>
      <c r="E22" s="13"/>
      <c r="F22" s="13"/>
      <c r="G22" s="13"/>
      <c r="H22" s="24"/>
      <c r="I22" s="24"/>
      <c r="J22" s="24"/>
    </row>
    <row r="23" spans="1:10" ht="12.75">
      <c r="A23" s="26" t="s">
        <v>1</v>
      </c>
      <c r="B23" s="188"/>
      <c r="C23" s="188"/>
      <c r="D23" s="13"/>
      <c r="E23" s="13"/>
      <c r="F23" s="14"/>
      <c r="G23" s="14"/>
      <c r="H23" s="24"/>
      <c r="I23" s="9"/>
      <c r="J23" s="9"/>
    </row>
    <row r="24" spans="1:10" ht="12.75">
      <c r="A24" s="26" t="s">
        <v>65</v>
      </c>
      <c r="B24" s="188"/>
      <c r="C24" s="25"/>
      <c r="D24" s="13"/>
      <c r="E24" s="13"/>
      <c r="F24" s="14"/>
      <c r="G24" s="14"/>
      <c r="H24" s="24"/>
      <c r="I24" s="9"/>
      <c r="J24" s="9"/>
    </row>
  </sheetData>
  <sheetProtection/>
  <mergeCells count="8">
    <mergeCell ref="A5:A7"/>
    <mergeCell ref="B5:D5"/>
    <mergeCell ref="E5:G5"/>
    <mergeCell ref="H5:J5"/>
    <mergeCell ref="A1:J1"/>
    <mergeCell ref="A2:J2"/>
    <mergeCell ref="A3:J3"/>
    <mergeCell ref="A4:J4"/>
  </mergeCells>
  <printOptions/>
  <pageMargins left="0.7" right="0.7" top="0.75" bottom="0.75" header="0.3" footer="0.3"/>
  <pageSetup fitToHeight="1" fitToWidth="1" horizontalDpi="600" verticalDpi="600" orientation="portrait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6"/>
  <sheetViews>
    <sheetView zoomScalePageLayoutView="0" workbookViewId="0" topLeftCell="B1">
      <selection activeCell="B1" sqref="B1:M1"/>
    </sheetView>
  </sheetViews>
  <sheetFormatPr defaultColWidth="9.140625" defaultRowHeight="12.75"/>
  <cols>
    <col min="1" max="1" width="0.5625" style="0" hidden="1" customWidth="1"/>
    <col min="2" max="2" width="21.00390625" style="0" customWidth="1"/>
    <col min="3" max="4" width="7.421875" style="0" bestFit="1" customWidth="1"/>
    <col min="5" max="5" width="7.57421875" style="0" customWidth="1"/>
    <col min="6" max="6" width="8.140625" style="0" customWidth="1"/>
    <col min="7" max="7" width="6.57421875" style="0" bestFit="1" customWidth="1"/>
    <col min="8" max="8" width="7.28125" style="0" bestFit="1" customWidth="1"/>
    <col min="9" max="9" width="7.421875" style="0" customWidth="1"/>
    <col min="10" max="10" width="6.57421875" style="0" bestFit="1" customWidth="1"/>
    <col min="11" max="11" width="7.28125" style="0" bestFit="1" customWidth="1"/>
    <col min="12" max="12" width="9.7109375" style="0" hidden="1" customWidth="1"/>
    <col min="13" max="13" width="11.00390625" style="0" hidden="1" customWidth="1"/>
  </cols>
  <sheetData>
    <row r="1" spans="2:13" ht="15" customHeight="1">
      <c r="B1" s="1793" t="s">
        <v>59</v>
      </c>
      <c r="C1" s="1793"/>
      <c r="D1" s="1793"/>
      <c r="E1" s="1793"/>
      <c r="F1" s="1793"/>
      <c r="G1" s="1793"/>
      <c r="H1" s="1793"/>
      <c r="I1" s="1793"/>
      <c r="J1" s="1793"/>
      <c r="K1" s="1793"/>
      <c r="L1" s="1793"/>
      <c r="M1" s="1793"/>
    </row>
    <row r="2" spans="2:13" ht="15" customHeight="1">
      <c r="B2" s="1843" t="s">
        <v>19</v>
      </c>
      <c r="C2" s="1843"/>
      <c r="D2" s="1843"/>
      <c r="E2" s="1843"/>
      <c r="F2" s="1843"/>
      <c r="G2" s="1843"/>
      <c r="H2" s="1843"/>
      <c r="I2" s="1843"/>
      <c r="J2" s="1843"/>
      <c r="K2" s="1843"/>
      <c r="L2" s="1843"/>
      <c r="M2" s="1843"/>
    </row>
    <row r="3" spans="2:13" ht="12.75">
      <c r="B3" s="1844" t="s">
        <v>1483</v>
      </c>
      <c r="C3" s="1844"/>
      <c r="D3" s="1844"/>
      <c r="E3" s="1844"/>
      <c r="F3" s="1844"/>
      <c r="G3" s="1844"/>
      <c r="H3" s="1844"/>
      <c r="I3" s="1844"/>
      <c r="J3" s="1844"/>
      <c r="K3" s="1844"/>
      <c r="L3" s="1844"/>
      <c r="M3" s="1844"/>
    </row>
    <row r="4" spans="2:13" ht="16.5" customHeight="1" thickBot="1">
      <c r="B4" s="1793"/>
      <c r="C4" s="1793"/>
      <c r="D4" s="1793"/>
      <c r="E4" s="1793"/>
      <c r="F4" s="1793"/>
      <c r="G4" s="1793"/>
      <c r="H4" s="1793"/>
      <c r="I4" s="1793"/>
      <c r="J4" s="1793"/>
      <c r="K4" s="1793"/>
      <c r="L4" s="1793"/>
      <c r="M4" s="1793"/>
    </row>
    <row r="5" spans="2:13" ht="12.75" customHeight="1" thickTop="1">
      <c r="B5" s="782"/>
      <c r="C5" s="1815" t="s">
        <v>770</v>
      </c>
      <c r="D5" s="1816"/>
      <c r="E5" s="1817"/>
      <c r="F5" s="1815" t="s">
        <v>483</v>
      </c>
      <c r="G5" s="1816"/>
      <c r="H5" s="1817"/>
      <c r="I5" s="1815" t="s">
        <v>328</v>
      </c>
      <c r="J5" s="1816"/>
      <c r="K5" s="1842"/>
      <c r="L5" s="1816" t="s">
        <v>20</v>
      </c>
      <c r="M5" s="1842"/>
    </row>
    <row r="6" spans="2:13" ht="31.5">
      <c r="B6" s="783"/>
      <c r="C6" s="772" t="s">
        <v>632</v>
      </c>
      <c r="D6" s="773" t="s">
        <v>780</v>
      </c>
      <c r="E6" s="773" t="s">
        <v>633</v>
      </c>
      <c r="F6" s="773" t="s">
        <v>632</v>
      </c>
      <c r="G6" s="773" t="s">
        <v>779</v>
      </c>
      <c r="H6" s="773" t="s">
        <v>633</v>
      </c>
      <c r="I6" s="773" t="s">
        <v>632</v>
      </c>
      <c r="J6" s="773" t="s">
        <v>780</v>
      </c>
      <c r="K6" s="870" t="s">
        <v>633</v>
      </c>
      <c r="L6" s="863" t="s">
        <v>483</v>
      </c>
      <c r="M6" s="784" t="s">
        <v>21</v>
      </c>
    </row>
    <row r="7" spans="2:13" ht="12.75">
      <c r="B7" s="785" t="s">
        <v>22</v>
      </c>
      <c r="C7" s="774"/>
      <c r="D7" s="774"/>
      <c r="E7" s="774"/>
      <c r="F7" s="774"/>
      <c r="G7" s="774"/>
      <c r="H7" s="774"/>
      <c r="I7" s="774"/>
      <c r="J7" s="774"/>
      <c r="K7" s="786"/>
      <c r="L7" s="864"/>
      <c r="M7" s="786"/>
    </row>
    <row r="8" spans="2:13" ht="12.75">
      <c r="B8" s="787" t="s">
        <v>23</v>
      </c>
      <c r="C8" s="775">
        <v>73447.478</v>
      </c>
      <c r="D8" s="775">
        <v>7344.710000000001</v>
      </c>
      <c r="E8" s="776">
        <v>33.00349504860625</v>
      </c>
      <c r="F8" s="775">
        <v>24574.370000000003</v>
      </c>
      <c r="G8" s="775">
        <v>2457.45</v>
      </c>
      <c r="H8" s="777">
        <v>23.794469694475698</v>
      </c>
      <c r="I8" s="777">
        <v>31318.62</v>
      </c>
      <c r="J8" s="777">
        <v>3491.87</v>
      </c>
      <c r="K8" s="871">
        <v>43.97561403488888</v>
      </c>
      <c r="L8" s="865">
        <v>-81.72381625441696</v>
      </c>
      <c r="M8" s="788">
        <v>-100</v>
      </c>
    </row>
    <row r="9" spans="2:13" ht="12.75">
      <c r="B9" s="787" t="s">
        <v>24</v>
      </c>
      <c r="C9" s="775">
        <v>52110.37000000001</v>
      </c>
      <c r="D9" s="775">
        <v>5211.010000000001</v>
      </c>
      <c r="E9" s="776">
        <v>23.415702285486788</v>
      </c>
      <c r="F9" s="775">
        <v>10425.3</v>
      </c>
      <c r="G9" s="775">
        <v>1042.53</v>
      </c>
      <c r="H9" s="777">
        <v>10.094385843285417</v>
      </c>
      <c r="I9" s="777">
        <v>26510.86</v>
      </c>
      <c r="J9" s="777">
        <v>2651.089</v>
      </c>
      <c r="K9" s="871">
        <v>33.387058119614856</v>
      </c>
      <c r="L9" s="865">
        <v>-80.98723404255318</v>
      </c>
      <c r="M9" s="788">
        <v>2059.8030438675023</v>
      </c>
    </row>
    <row r="10" spans="2:13" ht="12.75">
      <c r="B10" s="787" t="s">
        <v>25</v>
      </c>
      <c r="C10" s="775">
        <v>4199.26</v>
      </c>
      <c r="D10" s="775">
        <v>419.92</v>
      </c>
      <c r="E10" s="776">
        <v>1.8869128448653159</v>
      </c>
      <c r="F10" s="775">
        <v>988.77</v>
      </c>
      <c r="G10" s="775">
        <v>98.88</v>
      </c>
      <c r="H10" s="777">
        <v>0.9574140525299627</v>
      </c>
      <c r="I10" s="777">
        <v>1139.6399999999999</v>
      </c>
      <c r="J10" s="777">
        <v>113.96</v>
      </c>
      <c r="K10" s="871">
        <v>1.435179710417609</v>
      </c>
      <c r="L10" s="865">
        <v>-100</v>
      </c>
      <c r="M10" s="798" t="s">
        <v>794</v>
      </c>
    </row>
    <row r="11" spans="2:13" ht="12.75">
      <c r="B11" s="787" t="s">
        <v>26</v>
      </c>
      <c r="C11" s="775">
        <v>42272.7</v>
      </c>
      <c r="D11" s="775">
        <v>4208.34</v>
      </c>
      <c r="E11" s="776">
        <v>18.910199089256295</v>
      </c>
      <c r="F11" s="775">
        <v>10423.369999999999</v>
      </c>
      <c r="G11" s="775">
        <v>1042.35</v>
      </c>
      <c r="H11" s="777">
        <v>10.09264297789853</v>
      </c>
      <c r="I11" s="777">
        <v>6821.52</v>
      </c>
      <c r="J11" s="777">
        <v>682.1500000000001</v>
      </c>
      <c r="K11" s="871">
        <v>8.590802382075923</v>
      </c>
      <c r="L11" s="865">
        <v>-100</v>
      </c>
      <c r="M11" s="798" t="s">
        <v>794</v>
      </c>
    </row>
    <row r="12" spans="2:13" ht="12.75">
      <c r="B12" s="787" t="s">
        <v>27</v>
      </c>
      <c r="C12" s="775">
        <v>0</v>
      </c>
      <c r="D12" s="775">
        <v>0</v>
      </c>
      <c r="E12" s="776">
        <v>0</v>
      </c>
      <c r="F12" s="775">
        <v>0</v>
      </c>
      <c r="G12" s="775">
        <v>0</v>
      </c>
      <c r="H12" s="777">
        <v>0</v>
      </c>
      <c r="I12" s="777">
        <v>0</v>
      </c>
      <c r="J12" s="777">
        <v>0</v>
      </c>
      <c r="K12" s="871">
        <v>0</v>
      </c>
      <c r="L12" s="866" t="s">
        <v>794</v>
      </c>
      <c r="M12" s="798" t="s">
        <v>794</v>
      </c>
    </row>
    <row r="13" spans="2:13" ht="12.75">
      <c r="B13" s="787" t="s">
        <v>28</v>
      </c>
      <c r="C13" s="775">
        <v>3443.92</v>
      </c>
      <c r="D13" s="775">
        <v>34.43</v>
      </c>
      <c r="E13" s="776">
        <v>0.1547113956199105</v>
      </c>
      <c r="F13" s="775">
        <v>2984.94</v>
      </c>
      <c r="G13" s="775">
        <v>298.49</v>
      </c>
      <c r="H13" s="777">
        <v>2.890154940732894</v>
      </c>
      <c r="I13" s="777">
        <v>3581.86</v>
      </c>
      <c r="J13" s="777">
        <v>35.82</v>
      </c>
      <c r="K13" s="871">
        <v>0.45110685527517336</v>
      </c>
      <c r="L13" s="866" t="s">
        <v>794</v>
      </c>
      <c r="M13" s="798" t="s">
        <v>794</v>
      </c>
    </row>
    <row r="14" spans="2:13" ht="12.75">
      <c r="B14" s="787" t="s">
        <v>29</v>
      </c>
      <c r="C14" s="775">
        <v>0</v>
      </c>
      <c r="D14" s="775">
        <v>0</v>
      </c>
      <c r="E14" s="776">
        <v>0</v>
      </c>
      <c r="F14" s="775">
        <v>66.09</v>
      </c>
      <c r="G14" s="775">
        <v>6.61</v>
      </c>
      <c r="H14" s="777">
        <v>0.06400189004068622</v>
      </c>
      <c r="I14" s="777">
        <v>0</v>
      </c>
      <c r="J14" s="777">
        <v>0</v>
      </c>
      <c r="K14" s="871">
        <v>0</v>
      </c>
      <c r="L14" s="866" t="s">
        <v>794</v>
      </c>
      <c r="M14" s="798" t="s">
        <v>794</v>
      </c>
    </row>
    <row r="15" spans="2:13" ht="12.75">
      <c r="B15" s="787" t="s">
        <v>30</v>
      </c>
      <c r="C15" s="775">
        <v>250.36</v>
      </c>
      <c r="D15" s="775">
        <v>25.03</v>
      </c>
      <c r="E15" s="776">
        <v>0.1124724435772977</v>
      </c>
      <c r="F15" s="775">
        <v>2304</v>
      </c>
      <c r="G15" s="775">
        <v>360</v>
      </c>
      <c r="H15" s="777">
        <v>3.4857307737741365</v>
      </c>
      <c r="I15" s="777">
        <v>4037.92</v>
      </c>
      <c r="J15" s="777">
        <v>403.79</v>
      </c>
      <c r="K15" s="871">
        <v>5.085215999206093</v>
      </c>
      <c r="L15" s="866" t="s">
        <v>794</v>
      </c>
      <c r="M15" s="798" t="s">
        <v>794</v>
      </c>
    </row>
    <row r="16" spans="2:13" ht="12.75">
      <c r="B16" s="787" t="s">
        <v>31</v>
      </c>
      <c r="C16" s="775">
        <v>50109</v>
      </c>
      <c r="D16" s="775">
        <v>5010.9</v>
      </c>
      <c r="E16" s="776">
        <v>22.516506892588136</v>
      </c>
      <c r="F16" s="775">
        <v>50215.15</v>
      </c>
      <c r="G16" s="775">
        <v>5021.51</v>
      </c>
      <c r="H16" s="777">
        <v>48.62119982726268</v>
      </c>
      <c r="I16" s="777">
        <v>50617.87</v>
      </c>
      <c r="J16" s="777">
        <v>561.79</v>
      </c>
      <c r="K16" s="871">
        <v>7.075022898521485</v>
      </c>
      <c r="L16" s="865">
        <v>-100</v>
      </c>
      <c r="M16" s="798" t="s">
        <v>794</v>
      </c>
    </row>
    <row r="17" spans="2:13" ht="12.75">
      <c r="B17" s="789" t="s">
        <v>616</v>
      </c>
      <c r="C17" s="779">
        <v>225833.08800000002</v>
      </c>
      <c r="D17" s="779">
        <v>22254.340000000004</v>
      </c>
      <c r="E17" s="779">
        <v>100</v>
      </c>
      <c r="F17" s="779">
        <v>101981.98999999999</v>
      </c>
      <c r="G17" s="779">
        <v>10327.82</v>
      </c>
      <c r="H17" s="780">
        <v>100</v>
      </c>
      <c r="I17" s="779">
        <v>124028.29000000001</v>
      </c>
      <c r="J17" s="779">
        <v>7940.468999999999</v>
      </c>
      <c r="K17" s="872">
        <v>100</v>
      </c>
      <c r="L17" s="867">
        <v>-92.64489931429009</v>
      </c>
      <c r="M17" s="790">
        <v>43.854166666666686</v>
      </c>
    </row>
    <row r="18" spans="2:13" ht="12.75">
      <c r="B18" s="791" t="s">
        <v>32</v>
      </c>
      <c r="C18" s="781"/>
      <c r="D18" s="781"/>
      <c r="E18" s="781"/>
      <c r="F18" s="781"/>
      <c r="G18" s="781"/>
      <c r="H18" s="781"/>
      <c r="I18" s="781"/>
      <c r="J18" s="781"/>
      <c r="K18" s="792"/>
      <c r="L18" s="868"/>
      <c r="M18" s="792"/>
    </row>
    <row r="19" spans="2:13" ht="12.75" customHeight="1">
      <c r="B19" s="787" t="s">
        <v>33</v>
      </c>
      <c r="C19" s="775">
        <v>78005</v>
      </c>
      <c r="D19" s="775">
        <v>7800.5</v>
      </c>
      <c r="E19" s="778">
        <v>35.051589937063966</v>
      </c>
      <c r="F19" s="775">
        <v>11754.1</v>
      </c>
      <c r="G19" s="775">
        <v>1305</v>
      </c>
      <c r="H19" s="777">
        <v>12.635798524371117</v>
      </c>
      <c r="I19" s="777">
        <v>101453.82</v>
      </c>
      <c r="J19" s="777">
        <v>6005.38</v>
      </c>
      <c r="K19" s="871">
        <v>75.63004150006756</v>
      </c>
      <c r="L19" s="865">
        <v>-100</v>
      </c>
      <c r="M19" s="798" t="s">
        <v>794</v>
      </c>
    </row>
    <row r="20" spans="2:13" ht="12.75">
      <c r="B20" s="787" t="s">
        <v>34</v>
      </c>
      <c r="C20" s="775">
        <v>68163.85</v>
      </c>
      <c r="D20" s="775">
        <v>6816.32</v>
      </c>
      <c r="E20" s="778">
        <v>30.629171658202402</v>
      </c>
      <c r="F20" s="775">
        <v>21549.99</v>
      </c>
      <c r="G20" s="775">
        <v>2155.0099999999998</v>
      </c>
      <c r="H20" s="777">
        <v>20.86610894866283</v>
      </c>
      <c r="I20" s="777">
        <v>2508</v>
      </c>
      <c r="J20" s="777">
        <v>250.8</v>
      </c>
      <c r="K20" s="871">
        <v>3.1585036097993706</v>
      </c>
      <c r="L20" s="865">
        <v>-38.69096934548466</v>
      </c>
      <c r="M20" s="788">
        <v>-100</v>
      </c>
    </row>
    <row r="21" spans="2:13" ht="12.75">
      <c r="B21" s="787" t="s">
        <v>35</v>
      </c>
      <c r="C21" s="775">
        <v>29755.238000000005</v>
      </c>
      <c r="D21" s="775">
        <v>2646.6200000000003</v>
      </c>
      <c r="E21" s="778">
        <v>11.892601622874462</v>
      </c>
      <c r="F21" s="775">
        <v>18277.94</v>
      </c>
      <c r="G21" s="775">
        <v>1827.79</v>
      </c>
      <c r="H21" s="777">
        <v>17.697767191463818</v>
      </c>
      <c r="I21" s="777">
        <v>20066.46</v>
      </c>
      <c r="J21" s="777">
        <v>1684.289</v>
      </c>
      <c r="K21" s="871">
        <v>21.211454890133062</v>
      </c>
      <c r="L21" s="865">
        <v>-100</v>
      </c>
      <c r="M21" s="798" t="s">
        <v>794</v>
      </c>
    </row>
    <row r="22" spans="2:13" ht="12.75">
      <c r="B22" s="787" t="s">
        <v>36</v>
      </c>
      <c r="C22" s="775">
        <v>49909</v>
      </c>
      <c r="D22" s="775">
        <v>4990.9</v>
      </c>
      <c r="E22" s="778">
        <v>22.42663678185918</v>
      </c>
      <c r="F22" s="775">
        <v>50000</v>
      </c>
      <c r="G22" s="775">
        <v>5000</v>
      </c>
      <c r="H22" s="777">
        <v>48.41302116617286</v>
      </c>
      <c r="I22" s="777">
        <v>0</v>
      </c>
      <c r="J22" s="777">
        <v>0</v>
      </c>
      <c r="K22" s="871">
        <v>0</v>
      </c>
      <c r="L22" s="865">
        <v>-100</v>
      </c>
      <c r="M22" s="798" t="s">
        <v>794</v>
      </c>
    </row>
    <row r="23" spans="2:13" ht="12.75">
      <c r="B23" s="787" t="s">
        <v>37</v>
      </c>
      <c r="C23" s="775">
        <v>0</v>
      </c>
      <c r="D23" s="775">
        <v>0</v>
      </c>
      <c r="E23" s="778">
        <v>0</v>
      </c>
      <c r="F23" s="775">
        <v>400</v>
      </c>
      <c r="G23" s="775">
        <v>40</v>
      </c>
      <c r="H23" s="777">
        <v>0.38730416932938283</v>
      </c>
      <c r="I23" s="777">
        <v>0</v>
      </c>
      <c r="J23" s="777">
        <v>0</v>
      </c>
      <c r="K23" s="871">
        <v>0</v>
      </c>
      <c r="L23" s="866" t="s">
        <v>794</v>
      </c>
      <c r="M23" s="788">
        <v>-100</v>
      </c>
    </row>
    <row r="24" spans="2:13" ht="12.75">
      <c r="B24" s="787" t="s">
        <v>38</v>
      </c>
      <c r="C24" s="775">
        <v>0</v>
      </c>
      <c r="D24" s="775">
        <v>0</v>
      </c>
      <c r="E24" s="778">
        <v>0</v>
      </c>
      <c r="F24" s="775">
        <v>0</v>
      </c>
      <c r="G24" s="775">
        <v>0</v>
      </c>
      <c r="H24" s="777">
        <v>0</v>
      </c>
      <c r="I24" s="777">
        <v>0</v>
      </c>
      <c r="J24" s="777">
        <v>0</v>
      </c>
      <c r="K24" s="871">
        <v>0</v>
      </c>
      <c r="L24" s="866" t="s">
        <v>794</v>
      </c>
      <c r="M24" s="798" t="s">
        <v>794</v>
      </c>
    </row>
    <row r="25" spans="2:13" ht="13.5" thickBot="1">
      <c r="B25" s="793" t="s">
        <v>39</v>
      </c>
      <c r="C25" s="794">
        <v>225833.08800000002</v>
      </c>
      <c r="D25" s="794">
        <v>22254.339999999997</v>
      </c>
      <c r="E25" s="794">
        <v>100</v>
      </c>
      <c r="F25" s="794">
        <v>101982.03</v>
      </c>
      <c r="G25" s="794">
        <v>10327.8</v>
      </c>
      <c r="H25" s="795">
        <v>100</v>
      </c>
      <c r="I25" s="796">
        <v>124028.28</v>
      </c>
      <c r="J25" s="796">
        <v>7940.469</v>
      </c>
      <c r="K25" s="873">
        <v>100</v>
      </c>
      <c r="L25" s="869">
        <v>-92.64489931429009</v>
      </c>
      <c r="M25" s="797">
        <v>43.85416666666666</v>
      </c>
    </row>
    <row r="26" spans="2:4" ht="13.5" thickTop="1">
      <c r="B26" s="737" t="s">
        <v>546</v>
      </c>
      <c r="C26" s="11"/>
      <c r="D26" s="11"/>
    </row>
  </sheetData>
  <sheetProtection/>
  <mergeCells count="8">
    <mergeCell ref="C5:E5"/>
    <mergeCell ref="F5:H5"/>
    <mergeCell ref="I5:K5"/>
    <mergeCell ref="L5:M5"/>
    <mergeCell ref="B1:M1"/>
    <mergeCell ref="B2:M2"/>
    <mergeCell ref="B3:M3"/>
    <mergeCell ref="B4:M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7.00390625" style="9" customWidth="1"/>
    <col min="2" max="16384" width="9.140625" style="9" customWidth="1"/>
  </cols>
  <sheetData>
    <row r="1" spans="1:12" ht="12.75">
      <c r="A1" s="1845" t="s">
        <v>793</v>
      </c>
      <c r="B1" s="1845"/>
      <c r="C1" s="1845"/>
      <c r="D1" s="1845"/>
      <c r="E1" s="1845"/>
      <c r="F1" s="1845"/>
      <c r="G1" s="1845"/>
      <c r="H1" s="1845"/>
      <c r="I1" s="1845"/>
      <c r="J1" s="1845"/>
      <c r="K1" s="1845"/>
      <c r="L1" s="1845"/>
    </row>
    <row r="2" spans="1:12" ht="15.75">
      <c r="A2" s="1846" t="s">
        <v>671</v>
      </c>
      <c r="B2" s="1846"/>
      <c r="C2" s="1846"/>
      <c r="D2" s="1846"/>
      <c r="E2" s="1846"/>
      <c r="F2" s="1846"/>
      <c r="G2" s="1846"/>
      <c r="H2" s="1846"/>
      <c r="I2" s="1846"/>
      <c r="J2" s="1846"/>
      <c r="K2" s="1846"/>
      <c r="L2" s="1846"/>
    </row>
    <row r="3" spans="1:12" ht="12.75">
      <c r="A3" s="1845" t="s">
        <v>1366</v>
      </c>
      <c r="B3" s="1845"/>
      <c r="C3" s="1845"/>
      <c r="D3" s="1845"/>
      <c r="E3" s="1845"/>
      <c r="F3" s="1845"/>
      <c r="G3" s="1845"/>
      <c r="H3" s="1845"/>
      <c r="I3" s="1845"/>
      <c r="J3" s="1845"/>
      <c r="K3" s="1845"/>
      <c r="L3" s="1845"/>
    </row>
    <row r="4" spans="1:12" ht="13.5" thickBot="1">
      <c r="A4" s="1845" t="s">
        <v>327</v>
      </c>
      <c r="B4" s="1845"/>
      <c r="C4" s="1845"/>
      <c r="D4" s="1845"/>
      <c r="E4" s="1845"/>
      <c r="F4" s="1845"/>
      <c r="G4" s="1845"/>
      <c r="H4" s="1845"/>
      <c r="I4" s="1845"/>
      <c r="J4" s="1845"/>
      <c r="K4" s="1845"/>
      <c r="L4" s="1845"/>
    </row>
    <row r="5" spans="1:12" ht="13.5" thickTop="1">
      <c r="A5" s="420" t="s">
        <v>672</v>
      </c>
      <c r="B5" s="421" t="s">
        <v>673</v>
      </c>
      <c r="C5" s="421" t="s">
        <v>770</v>
      </c>
      <c r="D5" s="1847" t="s">
        <v>483</v>
      </c>
      <c r="E5" s="1848"/>
      <c r="F5" s="1847" t="s">
        <v>976</v>
      </c>
      <c r="G5" s="1849"/>
      <c r="H5" s="1848"/>
      <c r="I5" s="1847" t="s">
        <v>851</v>
      </c>
      <c r="J5" s="1849"/>
      <c r="K5" s="1849"/>
      <c r="L5" s="1850"/>
    </row>
    <row r="6" spans="1:12" ht="24">
      <c r="A6" s="488"/>
      <c r="B6" s="489"/>
      <c r="C6" s="490" t="s">
        <v>1365</v>
      </c>
      <c r="D6" s="490" t="s">
        <v>1337</v>
      </c>
      <c r="E6" s="490" t="s">
        <v>1365</v>
      </c>
      <c r="F6" s="490" t="s">
        <v>1273</v>
      </c>
      <c r="G6" s="490" t="s">
        <v>1337</v>
      </c>
      <c r="H6" s="490" t="s">
        <v>1365</v>
      </c>
      <c r="I6" s="491" t="s">
        <v>323</v>
      </c>
      <c r="J6" s="491" t="s">
        <v>324</v>
      </c>
      <c r="K6" s="491" t="s">
        <v>325</v>
      </c>
      <c r="L6" s="492" t="s">
        <v>326</v>
      </c>
    </row>
    <row r="7" spans="1:12" ht="12.75">
      <c r="A7" s="493">
        <v>1</v>
      </c>
      <c r="B7" s="490">
        <v>2</v>
      </c>
      <c r="C7" s="490">
        <v>3</v>
      </c>
      <c r="D7" s="490">
        <v>4</v>
      </c>
      <c r="E7" s="490">
        <v>5</v>
      </c>
      <c r="F7" s="490">
        <v>6</v>
      </c>
      <c r="G7" s="490">
        <v>7</v>
      </c>
      <c r="H7" s="490">
        <v>8</v>
      </c>
      <c r="I7" s="490">
        <v>9</v>
      </c>
      <c r="J7" s="490">
        <v>10</v>
      </c>
      <c r="K7" s="490">
        <v>11</v>
      </c>
      <c r="L7" s="494">
        <v>12</v>
      </c>
    </row>
    <row r="8" spans="1:12" ht="12.75">
      <c r="A8" s="493"/>
      <c r="B8" s="495"/>
      <c r="C8" s="495"/>
      <c r="D8" s="495"/>
      <c r="E8" s="495"/>
      <c r="F8" s="495"/>
      <c r="G8" s="495"/>
      <c r="H8" s="495"/>
      <c r="I8" s="495"/>
      <c r="J8" s="495"/>
      <c r="K8" s="495"/>
      <c r="L8" s="496"/>
    </row>
    <row r="9" spans="1:12" ht="12.75">
      <c r="A9" s="422" t="s">
        <v>674</v>
      </c>
      <c r="B9" s="417" t="s">
        <v>675</v>
      </c>
      <c r="C9" s="417" t="s">
        <v>114</v>
      </c>
      <c r="D9" s="417" t="s">
        <v>1278</v>
      </c>
      <c r="E9" s="417" t="s">
        <v>1367</v>
      </c>
      <c r="F9" s="417" t="s">
        <v>977</v>
      </c>
      <c r="G9" s="417" t="s">
        <v>1279</v>
      </c>
      <c r="H9" s="417" t="s">
        <v>1368</v>
      </c>
      <c r="I9" s="417" t="s">
        <v>708</v>
      </c>
      <c r="J9" s="417" t="s">
        <v>714</v>
      </c>
      <c r="K9" s="417" t="s">
        <v>1245</v>
      </c>
      <c r="L9" s="423" t="s">
        <v>106</v>
      </c>
    </row>
    <row r="10" spans="1:12" ht="12.75">
      <c r="A10" s="424"/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25"/>
    </row>
    <row r="11" spans="1:12" ht="12.75">
      <c r="A11" s="426" t="s">
        <v>676</v>
      </c>
      <c r="B11" s="417" t="s">
        <v>96</v>
      </c>
      <c r="C11" s="417" t="s">
        <v>1369</v>
      </c>
      <c r="D11" s="417" t="s">
        <v>1282</v>
      </c>
      <c r="E11" s="417" t="s">
        <v>1370</v>
      </c>
      <c r="F11" s="417" t="s">
        <v>1223</v>
      </c>
      <c r="G11" s="417" t="s">
        <v>1283</v>
      </c>
      <c r="H11" s="417" t="s">
        <v>1371</v>
      </c>
      <c r="I11" s="417" t="s">
        <v>1372</v>
      </c>
      <c r="J11" s="417" t="s">
        <v>692</v>
      </c>
      <c r="K11" s="417" t="s">
        <v>1373</v>
      </c>
      <c r="L11" s="423" t="s">
        <v>108</v>
      </c>
    </row>
    <row r="12" spans="1:12" ht="12.75">
      <c r="A12" s="427" t="s">
        <v>678</v>
      </c>
      <c r="B12" s="419" t="s">
        <v>679</v>
      </c>
      <c r="C12" s="419" t="s">
        <v>1327</v>
      </c>
      <c r="D12" s="419" t="s">
        <v>1284</v>
      </c>
      <c r="E12" s="419" t="s">
        <v>1374</v>
      </c>
      <c r="F12" s="419" t="s">
        <v>1224</v>
      </c>
      <c r="G12" s="419" t="s">
        <v>1228</v>
      </c>
      <c r="H12" s="419" t="s">
        <v>1375</v>
      </c>
      <c r="I12" s="419" t="s">
        <v>1376</v>
      </c>
      <c r="J12" s="419" t="s">
        <v>689</v>
      </c>
      <c r="K12" s="419" t="s">
        <v>1311</v>
      </c>
      <c r="L12" s="428" t="s">
        <v>1292</v>
      </c>
    </row>
    <row r="13" spans="1:12" ht="12.75">
      <c r="A13" s="427" t="s">
        <v>681</v>
      </c>
      <c r="B13" s="419" t="s">
        <v>682</v>
      </c>
      <c r="C13" s="419" t="s">
        <v>1302</v>
      </c>
      <c r="D13" s="419" t="s">
        <v>1285</v>
      </c>
      <c r="E13" s="419" t="s">
        <v>1230</v>
      </c>
      <c r="F13" s="419" t="s">
        <v>1225</v>
      </c>
      <c r="G13" s="419" t="s">
        <v>1286</v>
      </c>
      <c r="H13" s="419" t="s">
        <v>1225</v>
      </c>
      <c r="I13" s="419" t="s">
        <v>1377</v>
      </c>
      <c r="J13" s="419" t="s">
        <v>100</v>
      </c>
      <c r="K13" s="419" t="s">
        <v>1378</v>
      </c>
      <c r="L13" s="428" t="s">
        <v>692</v>
      </c>
    </row>
    <row r="14" spans="1:12" ht="12.75">
      <c r="A14" s="427" t="s">
        <v>683</v>
      </c>
      <c r="B14" s="419" t="s">
        <v>97</v>
      </c>
      <c r="C14" s="419" t="s">
        <v>1379</v>
      </c>
      <c r="D14" s="419" t="s">
        <v>1287</v>
      </c>
      <c r="E14" s="419" t="s">
        <v>1380</v>
      </c>
      <c r="F14" s="419" t="s">
        <v>1226</v>
      </c>
      <c r="G14" s="419" t="s">
        <v>1288</v>
      </c>
      <c r="H14" s="419" t="s">
        <v>1381</v>
      </c>
      <c r="I14" s="419" t="s">
        <v>1382</v>
      </c>
      <c r="J14" s="419" t="s">
        <v>1259</v>
      </c>
      <c r="K14" s="419" t="s">
        <v>1324</v>
      </c>
      <c r="L14" s="428" t="s">
        <v>1383</v>
      </c>
    </row>
    <row r="15" spans="1:12" ht="12.75">
      <c r="A15" s="427" t="s">
        <v>684</v>
      </c>
      <c r="B15" s="419" t="s">
        <v>685</v>
      </c>
      <c r="C15" s="419" t="s">
        <v>1384</v>
      </c>
      <c r="D15" s="419" t="s">
        <v>1289</v>
      </c>
      <c r="E15" s="419" t="s">
        <v>1385</v>
      </c>
      <c r="F15" s="419" t="s">
        <v>1227</v>
      </c>
      <c r="G15" s="419" t="s">
        <v>1290</v>
      </c>
      <c r="H15" s="419" t="s">
        <v>1386</v>
      </c>
      <c r="I15" s="419" t="s">
        <v>1387</v>
      </c>
      <c r="J15" s="419" t="s">
        <v>1388</v>
      </c>
      <c r="K15" s="419" t="s">
        <v>1389</v>
      </c>
      <c r="L15" s="428" t="s">
        <v>1291</v>
      </c>
    </row>
    <row r="16" spans="1:12" ht="12.75">
      <c r="A16" s="427" t="s">
        <v>687</v>
      </c>
      <c r="B16" s="419" t="s">
        <v>688</v>
      </c>
      <c r="C16" s="419" t="s">
        <v>1331</v>
      </c>
      <c r="D16" s="419" t="s">
        <v>1293</v>
      </c>
      <c r="E16" s="419" t="s">
        <v>1390</v>
      </c>
      <c r="F16" s="419" t="s">
        <v>1229</v>
      </c>
      <c r="G16" s="419" t="s">
        <v>1294</v>
      </c>
      <c r="H16" s="419" t="s">
        <v>1391</v>
      </c>
      <c r="I16" s="419" t="s">
        <v>1392</v>
      </c>
      <c r="J16" s="419" t="s">
        <v>692</v>
      </c>
      <c r="K16" s="419" t="s">
        <v>1393</v>
      </c>
      <c r="L16" s="428" t="s">
        <v>1323</v>
      </c>
    </row>
    <row r="17" spans="1:12" ht="12.75">
      <c r="A17" s="427" t="s">
        <v>690</v>
      </c>
      <c r="B17" s="419" t="s">
        <v>691</v>
      </c>
      <c r="C17" s="419" t="s">
        <v>1394</v>
      </c>
      <c r="D17" s="419" t="s">
        <v>1296</v>
      </c>
      <c r="E17" s="419" t="s">
        <v>1395</v>
      </c>
      <c r="F17" s="419" t="s">
        <v>1230</v>
      </c>
      <c r="G17" s="419" t="s">
        <v>1297</v>
      </c>
      <c r="H17" s="419" t="s">
        <v>1396</v>
      </c>
      <c r="I17" s="419" t="s">
        <v>1397</v>
      </c>
      <c r="J17" s="419" t="s">
        <v>1398</v>
      </c>
      <c r="K17" s="419" t="s">
        <v>1399</v>
      </c>
      <c r="L17" s="428" t="s">
        <v>1400</v>
      </c>
    </row>
    <row r="18" spans="1:12" ht="12.75">
      <c r="A18" s="427" t="s">
        <v>693</v>
      </c>
      <c r="B18" s="419" t="s">
        <v>98</v>
      </c>
      <c r="C18" s="419" t="s">
        <v>1401</v>
      </c>
      <c r="D18" s="419" t="s">
        <v>1261</v>
      </c>
      <c r="E18" s="419" t="s">
        <v>1402</v>
      </c>
      <c r="F18" s="419" t="s">
        <v>1231</v>
      </c>
      <c r="G18" s="419" t="s">
        <v>1298</v>
      </c>
      <c r="H18" s="419" t="s">
        <v>1403</v>
      </c>
      <c r="I18" s="419" t="s">
        <v>1222</v>
      </c>
      <c r="J18" s="419" t="s">
        <v>1404</v>
      </c>
      <c r="K18" s="419" t="s">
        <v>1405</v>
      </c>
      <c r="L18" s="428" t="s">
        <v>1292</v>
      </c>
    </row>
    <row r="19" spans="1:12" ht="12.75">
      <c r="A19" s="427" t="s">
        <v>694</v>
      </c>
      <c r="B19" s="419" t="s">
        <v>695</v>
      </c>
      <c r="C19" s="419" t="s">
        <v>1406</v>
      </c>
      <c r="D19" s="419" t="s">
        <v>1300</v>
      </c>
      <c r="E19" s="419" t="s">
        <v>1407</v>
      </c>
      <c r="F19" s="419" t="s">
        <v>1232</v>
      </c>
      <c r="G19" s="419" t="s">
        <v>1301</v>
      </c>
      <c r="H19" s="419" t="s">
        <v>1408</v>
      </c>
      <c r="I19" s="419" t="s">
        <v>1409</v>
      </c>
      <c r="J19" s="419" t="s">
        <v>1410</v>
      </c>
      <c r="K19" s="419" t="s">
        <v>1411</v>
      </c>
      <c r="L19" s="428" t="s">
        <v>1412</v>
      </c>
    </row>
    <row r="20" spans="1:12" ht="12.75">
      <c r="A20" s="427" t="s">
        <v>696</v>
      </c>
      <c r="B20" s="419" t="s">
        <v>697</v>
      </c>
      <c r="C20" s="419" t="s">
        <v>1413</v>
      </c>
      <c r="D20" s="419" t="s">
        <v>1302</v>
      </c>
      <c r="E20" s="419" t="s">
        <v>1414</v>
      </c>
      <c r="F20" s="419" t="s">
        <v>1234</v>
      </c>
      <c r="G20" s="419" t="s">
        <v>1303</v>
      </c>
      <c r="H20" s="419" t="s">
        <v>1415</v>
      </c>
      <c r="I20" s="419" t="s">
        <v>1416</v>
      </c>
      <c r="J20" s="419" t="s">
        <v>1299</v>
      </c>
      <c r="K20" s="419" t="s">
        <v>1417</v>
      </c>
      <c r="L20" s="428" t="s">
        <v>1264</v>
      </c>
    </row>
    <row r="21" spans="1:12" ht="12.75">
      <c r="A21" s="427" t="s">
        <v>698</v>
      </c>
      <c r="B21" s="419" t="s">
        <v>699</v>
      </c>
      <c r="C21" s="419" t="s">
        <v>1418</v>
      </c>
      <c r="D21" s="419" t="s">
        <v>1254</v>
      </c>
      <c r="E21" s="419" t="s">
        <v>1313</v>
      </c>
      <c r="F21" s="419" t="s">
        <v>1235</v>
      </c>
      <c r="G21" s="419" t="s">
        <v>1241</v>
      </c>
      <c r="H21" s="419" t="s">
        <v>1419</v>
      </c>
      <c r="I21" s="419" t="s">
        <v>1420</v>
      </c>
      <c r="J21" s="419" t="s">
        <v>692</v>
      </c>
      <c r="K21" s="419" t="s">
        <v>1411</v>
      </c>
      <c r="L21" s="428" t="s">
        <v>106</v>
      </c>
    </row>
    <row r="22" spans="1:12" ht="12.75">
      <c r="A22" s="427" t="s">
        <v>700</v>
      </c>
      <c r="B22" s="419" t="s">
        <v>701</v>
      </c>
      <c r="C22" s="419" t="s">
        <v>1236</v>
      </c>
      <c r="D22" s="419" t="s">
        <v>1237</v>
      </c>
      <c r="E22" s="419" t="s">
        <v>1237</v>
      </c>
      <c r="F22" s="419" t="s">
        <v>1238</v>
      </c>
      <c r="G22" s="419" t="s">
        <v>1238</v>
      </c>
      <c r="H22" s="419" t="s">
        <v>1238</v>
      </c>
      <c r="I22" s="419" t="s">
        <v>110</v>
      </c>
      <c r="J22" s="419" t="s">
        <v>689</v>
      </c>
      <c r="K22" s="419" t="s">
        <v>86</v>
      </c>
      <c r="L22" s="428" t="s">
        <v>689</v>
      </c>
    </row>
    <row r="23" spans="1:12" ht="12.75">
      <c r="A23" s="427" t="s">
        <v>702</v>
      </c>
      <c r="B23" s="419" t="s">
        <v>703</v>
      </c>
      <c r="C23" s="419" t="s">
        <v>1240</v>
      </c>
      <c r="D23" s="419" t="s">
        <v>1241</v>
      </c>
      <c r="E23" s="419" t="s">
        <v>1241</v>
      </c>
      <c r="F23" s="419" t="s">
        <v>1242</v>
      </c>
      <c r="G23" s="419" t="s">
        <v>1242</v>
      </c>
      <c r="H23" s="419" t="s">
        <v>1242</v>
      </c>
      <c r="I23" s="419" t="s">
        <v>1243</v>
      </c>
      <c r="J23" s="419" t="s">
        <v>689</v>
      </c>
      <c r="K23" s="419" t="s">
        <v>590</v>
      </c>
      <c r="L23" s="428" t="s">
        <v>689</v>
      </c>
    </row>
    <row r="24" spans="1:12" ht="12.75">
      <c r="A24" s="427" t="s">
        <v>704</v>
      </c>
      <c r="B24" s="419" t="s">
        <v>705</v>
      </c>
      <c r="C24" s="419" t="s">
        <v>1421</v>
      </c>
      <c r="D24" s="419" t="s">
        <v>1304</v>
      </c>
      <c r="E24" s="419" t="s">
        <v>1422</v>
      </c>
      <c r="F24" s="419" t="s">
        <v>107</v>
      </c>
      <c r="G24" s="419" t="s">
        <v>1305</v>
      </c>
      <c r="H24" s="419" t="s">
        <v>1423</v>
      </c>
      <c r="I24" s="419" t="s">
        <v>590</v>
      </c>
      <c r="J24" s="419" t="s">
        <v>1264</v>
      </c>
      <c r="K24" s="419" t="s">
        <v>1424</v>
      </c>
      <c r="L24" s="428" t="s">
        <v>1425</v>
      </c>
    </row>
    <row r="25" spans="1:12" ht="12.75">
      <c r="A25" s="424"/>
      <c r="B25" s="418"/>
      <c r="C25" s="418"/>
      <c r="D25" s="418"/>
      <c r="E25" s="418"/>
      <c r="F25" s="418"/>
      <c r="G25" s="418"/>
      <c r="H25" s="418"/>
      <c r="I25" s="418"/>
      <c r="J25" s="418"/>
      <c r="K25" s="418"/>
      <c r="L25" s="425"/>
    </row>
    <row r="26" spans="1:12" ht="12.75">
      <c r="A26" s="426" t="s">
        <v>706</v>
      </c>
      <c r="B26" s="417" t="s">
        <v>707</v>
      </c>
      <c r="C26" s="417" t="s">
        <v>1426</v>
      </c>
      <c r="D26" s="417" t="s">
        <v>1306</v>
      </c>
      <c r="E26" s="417" t="s">
        <v>1427</v>
      </c>
      <c r="F26" s="417" t="s">
        <v>101</v>
      </c>
      <c r="G26" s="417" t="s">
        <v>112</v>
      </c>
      <c r="H26" s="417" t="s">
        <v>1428</v>
      </c>
      <c r="I26" s="417" t="s">
        <v>1324</v>
      </c>
      <c r="J26" s="417" t="s">
        <v>591</v>
      </c>
      <c r="K26" s="417" t="s">
        <v>1244</v>
      </c>
      <c r="L26" s="423" t="s">
        <v>692</v>
      </c>
    </row>
    <row r="27" spans="1:12" ht="12.75">
      <c r="A27" s="427" t="s">
        <v>709</v>
      </c>
      <c r="B27" s="419" t="s">
        <v>710</v>
      </c>
      <c r="C27" s="419" t="s">
        <v>462</v>
      </c>
      <c r="D27" s="419" t="s">
        <v>1246</v>
      </c>
      <c r="E27" s="419" t="s">
        <v>1246</v>
      </c>
      <c r="F27" s="419" t="s">
        <v>1247</v>
      </c>
      <c r="G27" s="419" t="s">
        <v>1247</v>
      </c>
      <c r="H27" s="419" t="s">
        <v>1247</v>
      </c>
      <c r="I27" s="419" t="s">
        <v>99</v>
      </c>
      <c r="J27" s="419" t="s">
        <v>689</v>
      </c>
      <c r="K27" s="419" t="s">
        <v>109</v>
      </c>
      <c r="L27" s="428" t="s">
        <v>689</v>
      </c>
    </row>
    <row r="28" spans="1:12" ht="12.75">
      <c r="A28" s="427" t="s">
        <v>712</v>
      </c>
      <c r="B28" s="419" t="s">
        <v>713</v>
      </c>
      <c r="C28" s="419" t="s">
        <v>1307</v>
      </c>
      <c r="D28" s="419" t="s">
        <v>1308</v>
      </c>
      <c r="E28" s="419" t="s">
        <v>1429</v>
      </c>
      <c r="F28" s="419" t="s">
        <v>1248</v>
      </c>
      <c r="G28" s="419" t="s">
        <v>1309</v>
      </c>
      <c r="H28" s="419" t="s">
        <v>1430</v>
      </c>
      <c r="I28" s="419" t="s">
        <v>1321</v>
      </c>
      <c r="J28" s="419" t="s">
        <v>108</v>
      </c>
      <c r="K28" s="419" t="s">
        <v>1431</v>
      </c>
      <c r="L28" s="428" t="s">
        <v>714</v>
      </c>
    </row>
    <row r="29" spans="1:12" ht="24">
      <c r="A29" s="427" t="s">
        <v>715</v>
      </c>
      <c r="B29" s="419" t="s">
        <v>716</v>
      </c>
      <c r="C29" s="419" t="s">
        <v>1295</v>
      </c>
      <c r="D29" s="419" t="s">
        <v>1310</v>
      </c>
      <c r="E29" s="419" t="s">
        <v>1432</v>
      </c>
      <c r="F29" s="419" t="s">
        <v>1249</v>
      </c>
      <c r="G29" s="419" t="s">
        <v>113</v>
      </c>
      <c r="H29" s="419" t="s">
        <v>1433</v>
      </c>
      <c r="I29" s="419" t="s">
        <v>1434</v>
      </c>
      <c r="J29" s="419" t="s">
        <v>714</v>
      </c>
      <c r="K29" s="419" t="s">
        <v>1435</v>
      </c>
      <c r="L29" s="428" t="s">
        <v>689</v>
      </c>
    </row>
    <row r="30" spans="1:12" ht="12.75">
      <c r="A30" s="427" t="s">
        <v>717</v>
      </c>
      <c r="B30" s="419" t="s">
        <v>718</v>
      </c>
      <c r="C30" s="419" t="s">
        <v>1250</v>
      </c>
      <c r="D30" s="419" t="s">
        <v>1251</v>
      </c>
      <c r="E30" s="419" t="s">
        <v>1251</v>
      </c>
      <c r="F30" s="419" t="s">
        <v>1252</v>
      </c>
      <c r="G30" s="419" t="s">
        <v>1252</v>
      </c>
      <c r="H30" s="419" t="s">
        <v>1252</v>
      </c>
      <c r="I30" s="419" t="s">
        <v>1239</v>
      </c>
      <c r="J30" s="419" t="s">
        <v>689</v>
      </c>
      <c r="K30" s="419" t="s">
        <v>1253</v>
      </c>
      <c r="L30" s="428" t="s">
        <v>689</v>
      </c>
    </row>
    <row r="31" spans="1:12" ht="12.75">
      <c r="A31" s="427" t="s">
        <v>719</v>
      </c>
      <c r="B31" s="419" t="s">
        <v>720</v>
      </c>
      <c r="C31" s="419" t="s">
        <v>1436</v>
      </c>
      <c r="D31" s="419" t="s">
        <v>1312</v>
      </c>
      <c r="E31" s="419" t="s">
        <v>1437</v>
      </c>
      <c r="F31" s="419" t="s">
        <v>1254</v>
      </c>
      <c r="G31" s="419" t="s">
        <v>1313</v>
      </c>
      <c r="H31" s="419" t="s">
        <v>1438</v>
      </c>
      <c r="I31" s="419" t="s">
        <v>1439</v>
      </c>
      <c r="J31" s="419" t="s">
        <v>1323</v>
      </c>
      <c r="K31" s="419" t="s">
        <v>1440</v>
      </c>
      <c r="L31" s="428" t="s">
        <v>692</v>
      </c>
    </row>
    <row r="32" spans="1:12" ht="12.75">
      <c r="A32" s="427" t="s">
        <v>721</v>
      </c>
      <c r="B32" s="419" t="s">
        <v>722</v>
      </c>
      <c r="C32" s="419" t="s">
        <v>1255</v>
      </c>
      <c r="D32" s="419" t="s">
        <v>1256</v>
      </c>
      <c r="E32" s="419" t="s">
        <v>1256</v>
      </c>
      <c r="F32" s="419" t="s">
        <v>1257</v>
      </c>
      <c r="G32" s="419" t="s">
        <v>1257</v>
      </c>
      <c r="H32" s="419" t="s">
        <v>1257</v>
      </c>
      <c r="I32" s="419" t="s">
        <v>1258</v>
      </c>
      <c r="J32" s="419" t="s">
        <v>689</v>
      </c>
      <c r="K32" s="419" t="s">
        <v>1259</v>
      </c>
      <c r="L32" s="428" t="s">
        <v>689</v>
      </c>
    </row>
    <row r="33" spans="1:12" ht="12.75">
      <c r="A33" s="427" t="s">
        <v>723</v>
      </c>
      <c r="B33" s="419" t="s">
        <v>724</v>
      </c>
      <c r="C33" s="419" t="s">
        <v>1441</v>
      </c>
      <c r="D33" s="419" t="s">
        <v>1314</v>
      </c>
      <c r="E33" s="419" t="s">
        <v>1442</v>
      </c>
      <c r="F33" s="419" t="s">
        <v>111</v>
      </c>
      <c r="G33" s="419" t="s">
        <v>1315</v>
      </c>
      <c r="H33" s="419" t="s">
        <v>1443</v>
      </c>
      <c r="I33" s="419" t="s">
        <v>1336</v>
      </c>
      <c r="J33" s="419" t="s">
        <v>1398</v>
      </c>
      <c r="K33" s="419" t="s">
        <v>1444</v>
      </c>
      <c r="L33" s="428" t="s">
        <v>714</v>
      </c>
    </row>
    <row r="34" spans="1:12" ht="12.75">
      <c r="A34" s="427" t="s">
        <v>725</v>
      </c>
      <c r="B34" s="419" t="s">
        <v>726</v>
      </c>
      <c r="C34" s="419" t="s">
        <v>680</v>
      </c>
      <c r="D34" s="419" t="s">
        <v>592</v>
      </c>
      <c r="E34" s="419" t="s">
        <v>592</v>
      </c>
      <c r="F34" s="419" t="s">
        <v>979</v>
      </c>
      <c r="G34" s="419" t="s">
        <v>979</v>
      </c>
      <c r="H34" s="419" t="s">
        <v>979</v>
      </c>
      <c r="I34" s="419" t="s">
        <v>319</v>
      </c>
      <c r="J34" s="419" t="s">
        <v>689</v>
      </c>
      <c r="K34" s="419" t="s">
        <v>677</v>
      </c>
      <c r="L34" s="428" t="s">
        <v>689</v>
      </c>
    </row>
    <row r="35" spans="1:12" ht="13.5" thickBot="1">
      <c r="A35" s="429" t="s">
        <v>727</v>
      </c>
      <c r="B35" s="430" t="s">
        <v>728</v>
      </c>
      <c r="C35" s="430" t="s">
        <v>1445</v>
      </c>
      <c r="D35" s="430" t="s">
        <v>1316</v>
      </c>
      <c r="E35" s="430" t="s">
        <v>1446</v>
      </c>
      <c r="F35" s="430" t="s">
        <v>1260</v>
      </c>
      <c r="G35" s="430" t="s">
        <v>1317</v>
      </c>
      <c r="H35" s="430" t="s">
        <v>1437</v>
      </c>
      <c r="I35" s="430" t="s">
        <v>318</v>
      </c>
      <c r="J35" s="430" t="s">
        <v>1447</v>
      </c>
      <c r="K35" s="430" t="s">
        <v>1448</v>
      </c>
      <c r="L35" s="431" t="s">
        <v>591</v>
      </c>
    </row>
    <row r="36" spans="1:12" ht="14.25" thickBot="1" thickTop="1">
      <c r="A36" s="1845" t="s">
        <v>320</v>
      </c>
      <c r="B36" s="1845"/>
      <c r="C36" s="1845"/>
      <c r="D36" s="1845"/>
      <c r="E36" s="1845"/>
      <c r="F36" s="1845"/>
      <c r="G36" s="1845"/>
      <c r="H36" s="1845"/>
      <c r="I36" s="1845"/>
      <c r="J36" s="1845"/>
      <c r="K36" s="1845"/>
      <c r="L36" s="1845"/>
    </row>
    <row r="37" spans="1:12" ht="13.5" thickTop="1">
      <c r="A37" s="478" t="s">
        <v>674</v>
      </c>
      <c r="B37" s="839" t="s">
        <v>675</v>
      </c>
      <c r="C37" s="479" t="s">
        <v>1449</v>
      </c>
      <c r="D37" s="479" t="s">
        <v>1319</v>
      </c>
      <c r="E37" s="479" t="s">
        <v>1268</v>
      </c>
      <c r="F37" s="479" t="s">
        <v>1249</v>
      </c>
      <c r="G37" s="479" t="s">
        <v>1320</v>
      </c>
      <c r="H37" s="479" t="s">
        <v>1450</v>
      </c>
      <c r="I37" s="479" t="s">
        <v>1451</v>
      </c>
      <c r="J37" s="479" t="s">
        <v>1452</v>
      </c>
      <c r="K37" s="479" t="s">
        <v>1448</v>
      </c>
      <c r="L37" s="480" t="s">
        <v>1280</v>
      </c>
    </row>
    <row r="38" spans="1:12" ht="12.75">
      <c r="A38" s="432" t="s">
        <v>676</v>
      </c>
      <c r="B38" s="840" t="s">
        <v>79</v>
      </c>
      <c r="C38" s="417" t="s">
        <v>1453</v>
      </c>
      <c r="D38" s="417" t="s">
        <v>1293</v>
      </c>
      <c r="E38" s="417" t="s">
        <v>1454</v>
      </c>
      <c r="F38" s="417" t="s">
        <v>1262</v>
      </c>
      <c r="G38" s="417" t="s">
        <v>1322</v>
      </c>
      <c r="H38" s="417" t="s">
        <v>1455</v>
      </c>
      <c r="I38" s="417" t="s">
        <v>1456</v>
      </c>
      <c r="J38" s="417" t="s">
        <v>1377</v>
      </c>
      <c r="K38" s="417" t="s">
        <v>1457</v>
      </c>
      <c r="L38" s="423" t="s">
        <v>1458</v>
      </c>
    </row>
    <row r="39" spans="1:12" ht="13.5" thickBot="1">
      <c r="A39" s="481" t="s">
        <v>706</v>
      </c>
      <c r="B39" s="841" t="s">
        <v>80</v>
      </c>
      <c r="C39" s="482" t="s">
        <v>1459</v>
      </c>
      <c r="D39" s="482" t="s">
        <v>1271</v>
      </c>
      <c r="E39" s="482" t="s">
        <v>1460</v>
      </c>
      <c r="F39" s="482" t="s">
        <v>1263</v>
      </c>
      <c r="G39" s="482" t="s">
        <v>1263</v>
      </c>
      <c r="H39" s="482" t="s">
        <v>1461</v>
      </c>
      <c r="I39" s="482" t="s">
        <v>1462</v>
      </c>
      <c r="J39" s="482" t="s">
        <v>591</v>
      </c>
      <c r="K39" s="482" t="s">
        <v>110</v>
      </c>
      <c r="L39" s="483" t="s">
        <v>692</v>
      </c>
    </row>
    <row r="40" spans="1:12" ht="14.25" thickBot="1" thickTop="1">
      <c r="A40" s="1845" t="s">
        <v>321</v>
      </c>
      <c r="B40" s="1845"/>
      <c r="C40" s="1845"/>
      <c r="D40" s="1845"/>
      <c r="E40" s="1845"/>
      <c r="F40" s="1845"/>
      <c r="G40" s="1845"/>
      <c r="H40" s="1845"/>
      <c r="I40" s="1845"/>
      <c r="J40" s="1845"/>
      <c r="K40" s="1845"/>
      <c r="L40" s="1845"/>
    </row>
    <row r="41" spans="1:12" ht="13.5" thickTop="1">
      <c r="A41" s="478" t="s">
        <v>674</v>
      </c>
      <c r="B41" s="839" t="s">
        <v>675</v>
      </c>
      <c r="C41" s="479" t="s">
        <v>1463</v>
      </c>
      <c r="D41" s="479" t="s">
        <v>1248</v>
      </c>
      <c r="E41" s="479" t="s">
        <v>1464</v>
      </c>
      <c r="F41" s="479" t="s">
        <v>978</v>
      </c>
      <c r="G41" s="479" t="s">
        <v>1326</v>
      </c>
      <c r="H41" s="479" t="s">
        <v>1465</v>
      </c>
      <c r="I41" s="479" t="s">
        <v>1466</v>
      </c>
      <c r="J41" s="479" t="s">
        <v>686</v>
      </c>
      <c r="K41" s="479" t="s">
        <v>1245</v>
      </c>
      <c r="L41" s="480" t="s">
        <v>106</v>
      </c>
    </row>
    <row r="42" spans="1:12" ht="12.75">
      <c r="A42" s="432" t="s">
        <v>676</v>
      </c>
      <c r="B42" s="840" t="s">
        <v>81</v>
      </c>
      <c r="C42" s="417" t="s">
        <v>1467</v>
      </c>
      <c r="D42" s="417" t="s">
        <v>1328</v>
      </c>
      <c r="E42" s="417" t="s">
        <v>1468</v>
      </c>
      <c r="F42" s="417" t="s">
        <v>1265</v>
      </c>
      <c r="G42" s="417" t="s">
        <v>1329</v>
      </c>
      <c r="H42" s="417" t="s">
        <v>1261</v>
      </c>
      <c r="I42" s="417" t="s">
        <v>1469</v>
      </c>
      <c r="J42" s="417" t="s">
        <v>1264</v>
      </c>
      <c r="K42" s="417" t="s">
        <v>1318</v>
      </c>
      <c r="L42" s="423" t="s">
        <v>1398</v>
      </c>
    </row>
    <row r="43" spans="1:12" ht="13.5" thickBot="1">
      <c r="A43" s="481" t="s">
        <v>706</v>
      </c>
      <c r="B43" s="841" t="s">
        <v>82</v>
      </c>
      <c r="C43" s="482" t="s">
        <v>1470</v>
      </c>
      <c r="D43" s="482" t="s">
        <v>1330</v>
      </c>
      <c r="E43" s="482" t="s">
        <v>1471</v>
      </c>
      <c r="F43" s="482" t="s">
        <v>1266</v>
      </c>
      <c r="G43" s="482" t="s">
        <v>1266</v>
      </c>
      <c r="H43" s="482" t="s">
        <v>1472</v>
      </c>
      <c r="I43" s="482" t="s">
        <v>122</v>
      </c>
      <c r="J43" s="482" t="s">
        <v>1447</v>
      </c>
      <c r="K43" s="482" t="s">
        <v>1431</v>
      </c>
      <c r="L43" s="483" t="s">
        <v>692</v>
      </c>
    </row>
    <row r="44" spans="1:12" ht="14.25" thickBot="1" thickTop="1">
      <c r="A44" s="1845" t="s">
        <v>322</v>
      </c>
      <c r="B44" s="1845"/>
      <c r="C44" s="1845"/>
      <c r="D44" s="1845"/>
      <c r="E44" s="1845"/>
      <c r="F44" s="1845"/>
      <c r="G44" s="1845"/>
      <c r="H44" s="1845"/>
      <c r="I44" s="1845"/>
      <c r="J44" s="1845"/>
      <c r="K44" s="1845"/>
      <c r="L44" s="1845"/>
    </row>
    <row r="45" spans="1:12" ht="13.5" thickTop="1">
      <c r="A45" s="478" t="s">
        <v>674</v>
      </c>
      <c r="B45" s="839" t="s">
        <v>675</v>
      </c>
      <c r="C45" s="479" t="s">
        <v>1473</v>
      </c>
      <c r="D45" s="479" t="s">
        <v>1331</v>
      </c>
      <c r="E45" s="479" t="s">
        <v>1474</v>
      </c>
      <c r="F45" s="479" t="s">
        <v>1269</v>
      </c>
      <c r="G45" s="479" t="s">
        <v>121</v>
      </c>
      <c r="H45" s="479" t="s">
        <v>1333</v>
      </c>
      <c r="I45" s="479" t="s">
        <v>1332</v>
      </c>
      <c r="J45" s="479" t="s">
        <v>714</v>
      </c>
      <c r="K45" s="479" t="s">
        <v>122</v>
      </c>
      <c r="L45" s="480" t="s">
        <v>1323</v>
      </c>
    </row>
    <row r="46" spans="1:12" ht="12.75">
      <c r="A46" s="432" t="s">
        <v>676</v>
      </c>
      <c r="B46" s="840" t="s">
        <v>123</v>
      </c>
      <c r="C46" s="417" t="s">
        <v>1475</v>
      </c>
      <c r="D46" s="417" t="s">
        <v>1233</v>
      </c>
      <c r="E46" s="417" t="s">
        <v>1476</v>
      </c>
      <c r="F46" s="417" t="s">
        <v>1270</v>
      </c>
      <c r="G46" s="417" t="s">
        <v>1334</v>
      </c>
      <c r="H46" s="417" t="s">
        <v>1477</v>
      </c>
      <c r="I46" s="417" t="s">
        <v>1387</v>
      </c>
      <c r="J46" s="417" t="s">
        <v>714</v>
      </c>
      <c r="K46" s="417" t="s">
        <v>1267</v>
      </c>
      <c r="L46" s="423" t="s">
        <v>1425</v>
      </c>
    </row>
    <row r="47" spans="1:12" ht="13.5" thickBot="1">
      <c r="A47" s="481" t="s">
        <v>706</v>
      </c>
      <c r="B47" s="841" t="s">
        <v>124</v>
      </c>
      <c r="C47" s="482" t="s">
        <v>1478</v>
      </c>
      <c r="D47" s="482" t="s">
        <v>1335</v>
      </c>
      <c r="E47" s="482" t="s">
        <v>1325</v>
      </c>
      <c r="F47" s="482" t="s">
        <v>1272</v>
      </c>
      <c r="G47" s="482" t="s">
        <v>1263</v>
      </c>
      <c r="H47" s="482" t="s">
        <v>1479</v>
      </c>
      <c r="I47" s="482" t="s">
        <v>980</v>
      </c>
      <c r="J47" s="482" t="s">
        <v>692</v>
      </c>
      <c r="K47" s="482" t="s">
        <v>1336</v>
      </c>
      <c r="L47" s="483" t="s">
        <v>692</v>
      </c>
    </row>
    <row r="48" ht="13.5" thickTop="1"/>
  </sheetData>
  <sheetProtection/>
  <mergeCells count="10">
    <mergeCell ref="A36:L36"/>
    <mergeCell ref="A40:L40"/>
    <mergeCell ref="A44:L44"/>
    <mergeCell ref="A1:L1"/>
    <mergeCell ref="A2:L2"/>
    <mergeCell ref="A4:L4"/>
    <mergeCell ref="D5:E5"/>
    <mergeCell ref="F5:H5"/>
    <mergeCell ref="I5:L5"/>
    <mergeCell ref="A3:L3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A1" sqref="A1:G1"/>
    </sheetView>
  </sheetViews>
  <sheetFormatPr defaultColWidth="12.421875" defaultRowHeight="12.75"/>
  <cols>
    <col min="1" max="1" width="15.57421875" style="2" customWidth="1"/>
    <col min="2" max="16384" width="12.421875" style="2" customWidth="1"/>
  </cols>
  <sheetData>
    <row r="1" spans="1:7" ht="12.75">
      <c r="A1" s="1855" t="s">
        <v>784</v>
      </c>
      <c r="B1" s="1855"/>
      <c r="C1" s="1855"/>
      <c r="D1" s="1855"/>
      <c r="E1" s="1855"/>
      <c r="F1" s="1855"/>
      <c r="G1" s="1855"/>
    </row>
    <row r="2" spans="1:7" ht="18" customHeight="1">
      <c r="A2" s="1856" t="s">
        <v>366</v>
      </c>
      <c r="B2" s="1856"/>
      <c r="C2" s="1856"/>
      <c r="D2" s="1856"/>
      <c r="E2" s="1856"/>
      <c r="F2" s="1856"/>
      <c r="G2" s="1856"/>
    </row>
    <row r="3" spans="1:7" ht="15.75" customHeight="1">
      <c r="A3" s="1857" t="s">
        <v>474</v>
      </c>
      <c r="B3" s="1857"/>
      <c r="C3" s="1857"/>
      <c r="D3" s="1857"/>
      <c r="E3" s="1857"/>
      <c r="F3" s="1857"/>
      <c r="G3" s="1857"/>
    </row>
    <row r="4" spans="1:8" ht="15.75" customHeight="1">
      <c r="A4" s="1858" t="s">
        <v>437</v>
      </c>
      <c r="B4" s="1858"/>
      <c r="C4" s="1858"/>
      <c r="D4" s="1858"/>
      <c r="E4" s="1858"/>
      <c r="F4" s="1858"/>
      <c r="G4" s="1858"/>
      <c r="H4" s="90"/>
    </row>
    <row r="5" spans="1:7" ht="15.75" customHeight="1" thickBot="1">
      <c r="A5" s="3"/>
      <c r="B5" s="3"/>
      <c r="C5" s="3"/>
      <c r="D5" s="3"/>
      <c r="E5" s="3"/>
      <c r="F5" s="3"/>
      <c r="G5" s="3"/>
    </row>
    <row r="6" spans="1:11" ht="24.75" customHeight="1" thickTop="1">
      <c r="A6" s="1851" t="s">
        <v>772</v>
      </c>
      <c r="B6" s="1853" t="s">
        <v>770</v>
      </c>
      <c r="C6" s="1853"/>
      <c r="D6" s="1853" t="s">
        <v>483</v>
      </c>
      <c r="E6" s="1853"/>
      <c r="F6" s="1853" t="s">
        <v>44</v>
      </c>
      <c r="G6" s="1854"/>
      <c r="H6" s="8"/>
      <c r="I6" s="8"/>
      <c r="J6" s="8"/>
      <c r="K6" s="8"/>
    </row>
    <row r="7" spans="1:11" ht="24.75" customHeight="1">
      <c r="A7" s="1852"/>
      <c r="B7" s="408" t="s">
        <v>771</v>
      </c>
      <c r="C7" s="408" t="s">
        <v>615</v>
      </c>
      <c r="D7" s="407" t="s">
        <v>771</v>
      </c>
      <c r="E7" s="407" t="s">
        <v>615</v>
      </c>
      <c r="F7" s="407" t="s">
        <v>771</v>
      </c>
      <c r="G7" s="416" t="s">
        <v>615</v>
      </c>
      <c r="H7" s="8"/>
      <c r="I7" s="8"/>
      <c r="J7" s="8"/>
      <c r="K7" s="8"/>
    </row>
    <row r="8" spans="1:11" ht="24.75" customHeight="1">
      <c r="A8" s="486" t="s">
        <v>884</v>
      </c>
      <c r="B8" s="1455">
        <v>148.9</v>
      </c>
      <c r="C8" s="1456">
        <v>9.501678020017536</v>
      </c>
      <c r="D8" s="1455">
        <v>160.3</v>
      </c>
      <c r="E8" s="1456">
        <v>7.656145063801205</v>
      </c>
      <c r="F8" s="1456" t="s">
        <v>981</v>
      </c>
      <c r="G8" s="1457" t="s">
        <v>300</v>
      </c>
      <c r="H8" s="8"/>
      <c r="I8" s="8"/>
      <c r="J8" s="8"/>
      <c r="K8" s="8"/>
    </row>
    <row r="9" spans="1:11" ht="24.75" customHeight="1">
      <c r="A9" s="486" t="s">
        <v>885</v>
      </c>
      <c r="B9" s="1455">
        <v>149.2</v>
      </c>
      <c r="C9" s="1456">
        <v>8.57412527673496</v>
      </c>
      <c r="D9" s="1455">
        <v>161.9</v>
      </c>
      <c r="E9" s="1456">
        <v>8.5</v>
      </c>
      <c r="F9" s="1458" t="s">
        <v>977</v>
      </c>
      <c r="G9" s="1459" t="s">
        <v>980</v>
      </c>
      <c r="H9" s="8"/>
      <c r="I9" s="8"/>
      <c r="J9" s="8"/>
      <c r="K9" s="8"/>
    </row>
    <row r="10" spans="1:7" ht="24.75" customHeight="1">
      <c r="A10" s="486" t="s">
        <v>886</v>
      </c>
      <c r="B10" s="1455">
        <v>150.2</v>
      </c>
      <c r="C10" s="1456">
        <v>8.9</v>
      </c>
      <c r="D10" s="1455">
        <v>163.6</v>
      </c>
      <c r="E10" s="1456" t="s">
        <v>319</v>
      </c>
      <c r="F10" s="1455" t="s">
        <v>85</v>
      </c>
      <c r="G10" s="1460" t="s">
        <v>83</v>
      </c>
    </row>
    <row r="11" spans="1:7" ht="24.75" customHeight="1">
      <c r="A11" s="486" t="s">
        <v>887</v>
      </c>
      <c r="B11" s="1455">
        <v>150.7</v>
      </c>
      <c r="C11" s="1456">
        <v>8.383297904073885</v>
      </c>
      <c r="D11" s="1455">
        <v>163.4</v>
      </c>
      <c r="E11" s="1456">
        <v>8.5</v>
      </c>
      <c r="F11" s="1455" t="s">
        <v>95</v>
      </c>
      <c r="G11" s="1460" t="s">
        <v>83</v>
      </c>
    </row>
    <row r="12" spans="1:7" ht="24.75" customHeight="1">
      <c r="A12" s="486" t="s">
        <v>888</v>
      </c>
      <c r="B12" s="1455">
        <v>151.6</v>
      </c>
      <c r="C12" s="1456">
        <v>9.6</v>
      </c>
      <c r="D12" s="1455">
        <v>163</v>
      </c>
      <c r="E12" s="1456">
        <v>7.5</v>
      </c>
      <c r="F12" s="1455" t="s">
        <v>87</v>
      </c>
      <c r="G12" s="1460" t="s">
        <v>105</v>
      </c>
    </row>
    <row r="13" spans="1:7" ht="24.75" customHeight="1">
      <c r="A13" s="486" t="s">
        <v>889</v>
      </c>
      <c r="B13" s="1461">
        <v>153.6</v>
      </c>
      <c r="C13" s="1456">
        <v>11.255475156659173</v>
      </c>
      <c r="D13" s="1461">
        <v>164</v>
      </c>
      <c r="E13" s="1456" t="s">
        <v>463</v>
      </c>
      <c r="F13" s="1455" t="s">
        <v>977</v>
      </c>
      <c r="G13" s="1460" t="s">
        <v>1222</v>
      </c>
    </row>
    <row r="14" spans="1:7" ht="24.75" customHeight="1">
      <c r="A14" s="486" t="s">
        <v>890</v>
      </c>
      <c r="B14" s="1455">
        <v>153</v>
      </c>
      <c r="C14" s="1456">
        <v>10.2</v>
      </c>
      <c r="D14" s="1455">
        <v>163.8</v>
      </c>
      <c r="E14" s="1456" t="s">
        <v>708</v>
      </c>
      <c r="F14" s="1455" t="s">
        <v>1279</v>
      </c>
      <c r="G14" s="1460" t="s">
        <v>1281</v>
      </c>
    </row>
    <row r="15" spans="1:7" ht="24.75" customHeight="1">
      <c r="A15" s="486" t="s">
        <v>891</v>
      </c>
      <c r="B15" s="1455">
        <v>153.3</v>
      </c>
      <c r="C15" s="1456">
        <v>10.7</v>
      </c>
      <c r="D15" s="1455">
        <v>164.1</v>
      </c>
      <c r="E15" s="1456">
        <v>7</v>
      </c>
      <c r="F15" s="1455">
        <v>180.9</v>
      </c>
      <c r="G15" s="1460">
        <v>10.2</v>
      </c>
    </row>
    <row r="16" spans="1:7" ht="24.75" customHeight="1">
      <c r="A16" s="486" t="s">
        <v>892</v>
      </c>
      <c r="B16" s="1455">
        <v>154.4</v>
      </c>
      <c r="C16" s="1456">
        <v>10.577158288355633</v>
      </c>
      <c r="D16" s="1455">
        <v>166</v>
      </c>
      <c r="E16" s="1456" t="s">
        <v>982</v>
      </c>
      <c r="F16" s="1455"/>
      <c r="G16" s="1460"/>
    </row>
    <row r="17" spans="1:7" ht="24.75" customHeight="1">
      <c r="A17" s="486" t="s">
        <v>611</v>
      </c>
      <c r="B17" s="1455">
        <v>154.5</v>
      </c>
      <c r="C17" s="1462">
        <v>9.5</v>
      </c>
      <c r="D17" s="484">
        <v>168</v>
      </c>
      <c r="E17" s="484" t="s">
        <v>983</v>
      </c>
      <c r="F17" s="1455"/>
      <c r="G17" s="1460"/>
    </row>
    <row r="18" spans="1:7" ht="24.75" customHeight="1">
      <c r="A18" s="486" t="s">
        <v>612</v>
      </c>
      <c r="B18" s="1455">
        <v>154.8</v>
      </c>
      <c r="C18" s="1456">
        <v>8.8</v>
      </c>
      <c r="D18" s="1455">
        <v>170.2</v>
      </c>
      <c r="E18" s="1456" t="s">
        <v>318</v>
      </c>
      <c r="F18" s="1455"/>
      <c r="G18" s="1460"/>
    </row>
    <row r="19" spans="1:7" ht="24.75" customHeight="1">
      <c r="A19" s="486" t="s">
        <v>613</v>
      </c>
      <c r="B19" s="1455">
        <v>158.6</v>
      </c>
      <c r="C19" s="1456">
        <v>9.6</v>
      </c>
      <c r="D19" s="1455">
        <v>176.8</v>
      </c>
      <c r="E19" s="1456">
        <v>11.5</v>
      </c>
      <c r="F19" s="1455"/>
      <c r="G19" s="1460"/>
    </row>
    <row r="20" spans="1:7" s="485" customFormat="1" ht="24.75" customHeight="1" thickBot="1">
      <c r="A20" s="413" t="s">
        <v>522</v>
      </c>
      <c r="B20" s="1463">
        <v>152.73333333333332</v>
      </c>
      <c r="C20" s="1463">
        <v>9.632644553820098</v>
      </c>
      <c r="D20" s="1463">
        <v>165.425</v>
      </c>
      <c r="E20" s="1463">
        <v>8.307917264558085</v>
      </c>
      <c r="F20" s="1463"/>
      <c r="G20" s="1464"/>
    </row>
    <row r="21" spans="1:2" ht="19.5" customHeight="1" thickTop="1">
      <c r="A21" s="7" t="s">
        <v>523</v>
      </c>
      <c r="B21" s="8"/>
    </row>
    <row r="22" spans="1:7" ht="19.5" customHeight="1">
      <c r="A22" s="7"/>
      <c r="G22" s="90"/>
    </row>
  </sheetData>
  <sheetProtection/>
  <mergeCells count="8">
    <mergeCell ref="A6:A7"/>
    <mergeCell ref="B6:C6"/>
    <mergeCell ref="D6:E6"/>
    <mergeCell ref="F6:G6"/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0.8515625" style="325" customWidth="1"/>
    <col min="2" max="2" width="9.140625" style="325" bestFit="1" customWidth="1"/>
    <col min="3" max="3" width="8.140625" style="325" bestFit="1" customWidth="1"/>
    <col min="4" max="4" width="8.28125" style="325" bestFit="1" customWidth="1"/>
    <col min="5" max="5" width="8.140625" style="325" bestFit="1" customWidth="1"/>
    <col min="6" max="6" width="8.7109375" style="325" bestFit="1" customWidth="1"/>
    <col min="7" max="7" width="8.28125" style="325" bestFit="1" customWidth="1"/>
    <col min="8" max="8" width="8.140625" style="325" bestFit="1" customWidth="1"/>
    <col min="9" max="12" width="8.57421875" style="325" bestFit="1" customWidth="1"/>
    <col min="13" max="16384" width="9.140625" style="325" customWidth="1"/>
  </cols>
  <sheetData>
    <row r="1" spans="1:13" ht="12.75">
      <c r="A1" s="1829" t="s">
        <v>367</v>
      </c>
      <c r="B1" s="1829"/>
      <c r="C1" s="1829"/>
      <c r="D1" s="1829"/>
      <c r="E1" s="1829"/>
      <c r="F1" s="1829"/>
      <c r="G1" s="1829"/>
      <c r="H1" s="1829"/>
      <c r="I1" s="1829"/>
      <c r="J1" s="1829"/>
      <c r="K1" s="1829"/>
      <c r="L1" s="1829"/>
      <c r="M1" s="12"/>
    </row>
    <row r="2" spans="1:12" ht="15.75">
      <c r="A2" s="1870" t="s">
        <v>526</v>
      </c>
      <c r="B2" s="1870"/>
      <c r="C2" s="1870"/>
      <c r="D2" s="1870"/>
      <c r="E2" s="1870"/>
      <c r="F2" s="1870"/>
      <c r="G2" s="1870"/>
      <c r="H2" s="1870"/>
      <c r="I2" s="1870"/>
      <c r="J2" s="1870"/>
      <c r="K2" s="1870"/>
      <c r="L2" s="1870"/>
    </row>
    <row r="3" spans="1:12" ht="15.75" customHeight="1">
      <c r="A3" s="1870" t="s">
        <v>852</v>
      </c>
      <c r="B3" s="1870"/>
      <c r="C3" s="1870"/>
      <c r="D3" s="1870"/>
      <c r="E3" s="1870"/>
      <c r="F3" s="1870"/>
      <c r="G3" s="1870"/>
      <c r="H3" s="1870"/>
      <c r="I3" s="1870"/>
      <c r="J3" s="1870"/>
      <c r="K3" s="1870"/>
      <c r="L3" s="1870"/>
    </row>
    <row r="4" spans="1:12" ht="12.75">
      <c r="A4" s="1862" t="s">
        <v>452</v>
      </c>
      <c r="B4" s="1862"/>
      <c r="C4" s="1862"/>
      <c r="D4" s="1862"/>
      <c r="E4" s="1862"/>
      <c r="F4" s="1862"/>
      <c r="G4" s="1862"/>
      <c r="H4" s="1862"/>
      <c r="I4" s="1862"/>
      <c r="J4" s="1862"/>
      <c r="K4" s="1862"/>
      <c r="L4" s="1862"/>
    </row>
    <row r="5" spans="1:12" ht="13.5" thickBot="1">
      <c r="A5" s="1862" t="s">
        <v>1366</v>
      </c>
      <c r="B5" s="1862"/>
      <c r="C5" s="1862"/>
      <c r="D5" s="1862"/>
      <c r="E5" s="1862"/>
      <c r="F5" s="1862"/>
      <c r="G5" s="1862"/>
      <c r="H5" s="1862"/>
      <c r="I5" s="1862"/>
      <c r="J5" s="1862"/>
      <c r="K5" s="1862"/>
      <c r="L5" s="1862"/>
    </row>
    <row r="6" spans="1:12" ht="21.75" customHeight="1" thickTop="1">
      <c r="A6" s="1863" t="s">
        <v>853</v>
      </c>
      <c r="B6" s="1865" t="s">
        <v>854</v>
      </c>
      <c r="C6" s="383" t="s">
        <v>770</v>
      </c>
      <c r="D6" s="1867" t="s">
        <v>483</v>
      </c>
      <c r="E6" s="1868"/>
      <c r="F6" s="1869" t="s">
        <v>984</v>
      </c>
      <c r="G6" s="1869"/>
      <c r="H6" s="1868"/>
      <c r="I6" s="1859" t="s">
        <v>851</v>
      </c>
      <c r="J6" s="1860"/>
      <c r="K6" s="1860"/>
      <c r="L6" s="1861"/>
    </row>
    <row r="7" spans="1:12" ht="19.5" customHeight="1">
      <c r="A7" s="1864"/>
      <c r="B7" s="1866"/>
      <c r="C7" s="384" t="s">
        <v>1365</v>
      </c>
      <c r="D7" s="384" t="s">
        <v>1337</v>
      </c>
      <c r="E7" s="384" t="s">
        <v>1365</v>
      </c>
      <c r="F7" s="384" t="s">
        <v>1274</v>
      </c>
      <c r="G7" s="384" t="s">
        <v>1337</v>
      </c>
      <c r="H7" s="384" t="s">
        <v>1365</v>
      </c>
      <c r="I7" s="385" t="s">
        <v>855</v>
      </c>
      <c r="J7" s="386" t="s">
        <v>855</v>
      </c>
      <c r="K7" s="387" t="s">
        <v>856</v>
      </c>
      <c r="L7" s="388" t="s">
        <v>856</v>
      </c>
    </row>
    <row r="8" spans="1:12" ht="16.5" customHeight="1">
      <c r="A8" s="389">
        <v>1</v>
      </c>
      <c r="B8" s="390">
        <v>2</v>
      </c>
      <c r="C8" s="391">
        <v>3</v>
      </c>
      <c r="D8" s="390">
        <v>4</v>
      </c>
      <c r="E8" s="390">
        <v>5</v>
      </c>
      <c r="F8" s="392">
        <v>6</v>
      </c>
      <c r="G8" s="386">
        <v>7</v>
      </c>
      <c r="H8" s="391">
        <v>8</v>
      </c>
      <c r="I8" s="393" t="s">
        <v>477</v>
      </c>
      <c r="J8" s="394" t="s">
        <v>478</v>
      </c>
      <c r="K8" s="395" t="s">
        <v>479</v>
      </c>
      <c r="L8" s="396" t="s">
        <v>480</v>
      </c>
    </row>
    <row r="9" spans="1:12" ht="24" customHeight="1">
      <c r="A9" s="326" t="s">
        <v>528</v>
      </c>
      <c r="B9" s="327">
        <v>100</v>
      </c>
      <c r="C9" s="397">
        <v>221.4</v>
      </c>
      <c r="D9" s="397">
        <v>232.6</v>
      </c>
      <c r="E9" s="397">
        <v>235.4</v>
      </c>
      <c r="F9" s="398">
        <v>255</v>
      </c>
      <c r="G9" s="398">
        <v>254.6</v>
      </c>
      <c r="H9" s="399">
        <v>256.6</v>
      </c>
      <c r="I9" s="328">
        <v>6.323396567299014</v>
      </c>
      <c r="J9" s="328">
        <v>1.2037833190025964</v>
      </c>
      <c r="K9" s="328">
        <v>9.005947323704348</v>
      </c>
      <c r="L9" s="329">
        <v>0.7855459544383336</v>
      </c>
    </row>
    <row r="10" spans="1:12" ht="21" customHeight="1">
      <c r="A10" s="330" t="s">
        <v>529</v>
      </c>
      <c r="B10" s="331">
        <v>49.593021995747016</v>
      </c>
      <c r="C10" s="400">
        <v>241.1</v>
      </c>
      <c r="D10" s="401">
        <v>242.5</v>
      </c>
      <c r="E10" s="401">
        <v>245.3</v>
      </c>
      <c r="F10" s="401">
        <v>272.9</v>
      </c>
      <c r="G10" s="401">
        <v>271.7</v>
      </c>
      <c r="H10" s="402">
        <v>275.5</v>
      </c>
      <c r="I10" s="332">
        <v>1.74201576109499</v>
      </c>
      <c r="J10" s="332">
        <v>1.1546391752577279</v>
      </c>
      <c r="K10" s="332">
        <v>12.311455360782702</v>
      </c>
      <c r="L10" s="333">
        <v>1.3986013986014</v>
      </c>
    </row>
    <row r="11" spans="1:12" ht="21" customHeight="1">
      <c r="A11" s="334" t="s">
        <v>530</v>
      </c>
      <c r="B11" s="335">
        <v>16.575694084141823</v>
      </c>
      <c r="C11" s="403">
        <v>219.3</v>
      </c>
      <c r="D11" s="403">
        <v>205.1</v>
      </c>
      <c r="E11" s="403">
        <v>206.2</v>
      </c>
      <c r="F11" s="403">
        <v>222.5</v>
      </c>
      <c r="G11" s="403">
        <v>223.5</v>
      </c>
      <c r="H11" s="404">
        <v>225.5</v>
      </c>
      <c r="I11" s="336">
        <v>-5.973552211582316</v>
      </c>
      <c r="J11" s="336">
        <v>0.5363237445148599</v>
      </c>
      <c r="K11" s="336">
        <v>9.359844810863251</v>
      </c>
      <c r="L11" s="337">
        <v>0.894854586129739</v>
      </c>
    </row>
    <row r="12" spans="1:12" ht="21" customHeight="1">
      <c r="A12" s="334" t="s">
        <v>531</v>
      </c>
      <c r="B12" s="335">
        <v>6.086031204033311</v>
      </c>
      <c r="C12" s="403">
        <v>221.8</v>
      </c>
      <c r="D12" s="403">
        <v>238</v>
      </c>
      <c r="E12" s="403">
        <v>243.7</v>
      </c>
      <c r="F12" s="403">
        <v>364.7</v>
      </c>
      <c r="G12" s="403">
        <v>320.9</v>
      </c>
      <c r="H12" s="404">
        <v>323.8</v>
      </c>
      <c r="I12" s="336">
        <v>9.873760144274101</v>
      </c>
      <c r="J12" s="336">
        <v>2.3949579831932652</v>
      </c>
      <c r="K12" s="336">
        <v>32.868280672958576</v>
      </c>
      <c r="L12" s="337">
        <v>0.9037083203490255</v>
      </c>
    </row>
    <row r="13" spans="1:12" ht="21" customHeight="1">
      <c r="A13" s="334" t="s">
        <v>532</v>
      </c>
      <c r="B13" s="335">
        <v>3.770519507075808</v>
      </c>
      <c r="C13" s="403">
        <v>281.2</v>
      </c>
      <c r="D13" s="403">
        <v>269.7</v>
      </c>
      <c r="E13" s="403">
        <v>271.5</v>
      </c>
      <c r="F13" s="403">
        <v>304</v>
      </c>
      <c r="G13" s="403">
        <v>291.7</v>
      </c>
      <c r="H13" s="404">
        <v>293.7</v>
      </c>
      <c r="I13" s="336">
        <v>-3.449502133712656</v>
      </c>
      <c r="J13" s="336">
        <v>0.6674082313681993</v>
      </c>
      <c r="K13" s="336">
        <v>8.176795580110479</v>
      </c>
      <c r="L13" s="337">
        <v>0.6856359273225792</v>
      </c>
    </row>
    <row r="14" spans="1:12" ht="21" customHeight="1">
      <c r="A14" s="334" t="s">
        <v>533</v>
      </c>
      <c r="B14" s="335">
        <v>11.183012678383857</v>
      </c>
      <c r="C14" s="403">
        <v>202</v>
      </c>
      <c r="D14" s="403">
        <v>231.1</v>
      </c>
      <c r="E14" s="403">
        <v>229.9</v>
      </c>
      <c r="F14" s="403">
        <v>218.3</v>
      </c>
      <c r="G14" s="403">
        <v>237.8</v>
      </c>
      <c r="H14" s="404">
        <v>249.1</v>
      </c>
      <c r="I14" s="336">
        <v>13.811881188118818</v>
      </c>
      <c r="J14" s="336">
        <v>-0.5192557334487162</v>
      </c>
      <c r="K14" s="336">
        <v>8.35145715528489</v>
      </c>
      <c r="L14" s="337">
        <v>4.751892346509663</v>
      </c>
    </row>
    <row r="15" spans="1:12" ht="21" customHeight="1">
      <c r="A15" s="334" t="s">
        <v>534</v>
      </c>
      <c r="B15" s="335">
        <v>1.9487350779721184</v>
      </c>
      <c r="C15" s="403">
        <v>281.1</v>
      </c>
      <c r="D15" s="403">
        <v>227.8</v>
      </c>
      <c r="E15" s="403">
        <v>226.5</v>
      </c>
      <c r="F15" s="403">
        <v>221.6</v>
      </c>
      <c r="G15" s="403">
        <v>230.6</v>
      </c>
      <c r="H15" s="404">
        <v>234.1</v>
      </c>
      <c r="I15" s="336">
        <v>-19.423692636072573</v>
      </c>
      <c r="J15" s="336">
        <v>-0.5706760316066806</v>
      </c>
      <c r="K15" s="336">
        <v>3.3554083885209707</v>
      </c>
      <c r="L15" s="337">
        <v>1.5177797051170785</v>
      </c>
    </row>
    <row r="16" spans="1:12" ht="21" customHeight="1">
      <c r="A16" s="334" t="s">
        <v>535</v>
      </c>
      <c r="B16" s="335">
        <v>10.019129444140097</v>
      </c>
      <c r="C16" s="403">
        <v>309.7</v>
      </c>
      <c r="D16" s="403">
        <v>312.2</v>
      </c>
      <c r="E16" s="403">
        <v>322</v>
      </c>
      <c r="F16" s="403">
        <v>359.5</v>
      </c>
      <c r="G16" s="403">
        <v>359.8</v>
      </c>
      <c r="H16" s="404">
        <v>359.5</v>
      </c>
      <c r="I16" s="336">
        <v>3.9715854052308828</v>
      </c>
      <c r="J16" s="336">
        <v>3.13901345291481</v>
      </c>
      <c r="K16" s="336">
        <v>11.645962732919244</v>
      </c>
      <c r="L16" s="337">
        <v>-0.08337965536409797</v>
      </c>
    </row>
    <row r="17" spans="1:12" ht="21" customHeight="1">
      <c r="A17" s="330" t="s">
        <v>536</v>
      </c>
      <c r="B17" s="338">
        <v>20.37273710722672</v>
      </c>
      <c r="C17" s="400">
        <v>198</v>
      </c>
      <c r="D17" s="401">
        <v>216.5</v>
      </c>
      <c r="E17" s="401">
        <v>216.9</v>
      </c>
      <c r="F17" s="401">
        <v>223.8</v>
      </c>
      <c r="G17" s="401">
        <v>224.1</v>
      </c>
      <c r="H17" s="402">
        <v>224.4</v>
      </c>
      <c r="I17" s="332">
        <v>9.545454545454547</v>
      </c>
      <c r="J17" s="332">
        <v>0.18475750577367478</v>
      </c>
      <c r="K17" s="332">
        <v>3.4578146611341793</v>
      </c>
      <c r="L17" s="333">
        <v>0.1338688085675983</v>
      </c>
    </row>
    <row r="18" spans="1:12" ht="21" customHeight="1">
      <c r="A18" s="334" t="s">
        <v>537</v>
      </c>
      <c r="B18" s="335">
        <v>6.117694570987977</v>
      </c>
      <c r="C18" s="403">
        <v>180.6</v>
      </c>
      <c r="D18" s="403">
        <v>204.9</v>
      </c>
      <c r="E18" s="403">
        <v>206.4</v>
      </c>
      <c r="F18" s="403">
        <v>217.9</v>
      </c>
      <c r="G18" s="403">
        <v>219.1</v>
      </c>
      <c r="H18" s="404">
        <v>219.5</v>
      </c>
      <c r="I18" s="336">
        <v>14.285714285714306</v>
      </c>
      <c r="J18" s="336">
        <v>0.7320644216691079</v>
      </c>
      <c r="K18" s="336">
        <v>6.346899224806208</v>
      </c>
      <c r="L18" s="337">
        <v>0.1825650387950759</v>
      </c>
    </row>
    <row r="19" spans="1:12" ht="21" customHeight="1">
      <c r="A19" s="334" t="s">
        <v>538</v>
      </c>
      <c r="B19" s="335">
        <v>5.683628753648385</v>
      </c>
      <c r="C19" s="403">
        <v>211.1</v>
      </c>
      <c r="D19" s="403">
        <v>231.7</v>
      </c>
      <c r="E19" s="403">
        <v>231.7</v>
      </c>
      <c r="F19" s="403">
        <v>237</v>
      </c>
      <c r="G19" s="403">
        <v>237</v>
      </c>
      <c r="H19" s="404">
        <v>237</v>
      </c>
      <c r="I19" s="336">
        <v>9.758408337280898</v>
      </c>
      <c r="J19" s="336">
        <v>0</v>
      </c>
      <c r="K19" s="336">
        <v>2.2874406560207063</v>
      </c>
      <c r="L19" s="337">
        <v>0</v>
      </c>
    </row>
    <row r="20" spans="1:12" ht="21" customHeight="1">
      <c r="A20" s="334" t="s">
        <v>539</v>
      </c>
      <c r="B20" s="335">
        <v>4.4957766210627</v>
      </c>
      <c r="C20" s="403">
        <v>241.2</v>
      </c>
      <c r="D20" s="403">
        <v>258.2</v>
      </c>
      <c r="E20" s="403">
        <v>257.2</v>
      </c>
      <c r="F20" s="403">
        <v>259.4</v>
      </c>
      <c r="G20" s="403">
        <v>259.4</v>
      </c>
      <c r="H20" s="404">
        <v>260.3</v>
      </c>
      <c r="I20" s="336">
        <v>6.633499170812598</v>
      </c>
      <c r="J20" s="336">
        <v>-0.3872966692486557</v>
      </c>
      <c r="K20" s="336">
        <v>1.2052877138413862</v>
      </c>
      <c r="L20" s="337">
        <v>0.34695451040865066</v>
      </c>
    </row>
    <row r="21" spans="1:12" ht="21" customHeight="1">
      <c r="A21" s="334" t="s">
        <v>540</v>
      </c>
      <c r="B21" s="335">
        <v>4.065637161527658</v>
      </c>
      <c r="C21" s="403">
        <v>158.1</v>
      </c>
      <c r="D21" s="403">
        <v>166.6</v>
      </c>
      <c r="E21" s="403">
        <v>167.3</v>
      </c>
      <c r="F21" s="403">
        <v>174.6</v>
      </c>
      <c r="G21" s="403">
        <v>174.6</v>
      </c>
      <c r="H21" s="404">
        <v>174.6</v>
      </c>
      <c r="I21" s="336">
        <v>5.819101834282108</v>
      </c>
      <c r="J21" s="336">
        <v>0.4201680672269106</v>
      </c>
      <c r="K21" s="336">
        <v>4.36341900777046</v>
      </c>
      <c r="L21" s="337">
        <v>0</v>
      </c>
    </row>
    <row r="22" spans="1:12" s="339" customFormat="1" ht="21" customHeight="1">
      <c r="A22" s="330" t="s">
        <v>541</v>
      </c>
      <c r="B22" s="338">
        <v>30.044340897026256</v>
      </c>
      <c r="C22" s="400">
        <v>204.9</v>
      </c>
      <c r="D22" s="401">
        <v>227.2</v>
      </c>
      <c r="E22" s="401">
        <v>231.6</v>
      </c>
      <c r="F22" s="401">
        <v>246.8</v>
      </c>
      <c r="G22" s="401">
        <v>247</v>
      </c>
      <c r="H22" s="402">
        <v>247</v>
      </c>
      <c r="I22" s="332">
        <v>13.0307467057101</v>
      </c>
      <c r="J22" s="332">
        <v>1.9366197183098564</v>
      </c>
      <c r="K22" s="332">
        <v>6.6493955094991435</v>
      </c>
      <c r="L22" s="333">
        <v>0</v>
      </c>
    </row>
    <row r="23" spans="1:12" ht="21" customHeight="1">
      <c r="A23" s="334" t="s">
        <v>542</v>
      </c>
      <c r="B23" s="335">
        <v>5.397977971447429</v>
      </c>
      <c r="C23" s="403">
        <v>372.3</v>
      </c>
      <c r="D23" s="403">
        <v>434.4</v>
      </c>
      <c r="E23" s="403">
        <v>458.6</v>
      </c>
      <c r="F23" s="403">
        <v>528.1</v>
      </c>
      <c r="G23" s="403">
        <v>529.7</v>
      </c>
      <c r="H23" s="404">
        <v>529.7</v>
      </c>
      <c r="I23" s="336">
        <v>23.180230996508186</v>
      </c>
      <c r="J23" s="336">
        <v>5.570902394106824</v>
      </c>
      <c r="K23" s="336">
        <v>15.503706934147402</v>
      </c>
      <c r="L23" s="337">
        <v>0</v>
      </c>
    </row>
    <row r="24" spans="1:12" ht="21" customHeight="1">
      <c r="A24" s="334" t="s">
        <v>543</v>
      </c>
      <c r="B24" s="335">
        <v>2.4560330063653932</v>
      </c>
      <c r="C24" s="403">
        <v>197.9</v>
      </c>
      <c r="D24" s="403">
        <v>206.9</v>
      </c>
      <c r="E24" s="403">
        <v>206.9</v>
      </c>
      <c r="F24" s="403">
        <v>228.1</v>
      </c>
      <c r="G24" s="403">
        <v>228.1</v>
      </c>
      <c r="H24" s="404">
        <v>228.1</v>
      </c>
      <c r="I24" s="336">
        <v>4.547751389590687</v>
      </c>
      <c r="J24" s="336">
        <v>0</v>
      </c>
      <c r="K24" s="336">
        <v>10.246495891735137</v>
      </c>
      <c r="L24" s="337">
        <v>0</v>
      </c>
    </row>
    <row r="25" spans="1:12" ht="21" customHeight="1">
      <c r="A25" s="334" t="s">
        <v>544</v>
      </c>
      <c r="B25" s="335">
        <v>6.973714820123034</v>
      </c>
      <c r="C25" s="403">
        <v>175.8</v>
      </c>
      <c r="D25" s="403">
        <v>187.9</v>
      </c>
      <c r="E25" s="403">
        <v>188.2</v>
      </c>
      <c r="F25" s="403">
        <v>188.5</v>
      </c>
      <c r="G25" s="403">
        <v>188.5</v>
      </c>
      <c r="H25" s="404">
        <v>188.5</v>
      </c>
      <c r="I25" s="336">
        <v>7.053469852104641</v>
      </c>
      <c r="J25" s="336">
        <v>0.15965939329430512</v>
      </c>
      <c r="K25" s="336">
        <v>0.15940488841658862</v>
      </c>
      <c r="L25" s="337">
        <v>0</v>
      </c>
    </row>
    <row r="26" spans="1:12" ht="21" customHeight="1">
      <c r="A26" s="334" t="s">
        <v>545</v>
      </c>
      <c r="B26" s="335">
        <v>1.8659527269142209</v>
      </c>
      <c r="C26" s="403">
        <v>98.7</v>
      </c>
      <c r="D26" s="403">
        <v>110.8</v>
      </c>
      <c r="E26" s="403">
        <v>110.8</v>
      </c>
      <c r="F26" s="403">
        <v>110.8</v>
      </c>
      <c r="G26" s="403">
        <v>110.8</v>
      </c>
      <c r="H26" s="404">
        <v>110.8</v>
      </c>
      <c r="I26" s="336">
        <v>12.259371833839921</v>
      </c>
      <c r="J26" s="336">
        <v>0</v>
      </c>
      <c r="K26" s="336">
        <v>0</v>
      </c>
      <c r="L26" s="337">
        <v>0</v>
      </c>
    </row>
    <row r="27" spans="1:12" ht="21" customHeight="1">
      <c r="A27" s="334" t="s">
        <v>547</v>
      </c>
      <c r="B27" s="335">
        <v>2.731641690470963</v>
      </c>
      <c r="C27" s="403">
        <v>137.2</v>
      </c>
      <c r="D27" s="403">
        <v>141.7</v>
      </c>
      <c r="E27" s="403">
        <v>141.7</v>
      </c>
      <c r="F27" s="403">
        <v>146.1</v>
      </c>
      <c r="G27" s="403">
        <v>146.1</v>
      </c>
      <c r="H27" s="404">
        <v>146.1</v>
      </c>
      <c r="I27" s="336">
        <v>3.2798833819241935</v>
      </c>
      <c r="J27" s="336">
        <v>0</v>
      </c>
      <c r="K27" s="336">
        <v>3.1051517290049446</v>
      </c>
      <c r="L27" s="337">
        <v>0</v>
      </c>
    </row>
    <row r="28" spans="1:12" ht="21" customHeight="1">
      <c r="A28" s="334" t="s">
        <v>548</v>
      </c>
      <c r="B28" s="335">
        <v>3.1001290737979397</v>
      </c>
      <c r="C28" s="403">
        <v>136.5</v>
      </c>
      <c r="D28" s="403">
        <v>170.6</v>
      </c>
      <c r="E28" s="403">
        <v>170.6</v>
      </c>
      <c r="F28" s="403">
        <v>171.3</v>
      </c>
      <c r="G28" s="403">
        <v>171.3</v>
      </c>
      <c r="H28" s="404">
        <v>171.3</v>
      </c>
      <c r="I28" s="336">
        <v>24.981684981684978</v>
      </c>
      <c r="J28" s="336">
        <v>0</v>
      </c>
      <c r="K28" s="336">
        <v>0.4103165298944873</v>
      </c>
      <c r="L28" s="337">
        <v>0</v>
      </c>
    </row>
    <row r="29" spans="1:12" ht="21" customHeight="1" thickBot="1">
      <c r="A29" s="340" t="s">
        <v>549</v>
      </c>
      <c r="B29" s="341">
        <v>7.508891607907275</v>
      </c>
      <c r="C29" s="405">
        <v>193</v>
      </c>
      <c r="D29" s="405">
        <v>204.7</v>
      </c>
      <c r="E29" s="405">
        <v>204.7</v>
      </c>
      <c r="F29" s="405">
        <v>206.2</v>
      </c>
      <c r="G29" s="405">
        <v>206.2</v>
      </c>
      <c r="H29" s="406">
        <v>206.2</v>
      </c>
      <c r="I29" s="342">
        <v>6.062176165803109</v>
      </c>
      <c r="J29" s="342">
        <v>0</v>
      </c>
      <c r="K29" s="342">
        <v>0.7327796775769428</v>
      </c>
      <c r="L29" s="343">
        <v>0</v>
      </c>
    </row>
    <row r="30" ht="13.5" thickTop="1">
      <c r="A30" s="325" t="s">
        <v>550</v>
      </c>
    </row>
    <row r="31" ht="12.75">
      <c r="E31" s="325" t="s">
        <v>857</v>
      </c>
    </row>
  </sheetData>
  <sheetProtection/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A1" sqref="A1:G1"/>
    </sheetView>
  </sheetViews>
  <sheetFormatPr defaultColWidth="12.421875" defaultRowHeight="12.75"/>
  <cols>
    <col min="1" max="1" width="15.57421875" style="2" customWidth="1"/>
    <col min="2" max="2" width="12.421875" style="2" customWidth="1"/>
    <col min="3" max="3" width="14.00390625" style="2" customWidth="1"/>
    <col min="4" max="7" width="12.421875" style="2" customWidth="1"/>
    <col min="8" max="9" width="12.421875" style="2" hidden="1" customWidth="1"/>
    <col min="10" max="16384" width="12.421875" style="2" customWidth="1"/>
  </cols>
  <sheetData>
    <row r="1" spans="1:9" ht="12.75">
      <c r="A1" s="1871" t="s">
        <v>368</v>
      </c>
      <c r="B1" s="1871"/>
      <c r="C1" s="1871"/>
      <c r="D1" s="1871"/>
      <c r="E1" s="1871"/>
      <c r="F1" s="1871"/>
      <c r="G1" s="1871"/>
      <c r="H1" s="27"/>
      <c r="I1" s="27"/>
    </row>
    <row r="2" spans="1:10" ht="19.5" customHeight="1">
      <c r="A2" s="1872" t="s">
        <v>526</v>
      </c>
      <c r="B2" s="1872"/>
      <c r="C2" s="1872"/>
      <c r="D2" s="1872"/>
      <c r="E2" s="1872"/>
      <c r="F2" s="1872"/>
      <c r="G2" s="1872"/>
      <c r="H2" s="1872"/>
      <c r="I2" s="1872"/>
      <c r="J2" s="90"/>
    </row>
    <row r="3" spans="1:9" ht="14.25" customHeight="1">
      <c r="A3" s="1873" t="s">
        <v>527</v>
      </c>
      <c r="B3" s="1873"/>
      <c r="C3" s="1873"/>
      <c r="D3" s="1873"/>
      <c r="E3" s="1873"/>
      <c r="F3" s="1873"/>
      <c r="G3" s="1873"/>
      <c r="H3" s="1873"/>
      <c r="I3" s="1873"/>
    </row>
    <row r="4" spans="1:9" ht="15.75" customHeight="1" thickBot="1">
      <c r="A4" s="1874" t="s">
        <v>437</v>
      </c>
      <c r="B4" s="1875"/>
      <c r="C4" s="1875"/>
      <c r="D4" s="1875"/>
      <c r="E4" s="1875"/>
      <c r="F4" s="1875"/>
      <c r="G4" s="1875"/>
      <c r="H4" s="1875"/>
      <c r="I4" s="1875"/>
    </row>
    <row r="5" spans="1:13" ht="24.75" customHeight="1" thickTop="1">
      <c r="A5" s="1851" t="s">
        <v>781</v>
      </c>
      <c r="B5" s="1853" t="s">
        <v>770</v>
      </c>
      <c r="C5" s="1853"/>
      <c r="D5" s="1853" t="s">
        <v>483</v>
      </c>
      <c r="E5" s="1853"/>
      <c r="F5" s="1853" t="s">
        <v>44</v>
      </c>
      <c r="G5" s="1854"/>
      <c r="H5" s="4" t="s">
        <v>519</v>
      </c>
      <c r="I5" s="5"/>
      <c r="J5" s="8"/>
      <c r="K5" s="8"/>
      <c r="L5" s="8"/>
      <c r="M5" s="8"/>
    </row>
    <row r="6" spans="1:13" ht="24.75" customHeight="1">
      <c r="A6" s="1852"/>
      <c r="B6" s="407" t="s">
        <v>771</v>
      </c>
      <c r="C6" s="408" t="s">
        <v>615</v>
      </c>
      <c r="D6" s="408" t="s">
        <v>771</v>
      </c>
      <c r="E6" s="407" t="s">
        <v>615</v>
      </c>
      <c r="F6" s="407" t="s">
        <v>771</v>
      </c>
      <c r="G6" s="409" t="s">
        <v>615</v>
      </c>
      <c r="H6" s="6" t="s">
        <v>520</v>
      </c>
      <c r="I6" s="6" t="s">
        <v>521</v>
      </c>
      <c r="J6" s="8"/>
      <c r="K6" s="8"/>
      <c r="L6" s="8"/>
      <c r="M6" s="8"/>
    </row>
    <row r="7" spans="1:16" ht="24.75" customHeight="1">
      <c r="A7" s="410" t="s">
        <v>884</v>
      </c>
      <c r="B7" s="411">
        <v>218.3</v>
      </c>
      <c r="C7" s="411">
        <v>8.4</v>
      </c>
      <c r="D7" s="411">
        <v>230.7</v>
      </c>
      <c r="E7" s="411">
        <v>5.7</v>
      </c>
      <c r="F7" s="411">
        <v>257.9</v>
      </c>
      <c r="G7" s="412">
        <v>11.8</v>
      </c>
      <c r="H7" s="8"/>
      <c r="I7" s="8"/>
      <c r="J7" s="8"/>
      <c r="L7" s="8"/>
      <c r="M7" s="8"/>
      <c r="N7" s="8"/>
      <c r="O7" s="8"/>
      <c r="P7" s="8"/>
    </row>
    <row r="8" spans="1:16" ht="24.75" customHeight="1">
      <c r="A8" s="410" t="s">
        <v>885</v>
      </c>
      <c r="B8" s="411">
        <v>219.6</v>
      </c>
      <c r="C8" s="411">
        <v>8.2</v>
      </c>
      <c r="D8" s="411">
        <v>235.2</v>
      </c>
      <c r="E8" s="411">
        <v>7.1</v>
      </c>
      <c r="F8" s="411">
        <v>259.1</v>
      </c>
      <c r="G8" s="412">
        <v>10.2</v>
      </c>
      <c r="H8" s="8"/>
      <c r="I8" s="8"/>
      <c r="J8" s="8"/>
      <c r="L8" s="8"/>
      <c r="M8" s="8"/>
      <c r="N8" s="8"/>
      <c r="O8" s="8"/>
      <c r="P8" s="8"/>
    </row>
    <row r="9" spans="1:16" ht="24.75" customHeight="1">
      <c r="A9" s="410" t="s">
        <v>886</v>
      </c>
      <c r="B9" s="411">
        <v>222.1</v>
      </c>
      <c r="C9" s="411">
        <v>8</v>
      </c>
      <c r="D9" s="411">
        <v>236</v>
      </c>
      <c r="E9" s="411">
        <v>6.3</v>
      </c>
      <c r="F9" s="411">
        <v>260.1</v>
      </c>
      <c r="G9" s="412">
        <v>10.2</v>
      </c>
      <c r="H9" s="8"/>
      <c r="I9" s="8"/>
      <c r="J9" s="8"/>
      <c r="K9" s="8"/>
      <c r="L9" s="8"/>
      <c r="M9" s="8"/>
      <c r="N9" s="8"/>
      <c r="O9" s="8"/>
      <c r="P9" s="8"/>
    </row>
    <row r="10" spans="1:16" ht="24.75" customHeight="1">
      <c r="A10" s="410" t="s">
        <v>887</v>
      </c>
      <c r="B10" s="411">
        <v>224.1</v>
      </c>
      <c r="C10" s="411">
        <v>7.4</v>
      </c>
      <c r="D10" s="411">
        <v>235.3</v>
      </c>
      <c r="E10" s="411">
        <v>5</v>
      </c>
      <c r="F10" s="411">
        <v>258.5</v>
      </c>
      <c r="G10" s="412">
        <v>9.9</v>
      </c>
      <c r="H10" s="8"/>
      <c r="I10" s="8"/>
      <c r="J10" s="8"/>
      <c r="K10" s="8"/>
      <c r="L10" s="8"/>
      <c r="M10" s="8"/>
      <c r="N10" s="8"/>
      <c r="O10" s="8"/>
      <c r="P10" s="8"/>
    </row>
    <row r="11" spans="1:16" ht="24.75" customHeight="1">
      <c r="A11" s="410" t="s">
        <v>888</v>
      </c>
      <c r="B11" s="411">
        <v>226.04364985811122</v>
      </c>
      <c r="C11" s="411">
        <v>11.2</v>
      </c>
      <c r="D11" s="411">
        <v>235.7</v>
      </c>
      <c r="E11" s="411">
        <v>4.3</v>
      </c>
      <c r="F11" s="411">
        <v>255.2</v>
      </c>
      <c r="G11" s="412">
        <v>8.3</v>
      </c>
      <c r="H11" s="8"/>
      <c r="I11" s="8"/>
      <c r="J11" s="8"/>
      <c r="K11" s="8"/>
      <c r="L11" s="8"/>
      <c r="M11" s="8"/>
      <c r="N11" s="8"/>
      <c r="O11" s="8"/>
      <c r="P11" s="8"/>
    </row>
    <row r="12" spans="1:16" ht="24.75" customHeight="1">
      <c r="A12" s="410" t="s">
        <v>889</v>
      </c>
      <c r="B12" s="411">
        <v>226.4</v>
      </c>
      <c r="C12" s="411">
        <v>12.9</v>
      </c>
      <c r="D12" s="411">
        <v>233.7</v>
      </c>
      <c r="E12" s="411">
        <v>3.2</v>
      </c>
      <c r="F12" s="411">
        <v>255</v>
      </c>
      <c r="G12" s="412">
        <v>9.1</v>
      </c>
      <c r="H12" s="8"/>
      <c r="I12" s="8"/>
      <c r="J12" s="8"/>
      <c r="K12" s="8"/>
      <c r="L12" s="8"/>
      <c r="M12" s="8"/>
      <c r="N12" s="8"/>
      <c r="O12" s="8"/>
      <c r="P12" s="8"/>
    </row>
    <row r="13" spans="1:16" ht="24.75" customHeight="1">
      <c r="A13" s="410" t="s">
        <v>890</v>
      </c>
      <c r="B13" s="411">
        <v>222.2</v>
      </c>
      <c r="C13" s="411">
        <v>11.8</v>
      </c>
      <c r="D13" s="411">
        <v>232.6</v>
      </c>
      <c r="E13" s="411">
        <v>4.7</v>
      </c>
      <c r="F13" s="411">
        <v>254.6</v>
      </c>
      <c r="G13" s="412">
        <v>9.5</v>
      </c>
      <c r="H13" s="8"/>
      <c r="I13" s="8"/>
      <c r="J13" s="8"/>
      <c r="K13" s="8"/>
      <c r="L13" s="8"/>
      <c r="M13" s="8"/>
      <c r="N13" s="8"/>
      <c r="O13" s="8"/>
      <c r="P13" s="8"/>
    </row>
    <row r="14" spans="1:16" ht="24.75" customHeight="1">
      <c r="A14" s="410" t="s">
        <v>891</v>
      </c>
      <c r="B14" s="411">
        <v>221.4</v>
      </c>
      <c r="C14" s="411">
        <v>12.4</v>
      </c>
      <c r="D14" s="411">
        <v>235.4</v>
      </c>
      <c r="E14" s="411">
        <v>6.3</v>
      </c>
      <c r="F14" s="411">
        <v>256.6</v>
      </c>
      <c r="G14" s="412">
        <v>9</v>
      </c>
      <c r="H14" s="8"/>
      <c r="I14" s="8"/>
      <c r="J14" s="8"/>
      <c r="K14" s="8"/>
      <c r="L14" s="8"/>
      <c r="M14" s="8"/>
      <c r="N14" s="8"/>
      <c r="O14" s="8"/>
      <c r="P14" s="8"/>
    </row>
    <row r="15" spans="1:16" ht="24.75" customHeight="1">
      <c r="A15" s="410" t="s">
        <v>892</v>
      </c>
      <c r="B15" s="411">
        <v>220.3</v>
      </c>
      <c r="C15" s="411">
        <v>11.5</v>
      </c>
      <c r="D15" s="411">
        <v>234.8</v>
      </c>
      <c r="E15" s="411">
        <v>6.6</v>
      </c>
      <c r="F15" s="411"/>
      <c r="G15" s="412"/>
      <c r="K15" s="8"/>
      <c r="L15" s="8"/>
      <c r="M15" s="8"/>
      <c r="N15" s="8"/>
      <c r="O15" s="8"/>
      <c r="P15" s="8"/>
    </row>
    <row r="16" spans="1:16" ht="24.75" customHeight="1">
      <c r="A16" s="410" t="s">
        <v>611</v>
      </c>
      <c r="B16" s="411">
        <v>221.86945517278622</v>
      </c>
      <c r="C16" s="411">
        <v>10.7</v>
      </c>
      <c r="D16" s="411">
        <v>239.7</v>
      </c>
      <c r="E16" s="411">
        <v>8</v>
      </c>
      <c r="F16" s="411"/>
      <c r="G16" s="412"/>
      <c r="K16" s="8"/>
      <c r="L16" s="8"/>
      <c r="M16" s="8"/>
      <c r="N16" s="8"/>
      <c r="O16" s="8"/>
      <c r="P16" s="8"/>
    </row>
    <row r="17" spans="1:16" ht="24.75" customHeight="1">
      <c r="A17" s="410" t="s">
        <v>612</v>
      </c>
      <c r="B17" s="411">
        <v>223.4</v>
      </c>
      <c r="C17" s="411">
        <v>8.9</v>
      </c>
      <c r="D17" s="411">
        <v>244</v>
      </c>
      <c r="E17" s="411">
        <v>9.2</v>
      </c>
      <c r="F17" s="411"/>
      <c r="G17" s="412"/>
      <c r="K17" s="8"/>
      <c r="L17" s="8"/>
      <c r="M17" s="8"/>
      <c r="N17" s="8"/>
      <c r="O17" s="8"/>
      <c r="P17" s="8"/>
    </row>
    <row r="18" spans="1:16" ht="24.75" customHeight="1">
      <c r="A18" s="410" t="s">
        <v>613</v>
      </c>
      <c r="B18" s="411">
        <v>227.2</v>
      </c>
      <c r="C18" s="411">
        <v>7.3</v>
      </c>
      <c r="D18" s="411">
        <v>251</v>
      </c>
      <c r="E18" s="411">
        <v>10.5</v>
      </c>
      <c r="F18" s="411"/>
      <c r="G18" s="412"/>
      <c r="K18" s="8"/>
      <c r="L18" s="8"/>
      <c r="M18" s="8"/>
      <c r="N18" s="8"/>
      <c r="O18" s="8"/>
      <c r="P18" s="8"/>
    </row>
    <row r="19" spans="1:7" ht="24.75" customHeight="1" thickBot="1">
      <c r="A19" s="413" t="s">
        <v>522</v>
      </c>
      <c r="B19" s="414">
        <v>222.7</v>
      </c>
      <c r="C19" s="414">
        <v>9.8</v>
      </c>
      <c r="D19" s="414">
        <v>237</v>
      </c>
      <c r="E19" s="414">
        <v>6.4</v>
      </c>
      <c r="F19" s="414"/>
      <c r="G19" s="415"/>
    </row>
    <row r="20" spans="1:4" ht="19.5" customHeight="1" thickTop="1">
      <c r="A20" s="7" t="s">
        <v>523</v>
      </c>
      <c r="D20" s="8"/>
    </row>
    <row r="21" spans="1:7" ht="19.5" customHeight="1">
      <c r="A21" s="7"/>
      <c r="G21" s="90"/>
    </row>
    <row r="23" spans="1:2" ht="12.75">
      <c r="A23" s="28"/>
      <c r="B23" s="28"/>
    </row>
    <row r="24" spans="1:2" ht="12.75">
      <c r="A24" s="16"/>
      <c r="B24" s="28"/>
    </row>
    <row r="25" spans="1:2" ht="12.75">
      <c r="A25" s="16"/>
      <c r="B25" s="28"/>
    </row>
    <row r="26" spans="1:2" ht="12.75">
      <c r="A26" s="16"/>
      <c r="B26" s="28"/>
    </row>
    <row r="27" spans="1:2" ht="12.75">
      <c r="A27" s="28"/>
      <c r="B27" s="28"/>
    </row>
  </sheetData>
  <sheetProtection/>
  <mergeCells count="8">
    <mergeCell ref="A5:A6"/>
    <mergeCell ref="B5:C5"/>
    <mergeCell ref="D5:E5"/>
    <mergeCell ref="F5:G5"/>
    <mergeCell ref="A1:G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694" t="s">
        <v>472</v>
      </c>
      <c r="B1" s="1694"/>
      <c r="C1" s="1694"/>
      <c r="D1" s="1694"/>
      <c r="E1" s="1694"/>
      <c r="F1" s="1694"/>
      <c r="G1" s="1694"/>
      <c r="H1" s="1694"/>
      <c r="I1" s="1694"/>
      <c r="J1" s="1694"/>
      <c r="K1" s="1694"/>
    </row>
    <row r="2" spans="1:11" ht="15.75">
      <c r="A2" s="1700" t="s">
        <v>1039</v>
      </c>
      <c r="B2" s="1700"/>
      <c r="C2" s="1700"/>
      <c r="D2" s="1700"/>
      <c r="E2" s="1700"/>
      <c r="F2" s="1700"/>
      <c r="G2" s="1700"/>
      <c r="H2" s="1700"/>
      <c r="I2" s="1700"/>
      <c r="J2" s="1700"/>
      <c r="K2" s="1700"/>
    </row>
    <row r="3" spans="4:11" ht="13.5" thickBot="1">
      <c r="D3" s="9"/>
      <c r="E3" s="9"/>
      <c r="G3" s="9"/>
      <c r="I3" s="1696" t="s">
        <v>485</v>
      </c>
      <c r="J3" s="1696"/>
      <c r="K3" s="1696"/>
    </row>
    <row r="4" spans="1:11" ht="13.5" thickTop="1">
      <c r="A4" s="538"/>
      <c r="B4" s="572">
        <v>2011</v>
      </c>
      <c r="C4" s="572">
        <v>2012</v>
      </c>
      <c r="D4" s="573">
        <v>2012</v>
      </c>
      <c r="E4" s="574">
        <v>2013</v>
      </c>
      <c r="F4" s="1701" t="s">
        <v>1485</v>
      </c>
      <c r="G4" s="1702"/>
      <c r="H4" s="1702"/>
      <c r="I4" s="1702"/>
      <c r="J4" s="1702"/>
      <c r="K4" s="1703"/>
    </row>
    <row r="5" spans="1:11" ht="12.75">
      <c r="A5" s="135" t="s">
        <v>361</v>
      </c>
      <c r="B5" s="575" t="s">
        <v>985</v>
      </c>
      <c r="C5" s="544" t="s">
        <v>609</v>
      </c>
      <c r="D5" s="545" t="s">
        <v>986</v>
      </c>
      <c r="E5" s="917" t="s">
        <v>1484</v>
      </c>
      <c r="F5" s="1699" t="s">
        <v>483</v>
      </c>
      <c r="G5" s="1691"/>
      <c r="H5" s="1692"/>
      <c r="I5" s="1699" t="s">
        <v>328</v>
      </c>
      <c r="J5" s="1691"/>
      <c r="K5" s="1693"/>
    </row>
    <row r="6" spans="1:11" ht="12.75">
      <c r="A6" s="135"/>
      <c r="B6" s="576"/>
      <c r="C6" s="576"/>
      <c r="D6" s="577"/>
      <c r="E6" s="578"/>
      <c r="F6" s="579" t="s">
        <v>447</v>
      </c>
      <c r="G6" s="580" t="s">
        <v>444</v>
      </c>
      <c r="H6" s="581" t="s">
        <v>436</v>
      </c>
      <c r="I6" s="582" t="s">
        <v>447</v>
      </c>
      <c r="J6" s="580" t="s">
        <v>444</v>
      </c>
      <c r="K6" s="583" t="s">
        <v>436</v>
      </c>
    </row>
    <row r="7" spans="1:11" ht="16.5" customHeight="1">
      <c r="A7" s="556" t="s">
        <v>449</v>
      </c>
      <c r="B7" s="959">
        <v>225052.17180779998</v>
      </c>
      <c r="C7" s="959">
        <v>318531.58398046</v>
      </c>
      <c r="D7" s="959">
        <v>392044.69230621</v>
      </c>
      <c r="E7" s="962">
        <v>391257.26826655003</v>
      </c>
      <c r="F7" s="961">
        <v>93479.41217266003</v>
      </c>
      <c r="G7" s="972"/>
      <c r="H7" s="962">
        <v>41.536774082986284</v>
      </c>
      <c r="I7" s="960">
        <v>-787.4240396599635</v>
      </c>
      <c r="J7" s="973"/>
      <c r="K7" s="963">
        <v>-0.20085058033254508</v>
      </c>
    </row>
    <row r="8" spans="1:11" ht="16.5" customHeight="1">
      <c r="A8" s="560" t="s">
        <v>1356</v>
      </c>
      <c r="B8" s="964">
        <v>5226.43692243</v>
      </c>
      <c r="C8" s="964">
        <v>6411.15471451</v>
      </c>
      <c r="D8" s="964">
        <v>9151.98225451</v>
      </c>
      <c r="E8" s="968">
        <v>12227.65365524</v>
      </c>
      <c r="F8" s="967">
        <v>1184.7177920800004</v>
      </c>
      <c r="G8" s="974"/>
      <c r="H8" s="1496">
        <v>22.667790880544544</v>
      </c>
      <c r="I8" s="1497">
        <v>3075.6714007299997</v>
      </c>
      <c r="J8" s="1498"/>
      <c r="K8" s="1499">
        <v>33.606614558439965</v>
      </c>
    </row>
    <row r="9" spans="1:11" ht="16.5" customHeight="1">
      <c r="A9" s="560" t="s">
        <v>1010</v>
      </c>
      <c r="B9" s="964">
        <v>6730.614</v>
      </c>
      <c r="C9" s="964">
        <v>7100.6135</v>
      </c>
      <c r="D9" s="964">
        <v>7368.17732</v>
      </c>
      <c r="E9" s="968">
        <v>6695.133970000001</v>
      </c>
      <c r="F9" s="967">
        <v>369.9995000000008</v>
      </c>
      <c r="G9" s="974"/>
      <c r="H9" s="1501">
        <v>5.497262211144493</v>
      </c>
      <c r="I9" s="1497">
        <v>-673.043349999999</v>
      </c>
      <c r="J9" s="1498"/>
      <c r="K9" s="1502">
        <v>-9.134461899730706</v>
      </c>
    </row>
    <row r="10" spans="1:11" ht="16.5" customHeight="1">
      <c r="A10" s="560" t="s">
        <v>1011</v>
      </c>
      <c r="B10" s="964">
        <v>0</v>
      </c>
      <c r="C10" s="964">
        <v>0</v>
      </c>
      <c r="D10" s="964">
        <v>0</v>
      </c>
      <c r="E10" s="968">
        <v>0</v>
      </c>
      <c r="F10" s="967">
        <v>0</v>
      </c>
      <c r="G10" s="974"/>
      <c r="H10" s="1496" t="s">
        <v>794</v>
      </c>
      <c r="I10" s="1497">
        <v>0</v>
      </c>
      <c r="J10" s="1498"/>
      <c r="K10" s="1502">
        <v>0</v>
      </c>
    </row>
    <row r="11" spans="1:11" ht="16.5" customHeight="1">
      <c r="A11" s="560" t="s">
        <v>1012</v>
      </c>
      <c r="B11" s="964">
        <v>213095.12088536998</v>
      </c>
      <c r="C11" s="964">
        <v>305019.81576595</v>
      </c>
      <c r="D11" s="964">
        <v>375524.5327317</v>
      </c>
      <c r="E11" s="968">
        <v>372334.48064131005</v>
      </c>
      <c r="F11" s="967">
        <v>91924.69488058003</v>
      </c>
      <c r="G11" s="974"/>
      <c r="H11" s="1501">
        <v>43.13786936962718</v>
      </c>
      <c r="I11" s="1497">
        <v>-3190.052090389945</v>
      </c>
      <c r="J11" s="1498"/>
      <c r="K11" s="1502">
        <v>-0.8494923266888487</v>
      </c>
    </row>
    <row r="12" spans="1:11" ht="16.5" customHeight="1">
      <c r="A12" s="556" t="s">
        <v>450</v>
      </c>
      <c r="B12" s="959">
        <v>52436.37697209001</v>
      </c>
      <c r="C12" s="959">
        <v>23868.193664799997</v>
      </c>
      <c r="D12" s="959">
        <v>28223.24826484</v>
      </c>
      <c r="E12" s="962">
        <v>20614.43759027</v>
      </c>
      <c r="F12" s="961">
        <v>-28568.18330729001</v>
      </c>
      <c r="G12" s="972"/>
      <c r="H12" s="1503">
        <v>-54.481611730146476</v>
      </c>
      <c r="I12" s="1504">
        <v>-7608.810674569999</v>
      </c>
      <c r="J12" s="1505"/>
      <c r="K12" s="1506">
        <v>-26.959372653249535</v>
      </c>
    </row>
    <row r="13" spans="1:11" ht="16.5" customHeight="1">
      <c r="A13" s="560" t="s">
        <v>1013</v>
      </c>
      <c r="B13" s="964">
        <v>28178.857369250003</v>
      </c>
      <c r="C13" s="964">
        <v>20258.893664799998</v>
      </c>
      <c r="D13" s="964">
        <v>25072.94426484</v>
      </c>
      <c r="E13" s="968">
        <v>17724.36359027</v>
      </c>
      <c r="F13" s="967">
        <v>-7919.963704450005</v>
      </c>
      <c r="G13" s="974"/>
      <c r="H13" s="1501">
        <v>-28.106049868056804</v>
      </c>
      <c r="I13" s="1497">
        <v>-7348.580674569999</v>
      </c>
      <c r="J13" s="1498"/>
      <c r="K13" s="1502">
        <v>-29.308806325051247</v>
      </c>
    </row>
    <row r="14" spans="1:11" ht="16.5" customHeight="1">
      <c r="A14" s="560" t="s">
        <v>1014</v>
      </c>
      <c r="B14" s="964">
        <v>348.2</v>
      </c>
      <c r="C14" s="964">
        <v>368.2</v>
      </c>
      <c r="D14" s="964">
        <v>382</v>
      </c>
      <c r="E14" s="968">
        <v>382.2</v>
      </c>
      <c r="F14" s="967">
        <v>20</v>
      </c>
      <c r="G14" s="974"/>
      <c r="H14" s="1501">
        <v>5.743825387708214</v>
      </c>
      <c r="I14" s="1497">
        <v>0.19999999999998863</v>
      </c>
      <c r="J14" s="1498"/>
      <c r="K14" s="1502">
        <v>0.0523560209424054</v>
      </c>
    </row>
    <row r="15" spans="1:11" ht="16.5" customHeight="1">
      <c r="A15" s="560" t="s">
        <v>1015</v>
      </c>
      <c r="B15" s="964">
        <v>3144.308000000001</v>
      </c>
      <c r="C15" s="964">
        <v>3241.1</v>
      </c>
      <c r="D15" s="964">
        <v>2768.3039999999996</v>
      </c>
      <c r="E15" s="968">
        <v>2507.874</v>
      </c>
      <c r="F15" s="967">
        <v>96.791999999999</v>
      </c>
      <c r="G15" s="974"/>
      <c r="H15" s="1501">
        <v>3.078324388068821</v>
      </c>
      <c r="I15" s="1497">
        <v>-260.43</v>
      </c>
      <c r="J15" s="1498"/>
      <c r="K15" s="1502">
        <v>-9.407565065108452</v>
      </c>
    </row>
    <row r="16" spans="1:11" ht="16.5" customHeight="1">
      <c r="A16" s="560" t="s">
        <v>1016</v>
      </c>
      <c r="B16" s="964">
        <v>20765.011602840004</v>
      </c>
      <c r="C16" s="964">
        <v>0</v>
      </c>
      <c r="D16" s="964">
        <v>0</v>
      </c>
      <c r="E16" s="968">
        <v>0</v>
      </c>
      <c r="F16" s="967">
        <v>-20765.011602840004</v>
      </c>
      <c r="G16" s="974"/>
      <c r="H16" s="1501">
        <v>-100</v>
      </c>
      <c r="I16" s="1497">
        <v>0</v>
      </c>
      <c r="J16" s="1498"/>
      <c r="K16" s="1499" t="s">
        <v>794</v>
      </c>
    </row>
    <row r="17" spans="1:11" ht="16.5" customHeight="1">
      <c r="A17" s="584" t="s">
        <v>1017</v>
      </c>
      <c r="B17" s="959">
        <v>0</v>
      </c>
      <c r="C17" s="959">
        <v>0</v>
      </c>
      <c r="D17" s="959">
        <v>0</v>
      </c>
      <c r="E17" s="962">
        <v>0</v>
      </c>
      <c r="F17" s="961">
        <v>0</v>
      </c>
      <c r="G17" s="972"/>
      <c r="H17" s="1507" t="s">
        <v>794</v>
      </c>
      <c r="I17" s="1504">
        <v>0</v>
      </c>
      <c r="J17" s="1505"/>
      <c r="K17" s="1508" t="s">
        <v>794</v>
      </c>
    </row>
    <row r="18" spans="1:11" ht="16.5" customHeight="1">
      <c r="A18" s="556" t="s">
        <v>1018</v>
      </c>
      <c r="B18" s="959">
        <v>2582.27786871</v>
      </c>
      <c r="C18" s="959">
        <v>241.59786871</v>
      </c>
      <c r="D18" s="959">
        <v>14.79786871</v>
      </c>
      <c r="E18" s="962">
        <v>10</v>
      </c>
      <c r="F18" s="961">
        <v>-2340.68</v>
      </c>
      <c r="G18" s="972"/>
      <c r="H18" s="1503">
        <v>-90.64400188540932</v>
      </c>
      <c r="I18" s="1504">
        <v>-4.7978687099999995</v>
      </c>
      <c r="J18" s="1505"/>
      <c r="K18" s="1506">
        <v>-32.422700890417616</v>
      </c>
    </row>
    <row r="19" spans="1:11" ht="16.5" customHeight="1">
      <c r="A19" s="560" t="s">
        <v>453</v>
      </c>
      <c r="B19" s="964">
        <v>2572.27786871</v>
      </c>
      <c r="C19" s="964">
        <v>18.29786870999999</v>
      </c>
      <c r="D19" s="965">
        <v>14.79786871</v>
      </c>
      <c r="E19" s="966">
        <v>10</v>
      </c>
      <c r="F19" s="967">
        <v>-2553.98</v>
      </c>
      <c r="G19" s="974"/>
      <c r="H19" s="1501">
        <v>-99.2886511627464</v>
      </c>
      <c r="I19" s="1497">
        <v>-4.7978687099999995</v>
      </c>
      <c r="J19" s="1498"/>
      <c r="K19" s="1502">
        <v>-32.422700890417616</v>
      </c>
    </row>
    <row r="20" spans="1:11" ht="16.5" customHeight="1">
      <c r="A20" s="560" t="s">
        <v>1019</v>
      </c>
      <c r="B20" s="964">
        <v>10</v>
      </c>
      <c r="C20" s="964">
        <v>223.3</v>
      </c>
      <c r="D20" s="965">
        <v>0</v>
      </c>
      <c r="E20" s="966">
        <v>0</v>
      </c>
      <c r="F20" s="967">
        <v>213.3</v>
      </c>
      <c r="G20" s="974"/>
      <c r="H20" s="1501">
        <v>2133</v>
      </c>
      <c r="I20" s="1497">
        <v>0</v>
      </c>
      <c r="J20" s="1498"/>
      <c r="K20" s="1499" t="s">
        <v>794</v>
      </c>
    </row>
    <row r="21" spans="1:11" ht="16.5" customHeight="1">
      <c r="A21" s="556" t="s">
        <v>1020</v>
      </c>
      <c r="B21" s="959">
        <v>8327.68</v>
      </c>
      <c r="C21" s="959">
        <v>1603.98186871</v>
      </c>
      <c r="D21" s="959">
        <v>473.27786871</v>
      </c>
      <c r="E21" s="962">
        <v>917.50959689</v>
      </c>
      <c r="F21" s="961">
        <v>-6723.698131290001</v>
      </c>
      <c r="G21" s="972"/>
      <c r="H21" s="1503">
        <v>-80.73915101552895</v>
      </c>
      <c r="I21" s="1504">
        <v>444.23172818</v>
      </c>
      <c r="J21" s="1505"/>
      <c r="K21" s="1506">
        <v>93.86277228445728</v>
      </c>
    </row>
    <row r="22" spans="1:11" ht="16.5" customHeight="1">
      <c r="A22" s="560" t="s">
        <v>454</v>
      </c>
      <c r="B22" s="964">
        <v>2096.5</v>
      </c>
      <c r="C22" s="964">
        <v>1594.98186871</v>
      </c>
      <c r="D22" s="964">
        <v>473.27786871</v>
      </c>
      <c r="E22" s="968">
        <v>723.09959689</v>
      </c>
      <c r="F22" s="967">
        <v>-501.5181312899999</v>
      </c>
      <c r="G22" s="974"/>
      <c r="H22" s="1501">
        <v>-23.92168525113284</v>
      </c>
      <c r="I22" s="1497">
        <v>249.82172818000004</v>
      </c>
      <c r="J22" s="1498"/>
      <c r="K22" s="1502">
        <v>52.7854236795251</v>
      </c>
    </row>
    <row r="23" spans="1:11" ht="16.5" customHeight="1">
      <c r="A23" s="560" t="s">
        <v>1021</v>
      </c>
      <c r="B23" s="964">
        <v>6231.18</v>
      </c>
      <c r="C23" s="964">
        <v>9</v>
      </c>
      <c r="D23" s="964">
        <v>0</v>
      </c>
      <c r="E23" s="968">
        <v>194.41</v>
      </c>
      <c r="F23" s="967">
        <v>-6222.18</v>
      </c>
      <c r="G23" s="974"/>
      <c r="H23" s="1501">
        <v>-99.85556507756156</v>
      </c>
      <c r="I23" s="1497">
        <v>194.41</v>
      </c>
      <c r="J23" s="1498"/>
      <c r="K23" s="1499" t="s">
        <v>794</v>
      </c>
    </row>
    <row r="24" spans="1:11" ht="16.5" customHeight="1">
      <c r="A24" s="556" t="s">
        <v>455</v>
      </c>
      <c r="B24" s="959">
        <v>4422.28936785</v>
      </c>
      <c r="C24" s="959">
        <v>4617.00996205</v>
      </c>
      <c r="D24" s="959">
        <v>4518.33211349</v>
      </c>
      <c r="E24" s="962">
        <v>4754.96887673</v>
      </c>
      <c r="F24" s="961">
        <v>194.72059419999914</v>
      </c>
      <c r="G24" s="972"/>
      <c r="H24" s="1503">
        <v>4.403162660852</v>
      </c>
      <c r="I24" s="1504">
        <v>236.63676324000062</v>
      </c>
      <c r="J24" s="1505"/>
      <c r="K24" s="1506">
        <v>5.237259176533181</v>
      </c>
    </row>
    <row r="25" spans="1:11" ht="16.5" customHeight="1">
      <c r="A25" s="556" t="s">
        <v>456</v>
      </c>
      <c r="B25" s="959">
        <v>29223.071827490003</v>
      </c>
      <c r="C25" s="959">
        <v>28869.343194359997</v>
      </c>
      <c r="D25" s="959">
        <v>30408.155337730004</v>
      </c>
      <c r="E25" s="962">
        <v>30965.95507827</v>
      </c>
      <c r="F25" s="961">
        <v>-353.7286331300056</v>
      </c>
      <c r="G25" s="972"/>
      <c r="H25" s="1503">
        <v>-1.2104430198787481</v>
      </c>
      <c r="I25" s="1504">
        <v>557.7997405399947</v>
      </c>
      <c r="J25" s="1505"/>
      <c r="K25" s="1506">
        <v>1.8343754639002543</v>
      </c>
    </row>
    <row r="26" spans="1:11" ht="16.5" customHeight="1">
      <c r="A26" s="585" t="s">
        <v>457</v>
      </c>
      <c r="B26" s="975">
        <v>322043.86784394</v>
      </c>
      <c r="C26" s="975">
        <v>377731.71053909</v>
      </c>
      <c r="D26" s="975">
        <v>455682.50375969</v>
      </c>
      <c r="E26" s="976">
        <v>448520.13940871006</v>
      </c>
      <c r="F26" s="977">
        <v>55687.84269515</v>
      </c>
      <c r="G26" s="978"/>
      <c r="H26" s="1509">
        <v>17.292005299767393</v>
      </c>
      <c r="I26" s="1510">
        <v>-7162.364350979915</v>
      </c>
      <c r="J26" s="1511"/>
      <c r="K26" s="1512">
        <v>-1.5717883157429895</v>
      </c>
    </row>
    <row r="27" spans="1:11" ht="16.5" customHeight="1">
      <c r="A27" s="556" t="s">
        <v>458</v>
      </c>
      <c r="B27" s="959">
        <v>234188.76353819</v>
      </c>
      <c r="C27" s="959">
        <v>267153.06529490004</v>
      </c>
      <c r="D27" s="959">
        <v>319323.21070028003</v>
      </c>
      <c r="E27" s="962">
        <v>287239.29855657</v>
      </c>
      <c r="F27" s="961">
        <v>32964.30175671005</v>
      </c>
      <c r="G27" s="972"/>
      <c r="H27" s="1503">
        <v>14.075953627610508</v>
      </c>
      <c r="I27" s="1504">
        <v>-32083.91214371001</v>
      </c>
      <c r="J27" s="1505"/>
      <c r="K27" s="1506">
        <v>-10.047472613515806</v>
      </c>
    </row>
    <row r="28" spans="1:11" ht="16.5" customHeight="1">
      <c r="A28" s="560" t="s">
        <v>1022</v>
      </c>
      <c r="B28" s="964">
        <v>141931.480013872</v>
      </c>
      <c r="C28" s="964">
        <v>160379.991960089</v>
      </c>
      <c r="D28" s="964">
        <v>170491.686875334</v>
      </c>
      <c r="E28" s="968">
        <v>184669.108719544</v>
      </c>
      <c r="F28" s="967">
        <v>18448.51194621701</v>
      </c>
      <c r="G28" s="974"/>
      <c r="H28" s="1501">
        <v>12.998181900459224</v>
      </c>
      <c r="I28" s="1497">
        <v>14177.421844209981</v>
      </c>
      <c r="J28" s="1498"/>
      <c r="K28" s="1502">
        <v>8.315608874570358</v>
      </c>
    </row>
    <row r="29" spans="1:11" ht="16.5" customHeight="1">
      <c r="A29" s="560" t="s">
        <v>1023</v>
      </c>
      <c r="B29" s="964">
        <v>23431.563178128</v>
      </c>
      <c r="C29" s="964">
        <v>24080.137781911</v>
      </c>
      <c r="D29" s="964">
        <v>30353.971786665996</v>
      </c>
      <c r="E29" s="968">
        <v>28694.558525456006</v>
      </c>
      <c r="F29" s="967">
        <v>648.5746037829995</v>
      </c>
      <c r="G29" s="974"/>
      <c r="H29" s="1501">
        <v>2.7679527774246244</v>
      </c>
      <c r="I29" s="1497">
        <v>-1659.4132612099893</v>
      </c>
      <c r="J29" s="1498"/>
      <c r="K29" s="1502">
        <v>-5.466873570525431</v>
      </c>
    </row>
    <row r="30" spans="1:11" ht="16.5" customHeight="1">
      <c r="A30" s="560" t="s">
        <v>1024</v>
      </c>
      <c r="B30" s="964">
        <v>54277.46827534</v>
      </c>
      <c r="C30" s="964">
        <v>64190.9671071</v>
      </c>
      <c r="D30" s="964">
        <v>100137.84686063</v>
      </c>
      <c r="E30" s="968">
        <v>58719.20236457</v>
      </c>
      <c r="F30" s="967">
        <v>9913.49883176</v>
      </c>
      <c r="G30" s="974"/>
      <c r="H30" s="1501">
        <v>18.264482752715313</v>
      </c>
      <c r="I30" s="1497">
        <v>-41418.64449606</v>
      </c>
      <c r="J30" s="1498"/>
      <c r="K30" s="1502">
        <v>-41.36162878926856</v>
      </c>
    </row>
    <row r="31" spans="1:11" ht="16.5" customHeight="1">
      <c r="A31" s="560" t="s">
        <v>1025</v>
      </c>
      <c r="B31" s="964">
        <v>1784.0809251599999</v>
      </c>
      <c r="C31" s="964">
        <v>2228.0874316300005</v>
      </c>
      <c r="D31" s="964">
        <v>3154.34064104</v>
      </c>
      <c r="E31" s="968">
        <v>3210.9240933500005</v>
      </c>
      <c r="F31" s="967">
        <v>444.00650647000066</v>
      </c>
      <c r="G31" s="974"/>
      <c r="H31" s="1501">
        <v>24.887128168257348</v>
      </c>
      <c r="I31" s="1497">
        <v>56.583452310000666</v>
      </c>
      <c r="J31" s="1498"/>
      <c r="K31" s="1502">
        <v>1.793828211633632</v>
      </c>
    </row>
    <row r="32" spans="1:11" ht="16.5" customHeight="1">
      <c r="A32" s="560" t="s">
        <v>1026</v>
      </c>
      <c r="B32" s="964">
        <v>3550.39618998</v>
      </c>
      <c r="C32" s="964">
        <v>4496.54904833</v>
      </c>
      <c r="D32" s="964">
        <v>6064.78048169</v>
      </c>
      <c r="E32" s="968">
        <v>5930.86877457</v>
      </c>
      <c r="F32" s="967">
        <v>946.1528583499999</v>
      </c>
      <c r="G32" s="974"/>
      <c r="H32" s="1501">
        <v>26.649219065191982</v>
      </c>
      <c r="I32" s="1497">
        <v>-133.91170711999985</v>
      </c>
      <c r="J32" s="1498"/>
      <c r="K32" s="1502">
        <v>-2.208022327012309</v>
      </c>
    </row>
    <row r="33" spans="1:11" ht="16.5" customHeight="1">
      <c r="A33" s="560" t="s">
        <v>1027</v>
      </c>
      <c r="B33" s="964">
        <v>9213.774955710003</v>
      </c>
      <c r="C33" s="964">
        <v>11777.331965840005</v>
      </c>
      <c r="D33" s="964">
        <v>9120.584054920006</v>
      </c>
      <c r="E33" s="968">
        <v>6014.636079079999</v>
      </c>
      <c r="F33" s="967">
        <v>2563.557010130002</v>
      </c>
      <c r="G33" s="974"/>
      <c r="H33" s="1501">
        <v>27.82309121345863</v>
      </c>
      <c r="I33" s="1497">
        <v>-3105.9479758400066</v>
      </c>
      <c r="J33" s="1498"/>
      <c r="K33" s="1502">
        <v>-34.05426623051113</v>
      </c>
    </row>
    <row r="34" spans="1:11" ht="16.5" customHeight="1">
      <c r="A34" s="556" t="s">
        <v>1028</v>
      </c>
      <c r="B34" s="959">
        <v>0</v>
      </c>
      <c r="C34" s="959">
        <v>11421.460218039996</v>
      </c>
      <c r="D34" s="959">
        <v>2372.7961585999947</v>
      </c>
      <c r="E34" s="962">
        <v>41560.875605459994</v>
      </c>
      <c r="F34" s="961">
        <v>11421.460218039996</v>
      </c>
      <c r="G34" s="972"/>
      <c r="H34" s="1507" t="s">
        <v>794</v>
      </c>
      <c r="I34" s="1504">
        <v>39188.07944686</v>
      </c>
      <c r="J34" s="1505"/>
      <c r="K34" s="1506">
        <v>1651.5569323064772</v>
      </c>
    </row>
    <row r="35" spans="1:11" ht="16.5" customHeight="1">
      <c r="A35" s="556" t="s">
        <v>459</v>
      </c>
      <c r="B35" s="959">
        <v>8280.34555804</v>
      </c>
      <c r="C35" s="959">
        <v>8738.56382141</v>
      </c>
      <c r="D35" s="959">
        <v>9231.153389719997</v>
      </c>
      <c r="E35" s="962">
        <v>8461.43884338</v>
      </c>
      <c r="F35" s="961">
        <v>458.2182633699995</v>
      </c>
      <c r="G35" s="972"/>
      <c r="H35" s="1503">
        <v>5.533806049013033</v>
      </c>
      <c r="I35" s="1504">
        <v>-769.7145463399975</v>
      </c>
      <c r="J35" s="1505"/>
      <c r="K35" s="1506">
        <v>-8.338227238182041</v>
      </c>
    </row>
    <row r="36" spans="1:11" ht="16.5" customHeight="1">
      <c r="A36" s="560" t="s">
        <v>1029</v>
      </c>
      <c r="B36" s="964">
        <v>40.44235803999996</v>
      </c>
      <c r="C36" s="964">
        <v>3.4001214099998474</v>
      </c>
      <c r="D36" s="964">
        <v>77.4402697199993</v>
      </c>
      <c r="E36" s="968">
        <v>19.577523380000116</v>
      </c>
      <c r="F36" s="967">
        <v>-37.04223663000011</v>
      </c>
      <c r="G36" s="974"/>
      <c r="H36" s="1501">
        <v>-91.59267269569959</v>
      </c>
      <c r="I36" s="1497">
        <v>-57.86274633999919</v>
      </c>
      <c r="J36" s="1498"/>
      <c r="K36" s="1502">
        <v>-74.71919525747192</v>
      </c>
    </row>
    <row r="37" spans="1:11" ht="16.5" customHeight="1">
      <c r="A37" s="560" t="s">
        <v>1030</v>
      </c>
      <c r="B37" s="964">
        <v>0</v>
      </c>
      <c r="C37" s="964">
        <v>0</v>
      </c>
      <c r="D37" s="964">
        <v>0</v>
      </c>
      <c r="E37" s="968">
        <v>0</v>
      </c>
      <c r="F37" s="967">
        <v>0</v>
      </c>
      <c r="G37" s="974"/>
      <c r="H37" s="1496" t="s">
        <v>794</v>
      </c>
      <c r="I37" s="1497">
        <v>0</v>
      </c>
      <c r="J37" s="1498"/>
      <c r="K37" s="1499" t="s">
        <v>794</v>
      </c>
    </row>
    <row r="38" spans="1:11" ht="16.5" customHeight="1">
      <c r="A38" s="560" t="s">
        <v>1031</v>
      </c>
      <c r="B38" s="964">
        <v>0</v>
      </c>
      <c r="C38" s="964">
        <v>0</v>
      </c>
      <c r="D38" s="964">
        <v>0</v>
      </c>
      <c r="E38" s="968">
        <v>0</v>
      </c>
      <c r="F38" s="967">
        <v>0</v>
      </c>
      <c r="G38" s="974"/>
      <c r="H38" s="1496" t="s">
        <v>794</v>
      </c>
      <c r="I38" s="1497">
        <v>0</v>
      </c>
      <c r="J38" s="1498"/>
      <c r="K38" s="1499" t="s">
        <v>794</v>
      </c>
    </row>
    <row r="39" spans="1:11" ht="16.5" customHeight="1">
      <c r="A39" s="560" t="s">
        <v>1032</v>
      </c>
      <c r="B39" s="964">
        <v>0</v>
      </c>
      <c r="C39" s="964">
        <v>0</v>
      </c>
      <c r="D39" s="964">
        <v>0</v>
      </c>
      <c r="E39" s="968">
        <v>0</v>
      </c>
      <c r="F39" s="967">
        <v>0</v>
      </c>
      <c r="G39" s="974"/>
      <c r="H39" s="1496" t="s">
        <v>794</v>
      </c>
      <c r="I39" s="1497">
        <v>0</v>
      </c>
      <c r="J39" s="1498"/>
      <c r="K39" s="1499" t="s">
        <v>794</v>
      </c>
    </row>
    <row r="40" spans="1:11" ht="16.5" customHeight="1">
      <c r="A40" s="560" t="s">
        <v>1033</v>
      </c>
      <c r="B40" s="964">
        <v>0</v>
      </c>
      <c r="C40" s="964">
        <v>0</v>
      </c>
      <c r="D40" s="964">
        <v>0</v>
      </c>
      <c r="E40" s="968">
        <v>0</v>
      </c>
      <c r="F40" s="967">
        <v>0</v>
      </c>
      <c r="G40" s="974"/>
      <c r="H40" s="1496" t="s">
        <v>794</v>
      </c>
      <c r="I40" s="1497">
        <v>0</v>
      </c>
      <c r="J40" s="1500"/>
      <c r="K40" s="1499" t="s">
        <v>794</v>
      </c>
    </row>
    <row r="41" spans="1:11" ht="16.5" customHeight="1">
      <c r="A41" s="560" t="s">
        <v>1034</v>
      </c>
      <c r="B41" s="964">
        <v>8239.9032</v>
      </c>
      <c r="C41" s="964">
        <v>8735.163700000001</v>
      </c>
      <c r="D41" s="964">
        <v>9153.713119999999</v>
      </c>
      <c r="E41" s="968">
        <v>8441.86132</v>
      </c>
      <c r="F41" s="967">
        <v>495.2605000000003</v>
      </c>
      <c r="G41" s="974"/>
      <c r="H41" s="1501">
        <v>6.010513570110875</v>
      </c>
      <c r="I41" s="1497">
        <v>-711.8517999999985</v>
      </c>
      <c r="J41" s="1500"/>
      <c r="K41" s="1502">
        <v>-7.776645287743064</v>
      </c>
    </row>
    <row r="42" spans="1:11" ht="16.5" customHeight="1">
      <c r="A42" s="560" t="s">
        <v>1035</v>
      </c>
      <c r="B42" s="964">
        <v>0</v>
      </c>
      <c r="C42" s="964">
        <v>0</v>
      </c>
      <c r="D42" s="964">
        <v>0</v>
      </c>
      <c r="E42" s="968">
        <v>0</v>
      </c>
      <c r="F42" s="967">
        <v>0</v>
      </c>
      <c r="G42" s="974"/>
      <c r="H42" s="1501"/>
      <c r="I42" s="1497">
        <v>0</v>
      </c>
      <c r="J42" s="1498"/>
      <c r="K42" s="1502"/>
    </row>
    <row r="43" spans="1:11" ht="16.5" customHeight="1">
      <c r="A43" s="556" t="s">
        <v>460</v>
      </c>
      <c r="B43" s="959">
        <v>50427.28249886</v>
      </c>
      <c r="C43" s="959">
        <v>66334.80100486001</v>
      </c>
      <c r="D43" s="959">
        <v>85303.68450728</v>
      </c>
      <c r="E43" s="962">
        <v>84486.17533474</v>
      </c>
      <c r="F43" s="961">
        <v>15907.518506000015</v>
      </c>
      <c r="G43" s="972"/>
      <c r="H43" s="1503">
        <v>31.545460547789055</v>
      </c>
      <c r="I43" s="1504">
        <v>-817.5091725400125</v>
      </c>
      <c r="J43" s="1513"/>
      <c r="K43" s="1506">
        <v>-0.9583515381099916</v>
      </c>
    </row>
    <row r="44" spans="1:11" ht="16.5" customHeight="1" thickBot="1">
      <c r="A44" s="562" t="s">
        <v>461</v>
      </c>
      <c r="B44" s="969">
        <v>29147.51874884999</v>
      </c>
      <c r="C44" s="969">
        <v>24083.864831169994</v>
      </c>
      <c r="D44" s="969">
        <v>39451.6543767</v>
      </c>
      <c r="E44" s="971">
        <v>26772.31945271</v>
      </c>
      <c r="F44" s="970">
        <v>-5063.653917679996</v>
      </c>
      <c r="G44" s="979"/>
      <c r="H44" s="1514">
        <v>-17.372504196021083</v>
      </c>
      <c r="I44" s="1515">
        <v>-12679.334923989998</v>
      </c>
      <c r="J44" s="1516"/>
      <c r="K44" s="1517">
        <v>-32.1389181881264</v>
      </c>
    </row>
    <row r="45" spans="1:11" ht="16.5" customHeight="1" thickTop="1">
      <c r="A45" s="586" t="s">
        <v>1005</v>
      </c>
      <c r="B45" s="11"/>
      <c r="C45" s="11"/>
      <c r="D45" s="587"/>
      <c r="E45" s="563"/>
      <c r="F45" s="563"/>
      <c r="G45" s="563"/>
      <c r="H45" s="563"/>
      <c r="I45" s="563"/>
      <c r="J45" s="563"/>
      <c r="K45" s="563"/>
    </row>
    <row r="46" spans="1:11" ht="16.5" customHeight="1">
      <c r="A46" s="1492" t="s">
        <v>1488</v>
      </c>
      <c r="B46" s="1493"/>
      <c r="C46" s="1494"/>
      <c r="D46" s="569"/>
      <c r="E46" s="569"/>
      <c r="F46" s="570"/>
      <c r="G46" s="570"/>
      <c r="H46" s="569"/>
      <c r="I46" s="570"/>
      <c r="J46" s="570"/>
      <c r="K46" s="570"/>
    </row>
    <row r="47" spans="1:11" ht="16.5" customHeight="1">
      <c r="A47" s="1492" t="s">
        <v>1489</v>
      </c>
      <c r="B47" s="1493"/>
      <c r="C47" s="1495"/>
      <c r="D47" s="569"/>
      <c r="E47" s="569"/>
      <c r="F47" s="570"/>
      <c r="G47" s="570"/>
      <c r="H47" s="569"/>
      <c r="I47" s="570"/>
      <c r="J47" s="570"/>
      <c r="K47" s="570"/>
    </row>
    <row r="48" spans="1:11" ht="16.5" customHeight="1">
      <c r="A48" s="588" t="s">
        <v>1006</v>
      </c>
      <c r="B48" s="11"/>
      <c r="C48" s="11"/>
      <c r="D48" s="587"/>
      <c r="E48" s="563"/>
      <c r="F48" s="563"/>
      <c r="G48" s="563"/>
      <c r="H48" s="563"/>
      <c r="I48" s="563"/>
      <c r="J48" s="563"/>
      <c r="K48" s="563"/>
    </row>
    <row r="49" spans="1:11" ht="16.5" customHeight="1">
      <c r="A49" s="980" t="s">
        <v>1036</v>
      </c>
      <c r="B49" s="981">
        <v>216771.82624976</v>
      </c>
      <c r="C49" s="981">
        <v>309793.02015905</v>
      </c>
      <c r="D49" s="982">
        <v>382813.53891649</v>
      </c>
      <c r="E49" s="982">
        <v>382795.82942317</v>
      </c>
      <c r="F49" s="982">
        <v>80269.42747306002</v>
      </c>
      <c r="G49" s="983" t="s">
        <v>423</v>
      </c>
      <c r="H49" s="981">
        <v>37.02945574697297</v>
      </c>
      <c r="I49" s="982">
        <v>3857.9911535200335</v>
      </c>
      <c r="J49" s="983" t="s">
        <v>424</v>
      </c>
      <c r="K49" s="982">
        <v>1.0077990356453006</v>
      </c>
    </row>
    <row r="50" spans="1:11" ht="16.5" customHeight="1">
      <c r="A50" s="980" t="s">
        <v>1037</v>
      </c>
      <c r="B50" s="981">
        <v>17416.894788430025</v>
      </c>
      <c r="C50" s="981">
        <v>-42639.99949544</v>
      </c>
      <c r="D50" s="982">
        <v>-63490.3235891</v>
      </c>
      <c r="E50" s="982">
        <v>-95556.49925074998</v>
      </c>
      <c r="F50" s="982">
        <v>-47305.12784764003</v>
      </c>
      <c r="G50" s="983" t="s">
        <v>423</v>
      </c>
      <c r="H50" s="981">
        <v>-271.60483210281916</v>
      </c>
      <c r="I50" s="982">
        <v>-35941.876308489984</v>
      </c>
      <c r="J50" s="983" t="s">
        <v>424</v>
      </c>
      <c r="K50" s="982">
        <v>56.61000649658128</v>
      </c>
    </row>
    <row r="51" spans="1:11" ht="16.5" customHeight="1">
      <c r="A51" s="980" t="s">
        <v>1038</v>
      </c>
      <c r="B51" s="981">
        <v>50351.729420219985</v>
      </c>
      <c r="C51" s="981">
        <v>61549.322641670005</v>
      </c>
      <c r="D51" s="981">
        <v>94347.18354625</v>
      </c>
      <c r="E51" s="981">
        <v>80292.53970918</v>
      </c>
      <c r="F51" s="982">
        <v>-1554.1732147799812</v>
      </c>
      <c r="G51" s="983" t="s">
        <v>423</v>
      </c>
      <c r="H51" s="981">
        <v>-3.0866332351950247</v>
      </c>
      <c r="I51" s="982">
        <v>-10178.943190230002</v>
      </c>
      <c r="J51" s="983" t="s">
        <v>424</v>
      </c>
      <c r="K51" s="982">
        <v>-10.788815105689057</v>
      </c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zoomScalePageLayoutView="0" workbookViewId="0" topLeftCell="A1">
      <selection activeCell="A1" sqref="A1:M1"/>
    </sheetView>
  </sheetViews>
  <sheetFormatPr defaultColWidth="9.140625" defaultRowHeight="24.75" customHeight="1"/>
  <cols>
    <col min="1" max="1" width="6.28125" style="339" customWidth="1"/>
    <col min="2" max="2" width="34.28125" style="325" bestFit="1" customWidth="1"/>
    <col min="3" max="3" width="7.140625" style="325" customWidth="1"/>
    <col min="4" max="4" width="8.140625" style="325" bestFit="1" customWidth="1"/>
    <col min="5" max="5" width="8.28125" style="325" bestFit="1" customWidth="1"/>
    <col min="6" max="6" width="8.140625" style="325" bestFit="1" customWidth="1"/>
    <col min="7" max="7" width="8.7109375" style="325" bestFit="1" customWidth="1"/>
    <col min="8" max="8" width="8.28125" style="325" bestFit="1" customWidth="1"/>
    <col min="9" max="9" width="8.140625" style="325" bestFit="1" customWidth="1"/>
    <col min="10" max="13" width="7.140625" style="325" bestFit="1" customWidth="1"/>
    <col min="14" max="14" width="5.57421875" style="325" customWidth="1"/>
    <col min="15" max="16384" width="9.140625" style="325" customWidth="1"/>
  </cols>
  <sheetData>
    <row r="1" spans="1:13" ht="12.75">
      <c r="A1" s="1879" t="s">
        <v>369</v>
      </c>
      <c r="B1" s="1879"/>
      <c r="C1" s="1879"/>
      <c r="D1" s="1879"/>
      <c r="E1" s="1879"/>
      <c r="F1" s="1879"/>
      <c r="G1" s="1879"/>
      <c r="H1" s="1879"/>
      <c r="I1" s="1879"/>
      <c r="J1" s="1879"/>
      <c r="K1" s="1879"/>
      <c r="L1" s="1879"/>
      <c r="M1" s="1879"/>
    </row>
    <row r="2" spans="1:13" ht="12.75">
      <c r="A2" s="1879" t="s">
        <v>861</v>
      </c>
      <c r="B2" s="1879"/>
      <c r="C2" s="1879"/>
      <c r="D2" s="1879"/>
      <c r="E2" s="1879"/>
      <c r="F2" s="1879"/>
      <c r="G2" s="1879"/>
      <c r="H2" s="1879"/>
      <c r="I2" s="1879"/>
      <c r="J2" s="1879"/>
      <c r="K2" s="1879"/>
      <c r="L2" s="1879"/>
      <c r="M2" s="1879"/>
    </row>
    <row r="3" spans="1:13" ht="12.75">
      <c r="A3" s="1879" t="s">
        <v>553</v>
      </c>
      <c r="B3" s="1879"/>
      <c r="C3" s="1879"/>
      <c r="D3" s="1879"/>
      <c r="E3" s="1879"/>
      <c r="F3" s="1879"/>
      <c r="G3" s="1879"/>
      <c r="H3" s="1879"/>
      <c r="I3" s="1879"/>
      <c r="J3" s="1879"/>
      <c r="K3" s="1879"/>
      <c r="L3" s="1879"/>
      <c r="M3" s="1879"/>
    </row>
    <row r="4" spans="1:13" ht="12.75">
      <c r="A4" s="1879" t="s">
        <v>452</v>
      </c>
      <c r="B4" s="1879"/>
      <c r="C4" s="1879"/>
      <c r="D4" s="1879"/>
      <c r="E4" s="1879"/>
      <c r="F4" s="1879"/>
      <c r="G4" s="1879"/>
      <c r="H4" s="1879"/>
      <c r="I4" s="1879"/>
      <c r="J4" s="1879"/>
      <c r="K4" s="1879"/>
      <c r="L4" s="1879"/>
      <c r="M4" s="1879"/>
    </row>
    <row r="5" spans="1:13" ht="12.75">
      <c r="A5" s="1879" t="s">
        <v>1366</v>
      </c>
      <c r="B5" s="1879"/>
      <c r="C5" s="1879"/>
      <c r="D5" s="1879"/>
      <c r="E5" s="1879"/>
      <c r="F5" s="1879"/>
      <c r="G5" s="1879"/>
      <c r="H5" s="1879"/>
      <c r="I5" s="1879"/>
      <c r="J5" s="1879"/>
      <c r="K5" s="1879"/>
      <c r="L5" s="1879"/>
      <c r="M5" s="1879"/>
    </row>
    <row r="6" spans="1:13" ht="13.5" thickBot="1">
      <c r="A6" s="353"/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</row>
    <row r="7" spans="1:13" ht="16.5" thickTop="1">
      <c r="A7" s="1876" t="s">
        <v>554</v>
      </c>
      <c r="B7" s="1887" t="s">
        <v>555</v>
      </c>
      <c r="C7" s="357" t="s">
        <v>475</v>
      </c>
      <c r="D7" s="377" t="s">
        <v>770</v>
      </c>
      <c r="E7" s="1888" t="s">
        <v>483</v>
      </c>
      <c r="F7" s="1889"/>
      <c r="G7" s="1890" t="s">
        <v>347</v>
      </c>
      <c r="H7" s="1890"/>
      <c r="I7" s="1889"/>
      <c r="J7" s="1880" t="s">
        <v>851</v>
      </c>
      <c r="K7" s="1881"/>
      <c r="L7" s="1881"/>
      <c r="M7" s="1882"/>
    </row>
    <row r="8" spans="1:13" ht="12.75">
      <c r="A8" s="1877"/>
      <c r="B8" s="1884"/>
      <c r="C8" s="358" t="s">
        <v>476</v>
      </c>
      <c r="D8" s="378" t="s">
        <v>1365</v>
      </c>
      <c r="E8" s="378" t="s">
        <v>1337</v>
      </c>
      <c r="F8" s="378" t="s">
        <v>1365</v>
      </c>
      <c r="G8" s="378" t="s">
        <v>1274</v>
      </c>
      <c r="H8" s="378" t="s">
        <v>1337</v>
      </c>
      <c r="I8" s="378" t="s">
        <v>1365</v>
      </c>
      <c r="J8" s="1883" t="s">
        <v>557</v>
      </c>
      <c r="K8" s="1883" t="s">
        <v>558</v>
      </c>
      <c r="L8" s="1883" t="s">
        <v>559</v>
      </c>
      <c r="M8" s="1885" t="s">
        <v>560</v>
      </c>
    </row>
    <row r="9" spans="1:13" ht="12.75">
      <c r="A9" s="1878"/>
      <c r="B9" s="379">
        <v>1</v>
      </c>
      <c r="C9" s="380">
        <v>2</v>
      </c>
      <c r="D9" s="379">
        <v>3</v>
      </c>
      <c r="E9" s="379">
        <v>4</v>
      </c>
      <c r="F9" s="379">
        <v>5</v>
      </c>
      <c r="G9" s="381">
        <v>6</v>
      </c>
      <c r="H9" s="382">
        <v>7</v>
      </c>
      <c r="I9" s="382">
        <v>8</v>
      </c>
      <c r="J9" s="1884"/>
      <c r="K9" s="1884"/>
      <c r="L9" s="1884"/>
      <c r="M9" s="1886"/>
    </row>
    <row r="10" spans="1:13" ht="24.75" customHeight="1">
      <c r="A10" s="359"/>
      <c r="B10" s="497" t="s">
        <v>561</v>
      </c>
      <c r="C10" s="498">
        <v>100</v>
      </c>
      <c r="D10" s="499">
        <v>202</v>
      </c>
      <c r="E10" s="499">
        <v>256.9</v>
      </c>
      <c r="F10" s="499">
        <v>257.7</v>
      </c>
      <c r="G10" s="500">
        <v>275.8</v>
      </c>
      <c r="H10" s="500">
        <v>277.5</v>
      </c>
      <c r="I10" s="500">
        <v>277.7</v>
      </c>
      <c r="J10" s="501">
        <v>27.574257425742573</v>
      </c>
      <c r="K10" s="502">
        <v>0.3114052160373575</v>
      </c>
      <c r="L10" s="502">
        <v>7.7609623593325665</v>
      </c>
      <c r="M10" s="503">
        <v>0.07207207207207489</v>
      </c>
    </row>
    <row r="11" spans="1:13" ht="24.75" customHeight="1">
      <c r="A11" s="346">
        <v>1</v>
      </c>
      <c r="B11" s="360" t="s">
        <v>562</v>
      </c>
      <c r="C11" s="345">
        <v>26.97</v>
      </c>
      <c r="D11" s="363">
        <v>157</v>
      </c>
      <c r="E11" s="363">
        <v>187.3</v>
      </c>
      <c r="F11" s="363">
        <v>187.3</v>
      </c>
      <c r="G11" s="364">
        <v>187.3</v>
      </c>
      <c r="H11" s="364">
        <v>187.3</v>
      </c>
      <c r="I11" s="365">
        <v>187.3</v>
      </c>
      <c r="J11" s="361">
        <v>19.299363057324854</v>
      </c>
      <c r="K11" s="361">
        <v>0</v>
      </c>
      <c r="L11" s="361">
        <v>0</v>
      </c>
      <c r="M11" s="362">
        <v>0</v>
      </c>
    </row>
    <row r="12" spans="1:13" ht="24.75" customHeight="1">
      <c r="A12" s="344"/>
      <c r="B12" s="368" t="s">
        <v>563</v>
      </c>
      <c r="C12" s="347">
        <v>9.8</v>
      </c>
      <c r="D12" s="366">
        <v>150.2</v>
      </c>
      <c r="E12" s="366">
        <v>177.7</v>
      </c>
      <c r="F12" s="366">
        <v>177.7</v>
      </c>
      <c r="G12" s="14">
        <v>177.7</v>
      </c>
      <c r="H12" s="14">
        <v>177.7</v>
      </c>
      <c r="I12" s="367">
        <v>177.7</v>
      </c>
      <c r="J12" s="369">
        <v>18.308921438082564</v>
      </c>
      <c r="K12" s="369">
        <v>0</v>
      </c>
      <c r="L12" s="369">
        <v>0</v>
      </c>
      <c r="M12" s="370">
        <v>0</v>
      </c>
    </row>
    <row r="13" spans="1:13" ht="27.75" customHeight="1">
      <c r="A13" s="344"/>
      <c r="B13" s="368" t="s">
        <v>564</v>
      </c>
      <c r="C13" s="347">
        <v>17.17</v>
      </c>
      <c r="D13" s="366">
        <v>160.9</v>
      </c>
      <c r="E13" s="366">
        <v>192.8</v>
      </c>
      <c r="F13" s="366">
        <v>192.8</v>
      </c>
      <c r="G13" s="14">
        <v>192.8</v>
      </c>
      <c r="H13" s="14">
        <v>192.8</v>
      </c>
      <c r="I13" s="367">
        <v>192.8</v>
      </c>
      <c r="J13" s="369">
        <v>19.825978868862663</v>
      </c>
      <c r="K13" s="369">
        <v>0</v>
      </c>
      <c r="L13" s="369">
        <v>0</v>
      </c>
      <c r="M13" s="370">
        <v>0</v>
      </c>
    </row>
    <row r="14" spans="1:13" ht="18.75" customHeight="1">
      <c r="A14" s="346">
        <v>1.1</v>
      </c>
      <c r="B14" s="360" t="s">
        <v>565</v>
      </c>
      <c r="C14" s="348">
        <v>2.82</v>
      </c>
      <c r="D14" s="363">
        <v>199.3</v>
      </c>
      <c r="E14" s="363">
        <v>236.5</v>
      </c>
      <c r="F14" s="363">
        <v>236.5</v>
      </c>
      <c r="G14" s="364">
        <v>236.5</v>
      </c>
      <c r="H14" s="364">
        <v>236.5</v>
      </c>
      <c r="I14" s="365">
        <v>236.5</v>
      </c>
      <c r="J14" s="361">
        <v>18.665328650275967</v>
      </c>
      <c r="K14" s="361">
        <v>0</v>
      </c>
      <c r="L14" s="361">
        <v>0</v>
      </c>
      <c r="M14" s="362">
        <v>0</v>
      </c>
    </row>
    <row r="15" spans="1:13" ht="24.75" customHeight="1">
      <c r="A15" s="346"/>
      <c r="B15" s="368" t="s">
        <v>563</v>
      </c>
      <c r="C15" s="349">
        <v>0.31</v>
      </c>
      <c r="D15" s="366">
        <v>171.5</v>
      </c>
      <c r="E15" s="366">
        <v>215.4</v>
      </c>
      <c r="F15" s="366">
        <v>215.4</v>
      </c>
      <c r="G15" s="14">
        <v>215.4</v>
      </c>
      <c r="H15" s="14">
        <v>215.4</v>
      </c>
      <c r="I15" s="367">
        <v>215.4</v>
      </c>
      <c r="J15" s="369">
        <v>25.59766763848397</v>
      </c>
      <c r="K15" s="369">
        <v>0</v>
      </c>
      <c r="L15" s="369">
        <v>0</v>
      </c>
      <c r="M15" s="370">
        <v>0</v>
      </c>
    </row>
    <row r="16" spans="1:13" ht="24.75" customHeight="1">
      <c r="A16" s="346"/>
      <c r="B16" s="368" t="s">
        <v>564</v>
      </c>
      <c r="C16" s="349">
        <v>2.51</v>
      </c>
      <c r="D16" s="366">
        <v>202.7</v>
      </c>
      <c r="E16" s="366">
        <v>239.1</v>
      </c>
      <c r="F16" s="366">
        <v>239.1</v>
      </c>
      <c r="G16" s="14">
        <v>239.1</v>
      </c>
      <c r="H16" s="14">
        <v>239.1</v>
      </c>
      <c r="I16" s="367">
        <v>239.1</v>
      </c>
      <c r="J16" s="369">
        <v>17.957572767636904</v>
      </c>
      <c r="K16" s="369">
        <v>0</v>
      </c>
      <c r="L16" s="369">
        <v>0</v>
      </c>
      <c r="M16" s="370">
        <v>0</v>
      </c>
    </row>
    <row r="17" spans="1:13" ht="24.75" customHeight="1">
      <c r="A17" s="346">
        <v>1.2</v>
      </c>
      <c r="B17" s="360" t="s">
        <v>566</v>
      </c>
      <c r="C17" s="348">
        <v>1.14</v>
      </c>
      <c r="D17" s="363">
        <v>164.1</v>
      </c>
      <c r="E17" s="363">
        <v>210</v>
      </c>
      <c r="F17" s="363">
        <v>210</v>
      </c>
      <c r="G17" s="364">
        <v>210</v>
      </c>
      <c r="H17" s="364">
        <v>210</v>
      </c>
      <c r="I17" s="365">
        <v>210</v>
      </c>
      <c r="J17" s="361">
        <v>27.970749542961613</v>
      </c>
      <c r="K17" s="361">
        <v>0</v>
      </c>
      <c r="L17" s="361">
        <v>0</v>
      </c>
      <c r="M17" s="362">
        <v>0</v>
      </c>
    </row>
    <row r="18" spans="1:13" ht="24.75" customHeight="1">
      <c r="A18" s="346"/>
      <c r="B18" s="368" t="s">
        <v>563</v>
      </c>
      <c r="C18" s="349">
        <v>0.19</v>
      </c>
      <c r="D18" s="366">
        <v>161</v>
      </c>
      <c r="E18" s="366">
        <v>187.3</v>
      </c>
      <c r="F18" s="366">
        <v>187.3</v>
      </c>
      <c r="G18" s="14">
        <v>187.3</v>
      </c>
      <c r="H18" s="14">
        <v>187.3</v>
      </c>
      <c r="I18" s="367">
        <v>187.3</v>
      </c>
      <c r="J18" s="369">
        <v>16.33540372670808</v>
      </c>
      <c r="K18" s="369">
        <v>0</v>
      </c>
      <c r="L18" s="369">
        <v>0</v>
      </c>
      <c r="M18" s="370">
        <v>0</v>
      </c>
    </row>
    <row r="19" spans="1:13" ht="24.75" customHeight="1">
      <c r="A19" s="346"/>
      <c r="B19" s="368" t="s">
        <v>564</v>
      </c>
      <c r="C19" s="349">
        <v>0.95</v>
      </c>
      <c r="D19" s="366">
        <v>164.7</v>
      </c>
      <c r="E19" s="366">
        <v>214.5</v>
      </c>
      <c r="F19" s="366">
        <v>214.5</v>
      </c>
      <c r="G19" s="14">
        <v>214.5</v>
      </c>
      <c r="H19" s="14">
        <v>214.5</v>
      </c>
      <c r="I19" s="367">
        <v>214.5</v>
      </c>
      <c r="J19" s="369">
        <v>30.236794171220396</v>
      </c>
      <c r="K19" s="369">
        <v>0</v>
      </c>
      <c r="L19" s="369">
        <v>0</v>
      </c>
      <c r="M19" s="370">
        <v>0</v>
      </c>
    </row>
    <row r="20" spans="1:13" ht="24.75" customHeight="1">
      <c r="A20" s="346">
        <v>1.3</v>
      </c>
      <c r="B20" s="360" t="s">
        <v>567</v>
      </c>
      <c r="C20" s="348">
        <v>0.55</v>
      </c>
      <c r="D20" s="363">
        <v>204.1</v>
      </c>
      <c r="E20" s="363">
        <v>290.6</v>
      </c>
      <c r="F20" s="363">
        <v>290.6</v>
      </c>
      <c r="G20" s="364">
        <v>290.6</v>
      </c>
      <c r="H20" s="364">
        <v>290.6</v>
      </c>
      <c r="I20" s="365">
        <v>290.6</v>
      </c>
      <c r="J20" s="361">
        <v>42.38118569328762</v>
      </c>
      <c r="K20" s="361">
        <v>0</v>
      </c>
      <c r="L20" s="361">
        <v>0</v>
      </c>
      <c r="M20" s="362">
        <v>0</v>
      </c>
    </row>
    <row r="21" spans="1:13" ht="24.75" customHeight="1">
      <c r="A21" s="346"/>
      <c r="B21" s="368" t="s">
        <v>563</v>
      </c>
      <c r="C21" s="349">
        <v>0.1</v>
      </c>
      <c r="D21" s="366">
        <v>182.3</v>
      </c>
      <c r="E21" s="366">
        <v>250</v>
      </c>
      <c r="F21" s="366">
        <v>250</v>
      </c>
      <c r="G21" s="14">
        <v>250</v>
      </c>
      <c r="H21" s="14">
        <v>250</v>
      </c>
      <c r="I21" s="367">
        <v>250</v>
      </c>
      <c r="J21" s="369">
        <v>37.13658804168952</v>
      </c>
      <c r="K21" s="369">
        <v>0</v>
      </c>
      <c r="L21" s="369">
        <v>0</v>
      </c>
      <c r="M21" s="370">
        <v>0</v>
      </c>
    </row>
    <row r="22" spans="1:13" ht="24.75" customHeight="1">
      <c r="A22" s="346"/>
      <c r="B22" s="368" t="s">
        <v>564</v>
      </c>
      <c r="C22" s="349">
        <v>0.45</v>
      </c>
      <c r="D22" s="366">
        <v>209</v>
      </c>
      <c r="E22" s="366">
        <v>299.9</v>
      </c>
      <c r="F22" s="366">
        <v>299.9</v>
      </c>
      <c r="G22" s="14">
        <v>299.9</v>
      </c>
      <c r="H22" s="14">
        <v>299.9</v>
      </c>
      <c r="I22" s="367">
        <v>299.9</v>
      </c>
      <c r="J22" s="369">
        <v>43.49282296650716</v>
      </c>
      <c r="K22" s="369">
        <v>0</v>
      </c>
      <c r="L22" s="369">
        <v>0</v>
      </c>
      <c r="M22" s="370">
        <v>0</v>
      </c>
    </row>
    <row r="23" spans="1:13" ht="24.75" customHeight="1">
      <c r="A23" s="346">
        <v>1.4</v>
      </c>
      <c r="B23" s="360" t="s">
        <v>858</v>
      </c>
      <c r="C23" s="348">
        <v>4.01</v>
      </c>
      <c r="D23" s="363">
        <v>180.2</v>
      </c>
      <c r="E23" s="363">
        <v>227.9</v>
      </c>
      <c r="F23" s="363">
        <v>227.9</v>
      </c>
      <c r="G23" s="364">
        <v>227.9</v>
      </c>
      <c r="H23" s="364">
        <v>227.9</v>
      </c>
      <c r="I23" s="365">
        <v>227.9</v>
      </c>
      <c r="J23" s="361">
        <v>26.47058823529413</v>
      </c>
      <c r="K23" s="361">
        <v>0</v>
      </c>
      <c r="L23" s="361">
        <v>0</v>
      </c>
      <c r="M23" s="362">
        <v>0</v>
      </c>
    </row>
    <row r="24" spans="1:13" ht="24.75" customHeight="1">
      <c r="A24" s="346"/>
      <c r="B24" s="368" t="s">
        <v>563</v>
      </c>
      <c r="C24" s="349">
        <v>0.17</v>
      </c>
      <c r="D24" s="366">
        <v>152.2</v>
      </c>
      <c r="E24" s="366">
        <v>194.8</v>
      </c>
      <c r="F24" s="366">
        <v>194.8</v>
      </c>
      <c r="G24" s="14">
        <v>194.8</v>
      </c>
      <c r="H24" s="14">
        <v>194.8</v>
      </c>
      <c r="I24" s="367">
        <v>194.8</v>
      </c>
      <c r="J24" s="369">
        <v>27.989487516425783</v>
      </c>
      <c r="K24" s="369">
        <v>0</v>
      </c>
      <c r="L24" s="369">
        <v>0</v>
      </c>
      <c r="M24" s="370">
        <v>0</v>
      </c>
    </row>
    <row r="25" spans="1:13" ht="24.75" customHeight="1">
      <c r="A25" s="346"/>
      <c r="B25" s="368" t="s">
        <v>564</v>
      </c>
      <c r="C25" s="349">
        <v>3.84</v>
      </c>
      <c r="D25" s="366">
        <v>181.5</v>
      </c>
      <c r="E25" s="366">
        <v>229.4</v>
      </c>
      <c r="F25" s="366">
        <v>229.4</v>
      </c>
      <c r="G25" s="14">
        <v>229.4</v>
      </c>
      <c r="H25" s="14">
        <v>229.4</v>
      </c>
      <c r="I25" s="367">
        <v>229.4</v>
      </c>
      <c r="J25" s="369">
        <v>26.39118457300276</v>
      </c>
      <c r="K25" s="369">
        <v>0</v>
      </c>
      <c r="L25" s="369">
        <v>0</v>
      </c>
      <c r="M25" s="370">
        <v>0</v>
      </c>
    </row>
    <row r="26" spans="1:13" s="339" customFormat="1" ht="24.75" customHeight="1">
      <c r="A26" s="346">
        <v>1.5</v>
      </c>
      <c r="B26" s="360" t="s">
        <v>568</v>
      </c>
      <c r="C26" s="348">
        <v>10.55</v>
      </c>
      <c r="D26" s="363">
        <v>174.5</v>
      </c>
      <c r="E26" s="363">
        <v>207.8</v>
      </c>
      <c r="F26" s="363">
        <v>207.8</v>
      </c>
      <c r="G26" s="364">
        <v>207.8</v>
      </c>
      <c r="H26" s="364">
        <v>207.8</v>
      </c>
      <c r="I26" s="365">
        <v>207.8</v>
      </c>
      <c r="J26" s="361">
        <v>19.08309455587394</v>
      </c>
      <c r="K26" s="361">
        <v>0</v>
      </c>
      <c r="L26" s="361">
        <v>0</v>
      </c>
      <c r="M26" s="362">
        <v>0</v>
      </c>
    </row>
    <row r="27" spans="1:13" ht="24.75" customHeight="1">
      <c r="A27" s="346"/>
      <c r="B27" s="368" t="s">
        <v>563</v>
      </c>
      <c r="C27" s="349">
        <v>6.8</v>
      </c>
      <c r="D27" s="366">
        <v>164.5</v>
      </c>
      <c r="E27" s="366">
        <v>194.7</v>
      </c>
      <c r="F27" s="366">
        <v>194.7</v>
      </c>
      <c r="G27" s="14">
        <v>194.7</v>
      </c>
      <c r="H27" s="14">
        <v>194.7</v>
      </c>
      <c r="I27" s="367">
        <v>194.7</v>
      </c>
      <c r="J27" s="369">
        <v>18.358662613981764</v>
      </c>
      <c r="K27" s="369">
        <v>0</v>
      </c>
      <c r="L27" s="369">
        <v>0</v>
      </c>
      <c r="M27" s="370">
        <v>0</v>
      </c>
    </row>
    <row r="28" spans="1:15" ht="24.75" customHeight="1">
      <c r="A28" s="346"/>
      <c r="B28" s="368" t="s">
        <v>564</v>
      </c>
      <c r="C28" s="349">
        <v>3.75</v>
      </c>
      <c r="D28" s="366">
        <v>192.8</v>
      </c>
      <c r="E28" s="366">
        <v>231.6</v>
      </c>
      <c r="F28" s="366">
        <v>231.6</v>
      </c>
      <c r="G28" s="14">
        <v>231.6</v>
      </c>
      <c r="H28" s="14">
        <v>231.6</v>
      </c>
      <c r="I28" s="367">
        <v>231.6</v>
      </c>
      <c r="J28" s="369">
        <v>20.124481327800822</v>
      </c>
      <c r="K28" s="369">
        <v>0</v>
      </c>
      <c r="L28" s="369">
        <v>0</v>
      </c>
      <c r="M28" s="370">
        <v>0</v>
      </c>
      <c r="O28" s="354"/>
    </row>
    <row r="29" spans="1:13" s="339" customFormat="1" ht="24.75" customHeight="1">
      <c r="A29" s="346">
        <v>1.6</v>
      </c>
      <c r="B29" s="360" t="s">
        <v>859</v>
      </c>
      <c r="C29" s="348">
        <v>7.9</v>
      </c>
      <c r="D29" s="363">
        <v>102.5</v>
      </c>
      <c r="E29" s="363">
        <v>111.3</v>
      </c>
      <c r="F29" s="363">
        <v>111.3</v>
      </c>
      <c r="G29" s="364">
        <v>111.3</v>
      </c>
      <c r="H29" s="364">
        <v>111.3</v>
      </c>
      <c r="I29" s="365">
        <v>111.3</v>
      </c>
      <c r="J29" s="361">
        <v>8.585365853658544</v>
      </c>
      <c r="K29" s="361">
        <v>0</v>
      </c>
      <c r="L29" s="361">
        <v>0</v>
      </c>
      <c r="M29" s="362">
        <v>0</v>
      </c>
    </row>
    <row r="30" spans="1:13" ht="24.75" customHeight="1">
      <c r="A30" s="346"/>
      <c r="B30" s="368" t="s">
        <v>563</v>
      </c>
      <c r="C30" s="349">
        <v>2.24</v>
      </c>
      <c r="D30" s="366">
        <v>101.4</v>
      </c>
      <c r="E30" s="366">
        <v>115.3</v>
      </c>
      <c r="F30" s="366">
        <v>115.3</v>
      </c>
      <c r="G30" s="14">
        <v>115.3</v>
      </c>
      <c r="H30" s="14">
        <v>115.3</v>
      </c>
      <c r="I30" s="367">
        <v>115.3</v>
      </c>
      <c r="J30" s="369">
        <v>13.708086785009854</v>
      </c>
      <c r="K30" s="369">
        <v>0</v>
      </c>
      <c r="L30" s="369">
        <v>0</v>
      </c>
      <c r="M30" s="370">
        <v>0</v>
      </c>
    </row>
    <row r="31" spans="1:13" ht="24.75" customHeight="1">
      <c r="A31" s="346"/>
      <c r="B31" s="368" t="s">
        <v>564</v>
      </c>
      <c r="C31" s="349">
        <v>5.66</v>
      </c>
      <c r="D31" s="366">
        <v>102.9</v>
      </c>
      <c r="E31" s="366">
        <v>109.7</v>
      </c>
      <c r="F31" s="366">
        <v>109.7</v>
      </c>
      <c r="G31" s="14">
        <v>109.7</v>
      </c>
      <c r="H31" s="14">
        <v>109.7</v>
      </c>
      <c r="I31" s="367">
        <v>109.7</v>
      </c>
      <c r="J31" s="369">
        <v>6.608357628765788</v>
      </c>
      <c r="K31" s="369">
        <v>0</v>
      </c>
      <c r="L31" s="369">
        <v>0</v>
      </c>
      <c r="M31" s="370">
        <v>0</v>
      </c>
    </row>
    <row r="32" spans="1:13" s="339" customFormat="1" ht="18.75" customHeight="1">
      <c r="A32" s="346">
        <v>2</v>
      </c>
      <c r="B32" s="360" t="s">
        <v>569</v>
      </c>
      <c r="C32" s="348">
        <v>73.03</v>
      </c>
      <c r="D32" s="363">
        <v>218.6</v>
      </c>
      <c r="E32" s="363">
        <v>282.5</v>
      </c>
      <c r="F32" s="363">
        <v>283.7</v>
      </c>
      <c r="G32" s="364">
        <v>308.4</v>
      </c>
      <c r="H32" s="364">
        <v>310.8</v>
      </c>
      <c r="I32" s="365">
        <v>311</v>
      </c>
      <c r="J32" s="361">
        <v>29.780420860018296</v>
      </c>
      <c r="K32" s="361">
        <v>0.424778761061944</v>
      </c>
      <c r="L32" s="361">
        <v>9.62284102925625</v>
      </c>
      <c r="M32" s="362">
        <v>0.06435006435006585</v>
      </c>
    </row>
    <row r="33" spans="1:13" ht="18" customHeight="1">
      <c r="A33" s="346">
        <v>2.1</v>
      </c>
      <c r="B33" s="360" t="s">
        <v>570</v>
      </c>
      <c r="C33" s="348">
        <v>39.49</v>
      </c>
      <c r="D33" s="363">
        <v>251.9</v>
      </c>
      <c r="E33" s="363">
        <v>318</v>
      </c>
      <c r="F33" s="363">
        <v>320.1</v>
      </c>
      <c r="G33" s="364">
        <v>356.4</v>
      </c>
      <c r="H33" s="364">
        <v>359.7</v>
      </c>
      <c r="I33" s="365">
        <v>360.2</v>
      </c>
      <c r="J33" s="361">
        <v>27.074235807860262</v>
      </c>
      <c r="K33" s="361">
        <v>0.6603773584905781</v>
      </c>
      <c r="L33" s="361">
        <v>12.527335207747555</v>
      </c>
      <c r="M33" s="362">
        <v>0.13900472616069237</v>
      </c>
    </row>
    <row r="34" spans="1:13" ht="24.75" customHeight="1">
      <c r="A34" s="346"/>
      <c r="B34" s="368" t="s">
        <v>571</v>
      </c>
      <c r="C34" s="347">
        <v>20.49</v>
      </c>
      <c r="D34" s="366">
        <v>258.8</v>
      </c>
      <c r="E34" s="366">
        <v>318.9</v>
      </c>
      <c r="F34" s="366">
        <v>321</v>
      </c>
      <c r="G34" s="14">
        <v>354.3</v>
      </c>
      <c r="H34" s="14">
        <v>354.3</v>
      </c>
      <c r="I34" s="367">
        <v>353.6</v>
      </c>
      <c r="J34" s="369">
        <v>24.0340030911901</v>
      </c>
      <c r="K34" s="369">
        <v>0.6585136406397112</v>
      </c>
      <c r="L34" s="369">
        <v>10.155763239875398</v>
      </c>
      <c r="M34" s="370">
        <v>-0.197572678521027</v>
      </c>
    </row>
    <row r="35" spans="1:13" ht="24.75" customHeight="1">
      <c r="A35" s="346"/>
      <c r="B35" s="368" t="s">
        <v>572</v>
      </c>
      <c r="C35" s="347">
        <v>19</v>
      </c>
      <c r="D35" s="366">
        <v>244.4</v>
      </c>
      <c r="E35" s="366">
        <v>317.1</v>
      </c>
      <c r="F35" s="366">
        <v>319.2</v>
      </c>
      <c r="G35" s="14">
        <v>358.6</v>
      </c>
      <c r="H35" s="14">
        <v>365.5</v>
      </c>
      <c r="I35" s="367">
        <v>367.2</v>
      </c>
      <c r="J35" s="369">
        <v>30.60556464811782</v>
      </c>
      <c r="K35" s="369">
        <v>0.6622516556291203</v>
      </c>
      <c r="L35" s="369">
        <v>15.037593984962399</v>
      </c>
      <c r="M35" s="370">
        <v>0.46511627906976116</v>
      </c>
    </row>
    <row r="36" spans="1:13" ht="24.75" customHeight="1">
      <c r="A36" s="346">
        <v>2.2</v>
      </c>
      <c r="B36" s="360" t="s">
        <v>573</v>
      </c>
      <c r="C36" s="348">
        <v>25.25</v>
      </c>
      <c r="D36" s="363">
        <v>176.5</v>
      </c>
      <c r="E36" s="363">
        <v>237.1</v>
      </c>
      <c r="F36" s="363">
        <v>237.1</v>
      </c>
      <c r="G36" s="364">
        <v>247.3</v>
      </c>
      <c r="H36" s="364">
        <v>248.3</v>
      </c>
      <c r="I36" s="365">
        <v>248.3</v>
      </c>
      <c r="J36" s="361">
        <v>34.33427762039659</v>
      </c>
      <c r="K36" s="361">
        <v>0</v>
      </c>
      <c r="L36" s="361">
        <v>4.723745255166605</v>
      </c>
      <c r="M36" s="362">
        <v>0</v>
      </c>
    </row>
    <row r="37" spans="1:13" ht="24.75" customHeight="1">
      <c r="A37" s="346"/>
      <c r="B37" s="368" t="s">
        <v>574</v>
      </c>
      <c r="C37" s="347">
        <v>6.31</v>
      </c>
      <c r="D37" s="366">
        <v>174.3</v>
      </c>
      <c r="E37" s="366">
        <v>222.4</v>
      </c>
      <c r="F37" s="366">
        <v>222.4</v>
      </c>
      <c r="G37" s="14">
        <v>233</v>
      </c>
      <c r="H37" s="14">
        <v>233.3</v>
      </c>
      <c r="I37" s="367">
        <v>233.3</v>
      </c>
      <c r="J37" s="369">
        <v>27.596098680436015</v>
      </c>
      <c r="K37" s="369">
        <v>0</v>
      </c>
      <c r="L37" s="369">
        <v>4.90107913669064</v>
      </c>
      <c r="M37" s="370">
        <v>0</v>
      </c>
    </row>
    <row r="38" spans="1:13" ht="24.75" customHeight="1">
      <c r="A38" s="346"/>
      <c r="B38" s="368" t="s">
        <v>575</v>
      </c>
      <c r="C38" s="347">
        <v>6.31</v>
      </c>
      <c r="D38" s="366">
        <v>171.4</v>
      </c>
      <c r="E38" s="366">
        <v>232.6</v>
      </c>
      <c r="F38" s="366">
        <v>232.6</v>
      </c>
      <c r="G38" s="14">
        <v>241.2</v>
      </c>
      <c r="H38" s="14">
        <v>241.5</v>
      </c>
      <c r="I38" s="367">
        <v>241.5</v>
      </c>
      <c r="J38" s="369">
        <v>35.70595099183197</v>
      </c>
      <c r="K38" s="369">
        <v>0</v>
      </c>
      <c r="L38" s="369">
        <v>3.826311263972485</v>
      </c>
      <c r="M38" s="370">
        <v>0</v>
      </c>
    </row>
    <row r="39" spans="1:13" ht="24.75" customHeight="1">
      <c r="A39" s="346"/>
      <c r="B39" s="368" t="s">
        <v>576</v>
      </c>
      <c r="C39" s="347">
        <v>6.31</v>
      </c>
      <c r="D39" s="366">
        <v>171.5</v>
      </c>
      <c r="E39" s="366">
        <v>236.7</v>
      </c>
      <c r="F39" s="366">
        <v>236.7</v>
      </c>
      <c r="G39" s="14">
        <v>246.4</v>
      </c>
      <c r="H39" s="14">
        <v>247.7</v>
      </c>
      <c r="I39" s="367">
        <v>247.7</v>
      </c>
      <c r="J39" s="369">
        <v>38.01749271137024</v>
      </c>
      <c r="K39" s="369">
        <v>0</v>
      </c>
      <c r="L39" s="369">
        <v>4.6472327841149195</v>
      </c>
      <c r="M39" s="370">
        <v>0</v>
      </c>
    </row>
    <row r="40" spans="1:13" ht="24.75" customHeight="1">
      <c r="A40" s="346"/>
      <c r="B40" s="368" t="s">
        <v>577</v>
      </c>
      <c r="C40" s="347">
        <v>6.32</v>
      </c>
      <c r="D40" s="366">
        <v>188.9</v>
      </c>
      <c r="E40" s="366">
        <v>256.6</v>
      </c>
      <c r="F40" s="366">
        <v>256.6</v>
      </c>
      <c r="G40" s="14">
        <v>268.4</v>
      </c>
      <c r="H40" s="14">
        <v>270.7</v>
      </c>
      <c r="I40" s="367">
        <v>270.7</v>
      </c>
      <c r="J40" s="369">
        <v>35.839068290100585</v>
      </c>
      <c r="K40" s="369">
        <v>0</v>
      </c>
      <c r="L40" s="369">
        <v>5.494933749025705</v>
      </c>
      <c r="M40" s="370">
        <v>0</v>
      </c>
    </row>
    <row r="41" spans="1:13" ht="24.75" customHeight="1">
      <c r="A41" s="346">
        <v>2.3</v>
      </c>
      <c r="B41" s="360" t="s">
        <v>578</v>
      </c>
      <c r="C41" s="348">
        <v>8.29</v>
      </c>
      <c r="D41" s="363">
        <v>187.9</v>
      </c>
      <c r="E41" s="363">
        <v>251.9</v>
      </c>
      <c r="F41" s="363">
        <v>251.9</v>
      </c>
      <c r="G41" s="364">
        <v>266.2</v>
      </c>
      <c r="H41" s="364">
        <v>267.8</v>
      </c>
      <c r="I41" s="365">
        <v>267.8</v>
      </c>
      <c r="J41" s="361">
        <v>34.060670569451844</v>
      </c>
      <c r="K41" s="361">
        <v>0</v>
      </c>
      <c r="L41" s="361">
        <v>6.312028582770935</v>
      </c>
      <c r="M41" s="362">
        <v>0</v>
      </c>
    </row>
    <row r="42" spans="1:13" s="339" customFormat="1" ht="24.75" customHeight="1">
      <c r="A42" s="346"/>
      <c r="B42" s="360" t="s">
        <v>579</v>
      </c>
      <c r="C42" s="348">
        <v>2.76</v>
      </c>
      <c r="D42" s="363">
        <v>177.8</v>
      </c>
      <c r="E42" s="363">
        <v>238.2</v>
      </c>
      <c r="F42" s="363">
        <v>238.2</v>
      </c>
      <c r="G42" s="364">
        <v>248.4</v>
      </c>
      <c r="H42" s="364">
        <v>248.4</v>
      </c>
      <c r="I42" s="365">
        <v>248.4</v>
      </c>
      <c r="J42" s="361">
        <v>33.970753655793004</v>
      </c>
      <c r="K42" s="361">
        <v>0</v>
      </c>
      <c r="L42" s="361">
        <v>4.28211586901763</v>
      </c>
      <c r="M42" s="362">
        <v>0</v>
      </c>
    </row>
    <row r="43" spans="1:13" ht="24.75" customHeight="1">
      <c r="A43" s="346"/>
      <c r="B43" s="368" t="s">
        <v>575</v>
      </c>
      <c r="C43" s="347">
        <v>1.38</v>
      </c>
      <c r="D43" s="366">
        <v>176</v>
      </c>
      <c r="E43" s="366">
        <v>227.6</v>
      </c>
      <c r="F43" s="366">
        <v>227.6</v>
      </c>
      <c r="G43" s="14">
        <v>239.7</v>
      </c>
      <c r="H43" s="14">
        <v>239.7</v>
      </c>
      <c r="I43" s="367">
        <v>239.7</v>
      </c>
      <c r="J43" s="369">
        <v>29.318181818181813</v>
      </c>
      <c r="K43" s="369">
        <v>0</v>
      </c>
      <c r="L43" s="369">
        <v>5.316344463971873</v>
      </c>
      <c r="M43" s="370">
        <v>0</v>
      </c>
    </row>
    <row r="44" spans="1:13" ht="24.75" customHeight="1">
      <c r="A44" s="350"/>
      <c r="B44" s="368" t="s">
        <v>577</v>
      </c>
      <c r="C44" s="347">
        <v>1.38</v>
      </c>
      <c r="D44" s="366">
        <v>179.5</v>
      </c>
      <c r="E44" s="366">
        <v>248.7</v>
      </c>
      <c r="F44" s="366">
        <v>248.7</v>
      </c>
      <c r="G44" s="14">
        <v>257.1</v>
      </c>
      <c r="H44" s="14">
        <v>257.1</v>
      </c>
      <c r="I44" s="367">
        <v>257.1</v>
      </c>
      <c r="J44" s="369">
        <v>38.551532033426184</v>
      </c>
      <c r="K44" s="369">
        <v>0</v>
      </c>
      <c r="L44" s="369">
        <v>3.377563329312423</v>
      </c>
      <c r="M44" s="370">
        <v>0</v>
      </c>
    </row>
    <row r="45" spans="1:13" ht="24.75" customHeight="1">
      <c r="A45" s="346"/>
      <c r="B45" s="360" t="s">
        <v>580</v>
      </c>
      <c r="C45" s="348">
        <v>2.76</v>
      </c>
      <c r="D45" s="363">
        <v>170.3</v>
      </c>
      <c r="E45" s="363">
        <v>229.5</v>
      </c>
      <c r="F45" s="363">
        <v>229.5</v>
      </c>
      <c r="G45" s="364">
        <v>242.9</v>
      </c>
      <c r="H45" s="364">
        <v>243.6</v>
      </c>
      <c r="I45" s="365">
        <v>243.6</v>
      </c>
      <c r="J45" s="361">
        <v>34.762184380504976</v>
      </c>
      <c r="K45" s="361">
        <v>0</v>
      </c>
      <c r="L45" s="361">
        <v>6.143790849673209</v>
      </c>
      <c r="M45" s="362">
        <v>0</v>
      </c>
    </row>
    <row r="46" spans="1:13" ht="24.75" customHeight="1">
      <c r="A46" s="346"/>
      <c r="B46" s="368" t="s">
        <v>575</v>
      </c>
      <c r="C46" s="347">
        <v>1.38</v>
      </c>
      <c r="D46" s="366">
        <v>168.5</v>
      </c>
      <c r="E46" s="366">
        <v>218.4</v>
      </c>
      <c r="F46" s="366">
        <v>218.4</v>
      </c>
      <c r="G46" s="14">
        <v>233.6</v>
      </c>
      <c r="H46" s="14">
        <v>235.1</v>
      </c>
      <c r="I46" s="367">
        <v>235.1</v>
      </c>
      <c r="J46" s="369">
        <v>29.61424332344214</v>
      </c>
      <c r="K46" s="369">
        <v>0</v>
      </c>
      <c r="L46" s="369">
        <v>7.646520146520146</v>
      </c>
      <c r="M46" s="370">
        <v>0</v>
      </c>
    </row>
    <row r="47" spans="1:13" ht="24.75" customHeight="1">
      <c r="A47" s="346"/>
      <c r="B47" s="368" t="s">
        <v>577</v>
      </c>
      <c r="C47" s="347">
        <v>1.38</v>
      </c>
      <c r="D47" s="366">
        <v>172.1</v>
      </c>
      <c r="E47" s="366">
        <v>240.7</v>
      </c>
      <c r="F47" s="366">
        <v>240.7</v>
      </c>
      <c r="G47" s="14">
        <v>252.2</v>
      </c>
      <c r="H47" s="14">
        <v>252.2</v>
      </c>
      <c r="I47" s="367">
        <v>252.2</v>
      </c>
      <c r="J47" s="369">
        <v>39.86054619407321</v>
      </c>
      <c r="K47" s="369">
        <v>0</v>
      </c>
      <c r="L47" s="369">
        <v>4.777731616119652</v>
      </c>
      <c r="M47" s="370">
        <v>0</v>
      </c>
    </row>
    <row r="48" spans="1:13" ht="24.75" customHeight="1">
      <c r="A48" s="346"/>
      <c r="B48" s="360" t="s">
        <v>860</v>
      </c>
      <c r="C48" s="348">
        <v>2.77</v>
      </c>
      <c r="D48" s="363">
        <v>215.7</v>
      </c>
      <c r="E48" s="363">
        <v>288</v>
      </c>
      <c r="F48" s="363">
        <v>288</v>
      </c>
      <c r="G48" s="364">
        <v>307.3</v>
      </c>
      <c r="H48" s="364">
        <v>311.3</v>
      </c>
      <c r="I48" s="365">
        <v>311.3</v>
      </c>
      <c r="J48" s="361">
        <v>33.518776077885946</v>
      </c>
      <c r="K48" s="361">
        <v>0</v>
      </c>
      <c r="L48" s="361">
        <v>8.090277777777771</v>
      </c>
      <c r="M48" s="362">
        <v>0</v>
      </c>
    </row>
    <row r="49" spans="1:13" ht="24.75" customHeight="1">
      <c r="A49" s="346"/>
      <c r="B49" s="368" t="s">
        <v>571</v>
      </c>
      <c r="C49" s="347">
        <v>1.38</v>
      </c>
      <c r="D49" s="366">
        <v>217.6</v>
      </c>
      <c r="E49" s="366">
        <v>293</v>
      </c>
      <c r="F49" s="366">
        <v>293</v>
      </c>
      <c r="G49" s="14">
        <v>311.3</v>
      </c>
      <c r="H49" s="14">
        <v>314.5</v>
      </c>
      <c r="I49" s="367">
        <v>314.5</v>
      </c>
      <c r="J49" s="369">
        <v>34.65073529411765</v>
      </c>
      <c r="K49" s="369">
        <v>0</v>
      </c>
      <c r="L49" s="369">
        <v>7.337883959044376</v>
      </c>
      <c r="M49" s="370">
        <v>0</v>
      </c>
    </row>
    <row r="50" spans="1:13" ht="24.75" customHeight="1" thickBot="1">
      <c r="A50" s="351"/>
      <c r="B50" s="371" t="s">
        <v>572</v>
      </c>
      <c r="C50" s="352">
        <v>1.39</v>
      </c>
      <c r="D50" s="372">
        <v>213.8</v>
      </c>
      <c r="E50" s="372">
        <v>283</v>
      </c>
      <c r="F50" s="372">
        <v>283</v>
      </c>
      <c r="G50" s="373">
        <v>303.4</v>
      </c>
      <c r="H50" s="373">
        <v>308.1</v>
      </c>
      <c r="I50" s="374">
        <v>308.1</v>
      </c>
      <c r="J50" s="375">
        <v>32.36669784845648</v>
      </c>
      <c r="K50" s="375">
        <v>0</v>
      </c>
      <c r="L50" s="375">
        <v>8.869257950530042</v>
      </c>
      <c r="M50" s="376">
        <v>0</v>
      </c>
    </row>
    <row r="51" spans="2:13" ht="13.5" thickTop="1">
      <c r="B51" s="355" t="s">
        <v>581</v>
      </c>
      <c r="D51" s="356"/>
      <c r="E51" s="356"/>
      <c r="F51" s="356"/>
      <c r="G51" s="356"/>
      <c r="H51" s="356"/>
      <c r="I51" s="356"/>
      <c r="J51" s="356"/>
      <c r="K51" s="356"/>
      <c r="L51" s="356"/>
      <c r="M51" s="356"/>
    </row>
    <row r="52" spans="4:13" ht="24.75" customHeight="1">
      <c r="D52" s="356"/>
      <c r="E52" s="356"/>
      <c r="F52" s="356"/>
      <c r="G52" s="356"/>
      <c r="H52" s="356"/>
      <c r="I52" s="356"/>
      <c r="J52" s="356"/>
      <c r="K52" s="356"/>
      <c r="L52" s="356"/>
      <c r="M52" s="356"/>
    </row>
    <row r="53" spans="4:13" ht="24.75" customHeight="1">
      <c r="D53" s="356"/>
      <c r="E53" s="356"/>
      <c r="F53" s="356"/>
      <c r="G53" s="356"/>
      <c r="H53" s="356"/>
      <c r="I53" s="356"/>
      <c r="J53" s="356"/>
      <c r="K53" s="356"/>
      <c r="L53" s="356"/>
      <c r="M53" s="356"/>
    </row>
    <row r="54" spans="4:13" ht="24.75" customHeight="1">
      <c r="D54" s="356"/>
      <c r="E54" s="356"/>
      <c r="F54" s="356"/>
      <c r="G54" s="356"/>
      <c r="H54" s="356"/>
      <c r="I54" s="356"/>
      <c r="J54" s="356"/>
      <c r="K54" s="356"/>
      <c r="L54" s="356"/>
      <c r="M54" s="356"/>
    </row>
    <row r="55" spans="4:13" ht="24.75" customHeight="1">
      <c r="D55" s="356"/>
      <c r="E55" s="356"/>
      <c r="F55" s="356"/>
      <c r="G55" s="356"/>
      <c r="H55" s="356"/>
      <c r="I55" s="356"/>
      <c r="J55" s="356"/>
      <c r="K55" s="356"/>
      <c r="L55" s="356"/>
      <c r="M55" s="356"/>
    </row>
    <row r="56" spans="4:13" ht="24.75" customHeight="1">
      <c r="D56" s="356"/>
      <c r="E56" s="356"/>
      <c r="F56" s="356"/>
      <c r="G56" s="356"/>
      <c r="H56" s="356"/>
      <c r="I56" s="356"/>
      <c r="J56" s="356"/>
      <c r="K56" s="356"/>
      <c r="L56" s="356"/>
      <c r="M56" s="356"/>
    </row>
    <row r="57" spans="4:13" ht="24.75" customHeight="1">
      <c r="D57" s="356"/>
      <c r="E57" s="356"/>
      <c r="F57" s="356"/>
      <c r="G57" s="356"/>
      <c r="H57" s="356"/>
      <c r="I57" s="356"/>
      <c r="J57" s="356"/>
      <c r="K57" s="356"/>
      <c r="L57" s="356"/>
      <c r="M57" s="356"/>
    </row>
    <row r="58" spans="4:13" ht="24.75" customHeight="1">
      <c r="D58" s="356"/>
      <c r="E58" s="356"/>
      <c r="F58" s="356"/>
      <c r="G58" s="356"/>
      <c r="H58" s="356"/>
      <c r="I58" s="356"/>
      <c r="J58" s="356"/>
      <c r="K58" s="356"/>
      <c r="L58" s="356"/>
      <c r="M58" s="356"/>
    </row>
    <row r="59" spans="4:13" ht="24.75" customHeight="1">
      <c r="D59" s="356"/>
      <c r="E59" s="356"/>
      <c r="F59" s="356"/>
      <c r="G59" s="356"/>
      <c r="H59" s="356"/>
      <c r="I59" s="356"/>
      <c r="J59" s="356"/>
      <c r="K59" s="356"/>
      <c r="L59" s="356"/>
      <c r="M59" s="356"/>
    </row>
    <row r="60" spans="4:13" ht="24.75" customHeight="1">
      <c r="D60" s="356"/>
      <c r="E60" s="356"/>
      <c r="F60" s="356"/>
      <c r="G60" s="356"/>
      <c r="H60" s="356"/>
      <c r="I60" s="356"/>
      <c r="J60" s="356"/>
      <c r="K60" s="356"/>
      <c r="L60" s="356"/>
      <c r="M60" s="356"/>
    </row>
    <row r="61" spans="4:13" ht="24.75" customHeight="1">
      <c r="D61" s="356"/>
      <c r="E61" s="356"/>
      <c r="F61" s="356"/>
      <c r="G61" s="356"/>
      <c r="H61" s="356"/>
      <c r="I61" s="356"/>
      <c r="J61" s="356"/>
      <c r="K61" s="356"/>
      <c r="L61" s="356"/>
      <c r="M61" s="356"/>
    </row>
    <row r="62" spans="4:13" ht="24.75" customHeight="1">
      <c r="D62" s="356"/>
      <c r="E62" s="356"/>
      <c r="F62" s="356"/>
      <c r="G62" s="356"/>
      <c r="H62" s="356"/>
      <c r="I62" s="356"/>
      <c r="J62" s="356"/>
      <c r="K62" s="356"/>
      <c r="L62" s="356"/>
      <c r="M62" s="356"/>
    </row>
    <row r="63" spans="4:13" ht="24.75" customHeight="1">
      <c r="D63" s="356"/>
      <c r="E63" s="356"/>
      <c r="F63" s="356"/>
      <c r="G63" s="356"/>
      <c r="H63" s="356"/>
      <c r="I63" s="356"/>
      <c r="J63" s="356"/>
      <c r="K63" s="356"/>
      <c r="L63" s="356"/>
      <c r="M63" s="356"/>
    </row>
    <row r="64" spans="4:13" ht="24.75" customHeight="1">
      <c r="D64" s="356"/>
      <c r="E64" s="356"/>
      <c r="F64" s="356"/>
      <c r="G64" s="356"/>
      <c r="H64" s="356"/>
      <c r="I64" s="356"/>
      <c r="J64" s="356"/>
      <c r="K64" s="356"/>
      <c r="L64" s="356"/>
      <c r="M64" s="356"/>
    </row>
    <row r="65" spans="4:13" ht="24.75" customHeight="1">
      <c r="D65" s="356"/>
      <c r="E65" s="356"/>
      <c r="F65" s="356"/>
      <c r="G65" s="356"/>
      <c r="H65" s="356"/>
      <c r="I65" s="356"/>
      <c r="J65" s="356"/>
      <c r="K65" s="356"/>
      <c r="L65" s="356"/>
      <c r="M65" s="356"/>
    </row>
    <row r="66" spans="4:13" ht="24.75" customHeight="1">
      <c r="D66" s="356"/>
      <c r="E66" s="356"/>
      <c r="F66" s="356"/>
      <c r="G66" s="356"/>
      <c r="H66" s="356"/>
      <c r="I66" s="356"/>
      <c r="J66" s="356"/>
      <c r="K66" s="356"/>
      <c r="L66" s="356"/>
      <c r="M66" s="356"/>
    </row>
    <row r="67" spans="4:13" ht="24.75" customHeight="1">
      <c r="D67" s="356"/>
      <c r="E67" s="356"/>
      <c r="F67" s="356"/>
      <c r="G67" s="356"/>
      <c r="H67" s="356"/>
      <c r="I67" s="356"/>
      <c r="J67" s="356"/>
      <c r="K67" s="356"/>
      <c r="L67" s="356"/>
      <c r="M67" s="356"/>
    </row>
    <row r="68" spans="4:13" ht="24.75" customHeight="1">
      <c r="D68" s="356"/>
      <c r="E68" s="356"/>
      <c r="F68" s="356"/>
      <c r="G68" s="356"/>
      <c r="H68" s="356"/>
      <c r="I68" s="356"/>
      <c r="J68" s="356"/>
      <c r="K68" s="356"/>
      <c r="L68" s="356"/>
      <c r="M68" s="356"/>
    </row>
    <row r="69" spans="4:13" ht="24.75" customHeight="1">
      <c r="D69" s="356"/>
      <c r="E69" s="356"/>
      <c r="F69" s="356"/>
      <c r="G69" s="356"/>
      <c r="H69" s="356"/>
      <c r="I69" s="356"/>
      <c r="J69" s="356"/>
      <c r="K69" s="356"/>
      <c r="L69" s="356"/>
      <c r="M69" s="356"/>
    </row>
    <row r="70" spans="4:13" ht="24.75" customHeight="1">
      <c r="D70" s="356"/>
      <c r="E70" s="356"/>
      <c r="F70" s="356"/>
      <c r="G70" s="356"/>
      <c r="H70" s="356"/>
      <c r="I70" s="356"/>
      <c r="J70" s="356"/>
      <c r="K70" s="356"/>
      <c r="L70" s="356"/>
      <c r="M70" s="356"/>
    </row>
    <row r="71" spans="4:13" ht="24.75" customHeight="1">
      <c r="D71" s="356"/>
      <c r="E71" s="356"/>
      <c r="F71" s="356"/>
      <c r="G71" s="356"/>
      <c r="H71" s="356"/>
      <c r="I71" s="356"/>
      <c r="J71" s="356"/>
      <c r="K71" s="356"/>
      <c r="L71" s="356"/>
      <c r="M71" s="356"/>
    </row>
    <row r="72" spans="4:13" ht="24.75" customHeight="1">
      <c r="D72" s="356"/>
      <c r="E72" s="356"/>
      <c r="F72" s="356"/>
      <c r="G72" s="356"/>
      <c r="H72" s="356"/>
      <c r="I72" s="356"/>
      <c r="J72" s="356"/>
      <c r="K72" s="356"/>
      <c r="L72" s="356"/>
      <c r="M72" s="356"/>
    </row>
    <row r="73" spans="4:13" ht="24.75" customHeight="1">
      <c r="D73" s="356"/>
      <c r="E73" s="356"/>
      <c r="F73" s="356"/>
      <c r="G73" s="356"/>
      <c r="H73" s="356"/>
      <c r="I73" s="356"/>
      <c r="J73" s="356"/>
      <c r="K73" s="356"/>
      <c r="L73" s="356"/>
      <c r="M73" s="356"/>
    </row>
    <row r="74" spans="4:13" ht="24.75" customHeight="1">
      <c r="D74" s="356"/>
      <c r="E74" s="356"/>
      <c r="F74" s="356"/>
      <c r="G74" s="356"/>
      <c r="H74" s="356"/>
      <c r="I74" s="356"/>
      <c r="J74" s="356"/>
      <c r="K74" s="356"/>
      <c r="L74" s="356"/>
      <c r="M74" s="356"/>
    </row>
    <row r="75" spans="4:13" ht="24.75" customHeight="1">
      <c r="D75" s="356"/>
      <c r="E75" s="356"/>
      <c r="F75" s="356"/>
      <c r="G75" s="356"/>
      <c r="H75" s="356"/>
      <c r="I75" s="356"/>
      <c r="J75" s="356"/>
      <c r="K75" s="356"/>
      <c r="L75" s="356"/>
      <c r="M75" s="356"/>
    </row>
    <row r="76" spans="4:13" ht="24.75" customHeight="1">
      <c r="D76" s="356"/>
      <c r="E76" s="356"/>
      <c r="F76" s="356"/>
      <c r="G76" s="356"/>
      <c r="H76" s="356"/>
      <c r="I76" s="356"/>
      <c r="J76" s="356"/>
      <c r="K76" s="356"/>
      <c r="L76" s="356"/>
      <c r="M76" s="356"/>
    </row>
    <row r="77" spans="4:13" ht="24.75" customHeight="1">
      <c r="D77" s="356"/>
      <c r="E77" s="356"/>
      <c r="F77" s="356"/>
      <c r="G77" s="356"/>
      <c r="H77" s="356"/>
      <c r="I77" s="356"/>
      <c r="J77" s="356"/>
      <c r="K77" s="356"/>
      <c r="L77" s="356"/>
      <c r="M77" s="356"/>
    </row>
    <row r="78" spans="4:13" ht="24.75" customHeight="1">
      <c r="D78" s="356"/>
      <c r="E78" s="356"/>
      <c r="F78" s="356"/>
      <c r="G78" s="356"/>
      <c r="H78" s="356"/>
      <c r="I78" s="356"/>
      <c r="J78" s="356"/>
      <c r="K78" s="356"/>
      <c r="L78" s="356"/>
      <c r="M78" s="356"/>
    </row>
    <row r="79" spans="4:13" ht="24.75" customHeight="1">
      <c r="D79" s="356"/>
      <c r="E79" s="356"/>
      <c r="F79" s="356"/>
      <c r="G79" s="356"/>
      <c r="H79" s="356"/>
      <c r="I79" s="356"/>
      <c r="J79" s="356"/>
      <c r="K79" s="356"/>
      <c r="L79" s="356"/>
      <c r="M79" s="356"/>
    </row>
    <row r="80" spans="4:13" ht="24.75" customHeight="1">
      <c r="D80" s="356"/>
      <c r="E80" s="356"/>
      <c r="F80" s="356"/>
      <c r="G80" s="356"/>
      <c r="H80" s="356"/>
      <c r="I80" s="356"/>
      <c r="J80" s="356"/>
      <c r="K80" s="356"/>
      <c r="L80" s="356"/>
      <c r="M80" s="356"/>
    </row>
    <row r="81" spans="4:13" ht="24.75" customHeight="1">
      <c r="D81" s="356"/>
      <c r="E81" s="356"/>
      <c r="F81" s="356"/>
      <c r="G81" s="356"/>
      <c r="H81" s="356"/>
      <c r="I81" s="356"/>
      <c r="J81" s="356"/>
      <c r="K81" s="356"/>
      <c r="L81" s="356"/>
      <c r="M81" s="356"/>
    </row>
    <row r="82" spans="4:13" ht="24.75" customHeight="1">
      <c r="D82" s="356"/>
      <c r="E82" s="356"/>
      <c r="F82" s="356"/>
      <c r="G82" s="356"/>
      <c r="H82" s="356"/>
      <c r="I82" s="356"/>
      <c r="J82" s="356"/>
      <c r="K82" s="356"/>
      <c r="L82" s="356"/>
      <c r="M82" s="356"/>
    </row>
    <row r="83" spans="4:13" ht="24.75" customHeight="1">
      <c r="D83" s="356"/>
      <c r="E83" s="356"/>
      <c r="F83" s="356"/>
      <c r="G83" s="356"/>
      <c r="H83" s="356"/>
      <c r="I83" s="356"/>
      <c r="J83" s="356"/>
      <c r="K83" s="356"/>
      <c r="L83" s="356"/>
      <c r="M83" s="356"/>
    </row>
    <row r="84" spans="4:13" ht="24.75" customHeight="1">
      <c r="D84" s="356"/>
      <c r="E84" s="356"/>
      <c r="F84" s="356"/>
      <c r="G84" s="356"/>
      <c r="H84" s="356"/>
      <c r="I84" s="356"/>
      <c r="J84" s="356"/>
      <c r="K84" s="356"/>
      <c r="L84" s="356"/>
      <c r="M84" s="356"/>
    </row>
    <row r="85" spans="4:13" ht="24.75" customHeight="1">
      <c r="D85" s="356"/>
      <c r="E85" s="356"/>
      <c r="F85" s="356"/>
      <c r="G85" s="356"/>
      <c r="H85" s="356"/>
      <c r="I85" s="356"/>
      <c r="J85" s="356"/>
      <c r="K85" s="356"/>
      <c r="L85" s="356"/>
      <c r="M85" s="356"/>
    </row>
    <row r="86" spans="4:13" ht="24.75" customHeight="1">
      <c r="D86" s="356"/>
      <c r="E86" s="356"/>
      <c r="F86" s="356"/>
      <c r="G86" s="356"/>
      <c r="H86" s="356"/>
      <c r="I86" s="356"/>
      <c r="J86" s="356"/>
      <c r="K86" s="356"/>
      <c r="L86" s="356"/>
      <c r="M86" s="356"/>
    </row>
    <row r="87" spans="4:13" ht="24.75" customHeight="1">
      <c r="D87" s="356"/>
      <c r="E87" s="356"/>
      <c r="F87" s="356"/>
      <c r="G87" s="356"/>
      <c r="H87" s="356"/>
      <c r="I87" s="356"/>
      <c r="J87" s="356"/>
      <c r="K87" s="356"/>
      <c r="L87" s="356"/>
      <c r="M87" s="356"/>
    </row>
    <row r="88" spans="4:13" ht="24.75" customHeight="1">
      <c r="D88" s="356"/>
      <c r="E88" s="356"/>
      <c r="F88" s="356"/>
      <c r="G88" s="356"/>
      <c r="H88" s="356"/>
      <c r="I88" s="356"/>
      <c r="J88" s="356"/>
      <c r="K88" s="356"/>
      <c r="L88" s="356"/>
      <c r="M88" s="356"/>
    </row>
    <row r="89" spans="4:13" ht="24.75" customHeight="1">
      <c r="D89" s="356"/>
      <c r="E89" s="356"/>
      <c r="F89" s="356"/>
      <c r="G89" s="356"/>
      <c r="H89" s="356"/>
      <c r="I89" s="356"/>
      <c r="J89" s="356"/>
      <c r="K89" s="356"/>
      <c r="L89" s="356"/>
      <c r="M89" s="356"/>
    </row>
    <row r="90" spans="4:13" ht="24.75" customHeight="1">
      <c r="D90" s="356"/>
      <c r="E90" s="356"/>
      <c r="F90" s="356"/>
      <c r="G90" s="356"/>
      <c r="H90" s="356"/>
      <c r="I90" s="356"/>
      <c r="J90" s="356"/>
      <c r="K90" s="356"/>
      <c r="L90" s="356"/>
      <c r="M90" s="356"/>
    </row>
    <row r="91" spans="4:13" ht="24.75" customHeight="1">
      <c r="D91" s="356"/>
      <c r="E91" s="356"/>
      <c r="F91" s="356"/>
      <c r="G91" s="356"/>
      <c r="H91" s="356"/>
      <c r="I91" s="356"/>
      <c r="J91" s="356"/>
      <c r="K91" s="356"/>
      <c r="L91" s="356"/>
      <c r="M91" s="356"/>
    </row>
    <row r="92" spans="4:13" ht="24.75" customHeight="1">
      <c r="D92" s="356"/>
      <c r="E92" s="356"/>
      <c r="F92" s="356"/>
      <c r="G92" s="356"/>
      <c r="H92" s="356"/>
      <c r="I92" s="356"/>
      <c r="J92" s="356"/>
      <c r="K92" s="356"/>
      <c r="L92" s="356"/>
      <c r="M92" s="356"/>
    </row>
    <row r="93" spans="4:13" ht="24.75" customHeight="1">
      <c r="D93" s="356"/>
      <c r="E93" s="356"/>
      <c r="F93" s="356"/>
      <c r="G93" s="356"/>
      <c r="H93" s="356"/>
      <c r="I93" s="356"/>
      <c r="J93" s="356"/>
      <c r="K93" s="356"/>
      <c r="L93" s="356"/>
      <c r="M93" s="356"/>
    </row>
    <row r="94" spans="4:13" ht="24.75" customHeight="1">
      <c r="D94" s="356"/>
      <c r="E94" s="356"/>
      <c r="F94" s="356"/>
      <c r="G94" s="356"/>
      <c r="H94" s="356"/>
      <c r="I94" s="356"/>
      <c r="J94" s="356"/>
      <c r="K94" s="356"/>
      <c r="L94" s="356"/>
      <c r="M94" s="356"/>
    </row>
    <row r="95" spans="4:13" ht="24.75" customHeight="1">
      <c r="D95" s="356"/>
      <c r="E95" s="356"/>
      <c r="F95" s="356"/>
      <c r="G95" s="356"/>
      <c r="H95" s="356"/>
      <c r="I95" s="356"/>
      <c r="J95" s="356"/>
      <c r="K95" s="356"/>
      <c r="L95" s="356"/>
      <c r="M95" s="356"/>
    </row>
    <row r="96" spans="4:13" ht="24.75" customHeight="1">
      <c r="D96" s="356"/>
      <c r="E96" s="356"/>
      <c r="F96" s="356"/>
      <c r="G96" s="356"/>
      <c r="H96" s="356"/>
      <c r="I96" s="356"/>
      <c r="J96" s="356"/>
      <c r="K96" s="356"/>
      <c r="L96" s="356"/>
      <c r="M96" s="356"/>
    </row>
    <row r="97" spans="4:13" ht="24.75" customHeight="1">
      <c r="D97" s="356"/>
      <c r="E97" s="356"/>
      <c r="F97" s="356"/>
      <c r="G97" s="356"/>
      <c r="H97" s="356"/>
      <c r="I97" s="356"/>
      <c r="J97" s="356"/>
      <c r="K97" s="356"/>
      <c r="L97" s="356"/>
      <c r="M97" s="356"/>
    </row>
    <row r="98" spans="4:13" ht="24.75" customHeight="1">
      <c r="D98" s="356"/>
      <c r="E98" s="356"/>
      <c r="F98" s="356"/>
      <c r="G98" s="356"/>
      <c r="H98" s="356"/>
      <c r="I98" s="356"/>
      <c r="J98" s="356"/>
      <c r="K98" s="356"/>
      <c r="L98" s="356"/>
      <c r="M98" s="356"/>
    </row>
    <row r="99" spans="4:13" ht="24.75" customHeight="1">
      <c r="D99" s="356"/>
      <c r="E99" s="356"/>
      <c r="F99" s="356"/>
      <c r="G99" s="356"/>
      <c r="H99" s="356"/>
      <c r="I99" s="356"/>
      <c r="J99" s="356"/>
      <c r="K99" s="356"/>
      <c r="L99" s="356"/>
      <c r="M99" s="356"/>
    </row>
    <row r="100" spans="4:13" ht="24.75" customHeight="1">
      <c r="D100" s="356"/>
      <c r="E100" s="356"/>
      <c r="F100" s="356"/>
      <c r="G100" s="356"/>
      <c r="H100" s="356"/>
      <c r="I100" s="356"/>
      <c r="J100" s="356"/>
      <c r="K100" s="356"/>
      <c r="L100" s="356"/>
      <c r="M100" s="356"/>
    </row>
    <row r="101" spans="4:13" ht="24.75" customHeight="1">
      <c r="D101" s="356"/>
      <c r="E101" s="356"/>
      <c r="F101" s="356"/>
      <c r="G101" s="356"/>
      <c r="H101" s="356"/>
      <c r="I101" s="356"/>
      <c r="J101" s="356"/>
      <c r="K101" s="356"/>
      <c r="L101" s="356"/>
      <c r="M101" s="356"/>
    </row>
    <row r="102" spans="4:13" ht="24.75" customHeight="1">
      <c r="D102" s="356"/>
      <c r="E102" s="356"/>
      <c r="F102" s="356"/>
      <c r="G102" s="356"/>
      <c r="H102" s="356"/>
      <c r="I102" s="356"/>
      <c r="J102" s="356"/>
      <c r="K102" s="356"/>
      <c r="L102" s="356"/>
      <c r="M102" s="356"/>
    </row>
    <row r="103" spans="4:13" ht="24.75" customHeight="1">
      <c r="D103" s="356"/>
      <c r="E103" s="356"/>
      <c r="F103" s="356"/>
      <c r="G103" s="356"/>
      <c r="H103" s="356"/>
      <c r="I103" s="356"/>
      <c r="J103" s="356"/>
      <c r="K103" s="356"/>
      <c r="L103" s="356"/>
      <c r="M103" s="356"/>
    </row>
    <row r="104" spans="4:13" ht="24.75" customHeight="1">
      <c r="D104" s="356"/>
      <c r="E104" s="356"/>
      <c r="F104" s="356"/>
      <c r="G104" s="356"/>
      <c r="H104" s="356"/>
      <c r="I104" s="356"/>
      <c r="J104" s="356"/>
      <c r="K104" s="356"/>
      <c r="L104" s="356"/>
      <c r="M104" s="356"/>
    </row>
    <row r="105" spans="4:13" ht="24.75" customHeight="1">
      <c r="D105" s="356"/>
      <c r="E105" s="356"/>
      <c r="F105" s="356"/>
      <c r="G105" s="356"/>
      <c r="H105" s="356"/>
      <c r="I105" s="356"/>
      <c r="J105" s="356"/>
      <c r="K105" s="356"/>
      <c r="L105" s="356"/>
      <c r="M105" s="356"/>
    </row>
    <row r="106" spans="4:13" ht="24.75" customHeight="1">
      <c r="D106" s="356"/>
      <c r="E106" s="356"/>
      <c r="F106" s="356"/>
      <c r="G106" s="356"/>
      <c r="H106" s="356"/>
      <c r="I106" s="356"/>
      <c r="J106" s="356"/>
      <c r="K106" s="356"/>
      <c r="L106" s="356"/>
      <c r="M106" s="356"/>
    </row>
    <row r="107" spans="4:13" ht="24.75" customHeight="1">
      <c r="D107" s="356"/>
      <c r="E107" s="356"/>
      <c r="F107" s="356"/>
      <c r="G107" s="356"/>
      <c r="H107" s="356"/>
      <c r="I107" s="356"/>
      <c r="J107" s="356"/>
      <c r="K107" s="356"/>
      <c r="L107" s="356"/>
      <c r="M107" s="356"/>
    </row>
    <row r="108" spans="4:13" ht="24.75" customHeight="1">
      <c r="D108" s="356"/>
      <c r="E108" s="356"/>
      <c r="F108" s="356"/>
      <c r="G108" s="356"/>
      <c r="H108" s="356"/>
      <c r="I108" s="356"/>
      <c r="J108" s="356"/>
      <c r="K108" s="356"/>
      <c r="L108" s="356"/>
      <c r="M108" s="356"/>
    </row>
    <row r="109" spans="4:13" ht="24.75" customHeight="1">
      <c r="D109" s="356"/>
      <c r="E109" s="356"/>
      <c r="F109" s="356"/>
      <c r="G109" s="356"/>
      <c r="H109" s="356"/>
      <c r="I109" s="356"/>
      <c r="J109" s="356"/>
      <c r="K109" s="356"/>
      <c r="L109" s="356"/>
      <c r="M109" s="356"/>
    </row>
    <row r="110" spans="4:13" ht="24.75" customHeight="1">
      <c r="D110" s="356"/>
      <c r="E110" s="356"/>
      <c r="F110" s="356"/>
      <c r="G110" s="356"/>
      <c r="H110" s="356"/>
      <c r="I110" s="356"/>
      <c r="J110" s="356"/>
      <c r="K110" s="356"/>
      <c r="L110" s="356"/>
      <c r="M110" s="356"/>
    </row>
    <row r="111" spans="4:13" ht="24.75" customHeight="1">
      <c r="D111" s="356"/>
      <c r="E111" s="356"/>
      <c r="F111" s="356"/>
      <c r="G111" s="356"/>
      <c r="H111" s="356"/>
      <c r="I111" s="356"/>
      <c r="J111" s="356"/>
      <c r="K111" s="356"/>
      <c r="L111" s="356"/>
      <c r="M111" s="356"/>
    </row>
    <row r="112" spans="4:13" ht="24.75" customHeight="1">
      <c r="D112" s="356"/>
      <c r="E112" s="356"/>
      <c r="F112" s="356"/>
      <c r="G112" s="356"/>
      <c r="H112" s="356"/>
      <c r="I112" s="356"/>
      <c r="J112" s="356"/>
      <c r="K112" s="356"/>
      <c r="L112" s="356"/>
      <c r="M112" s="356"/>
    </row>
    <row r="113" spans="4:13" ht="24.75" customHeight="1">
      <c r="D113" s="356"/>
      <c r="E113" s="356"/>
      <c r="F113" s="356"/>
      <c r="G113" s="356"/>
      <c r="H113" s="356"/>
      <c r="I113" s="356"/>
      <c r="J113" s="356"/>
      <c r="K113" s="356"/>
      <c r="L113" s="356"/>
      <c r="M113" s="356"/>
    </row>
    <row r="114" spans="4:13" ht="24.75" customHeight="1">
      <c r="D114" s="356"/>
      <c r="E114" s="356"/>
      <c r="F114" s="356"/>
      <c r="G114" s="356"/>
      <c r="H114" s="356"/>
      <c r="I114" s="356"/>
      <c r="J114" s="356"/>
      <c r="K114" s="356"/>
      <c r="L114" s="356"/>
      <c r="M114" s="356"/>
    </row>
    <row r="115" spans="4:13" ht="24.75" customHeight="1">
      <c r="D115" s="356"/>
      <c r="E115" s="356"/>
      <c r="F115" s="356"/>
      <c r="G115" s="356"/>
      <c r="H115" s="356"/>
      <c r="I115" s="356"/>
      <c r="J115" s="356"/>
      <c r="K115" s="356"/>
      <c r="L115" s="356"/>
      <c r="M115" s="356"/>
    </row>
    <row r="116" spans="4:13" ht="24.75" customHeight="1">
      <c r="D116" s="356"/>
      <c r="E116" s="356"/>
      <c r="F116" s="356"/>
      <c r="G116" s="356"/>
      <c r="H116" s="356"/>
      <c r="I116" s="356"/>
      <c r="J116" s="356"/>
      <c r="K116" s="356"/>
      <c r="L116" s="356"/>
      <c r="M116" s="356"/>
    </row>
    <row r="117" spans="4:13" ht="24.75" customHeight="1">
      <c r="D117" s="356"/>
      <c r="E117" s="356"/>
      <c r="F117" s="356"/>
      <c r="G117" s="356"/>
      <c r="H117" s="356"/>
      <c r="I117" s="356"/>
      <c r="J117" s="356"/>
      <c r="K117" s="356"/>
      <c r="L117" s="356"/>
      <c r="M117" s="356"/>
    </row>
    <row r="118" spans="4:13" ht="24.75" customHeight="1">
      <c r="D118" s="356"/>
      <c r="E118" s="356"/>
      <c r="F118" s="356"/>
      <c r="G118" s="356"/>
      <c r="H118" s="356"/>
      <c r="I118" s="356"/>
      <c r="J118" s="356"/>
      <c r="K118" s="356"/>
      <c r="L118" s="356"/>
      <c r="M118" s="356"/>
    </row>
    <row r="119" spans="4:13" ht="24.75" customHeight="1">
      <c r="D119" s="356"/>
      <c r="E119" s="356"/>
      <c r="F119" s="356"/>
      <c r="G119" s="356"/>
      <c r="H119" s="356"/>
      <c r="I119" s="356"/>
      <c r="J119" s="356"/>
      <c r="K119" s="356"/>
      <c r="L119" s="356"/>
      <c r="M119" s="356"/>
    </row>
    <row r="120" spans="4:13" ht="24.75" customHeight="1">
      <c r="D120" s="356"/>
      <c r="E120" s="356"/>
      <c r="F120" s="356"/>
      <c r="G120" s="356"/>
      <c r="H120" s="356"/>
      <c r="I120" s="356"/>
      <c r="J120" s="356"/>
      <c r="K120" s="356"/>
      <c r="L120" s="356"/>
      <c r="M120" s="356"/>
    </row>
    <row r="121" spans="4:13" ht="24.75" customHeight="1">
      <c r="D121" s="356"/>
      <c r="E121" s="356"/>
      <c r="F121" s="356"/>
      <c r="G121" s="356"/>
      <c r="H121" s="356"/>
      <c r="I121" s="356"/>
      <c r="J121" s="356"/>
      <c r="K121" s="356"/>
      <c r="L121" s="356"/>
      <c r="M121" s="356"/>
    </row>
    <row r="122" spans="4:13" ht="24.75" customHeight="1">
      <c r="D122" s="356"/>
      <c r="E122" s="356"/>
      <c r="F122" s="356"/>
      <c r="G122" s="356"/>
      <c r="H122" s="356"/>
      <c r="I122" s="356"/>
      <c r="J122" s="356"/>
      <c r="K122" s="356"/>
      <c r="L122" s="356"/>
      <c r="M122" s="356"/>
    </row>
    <row r="123" spans="4:13" ht="24.75" customHeight="1">
      <c r="D123" s="356"/>
      <c r="E123" s="356"/>
      <c r="F123" s="356"/>
      <c r="G123" s="356"/>
      <c r="H123" s="356"/>
      <c r="I123" s="356"/>
      <c r="J123" s="356"/>
      <c r="K123" s="356"/>
      <c r="L123" s="356"/>
      <c r="M123" s="356"/>
    </row>
    <row r="124" spans="4:13" ht="24.75" customHeight="1">
      <c r="D124" s="356"/>
      <c r="E124" s="356"/>
      <c r="F124" s="356"/>
      <c r="G124" s="356"/>
      <c r="H124" s="356"/>
      <c r="I124" s="356"/>
      <c r="J124" s="356"/>
      <c r="K124" s="356"/>
      <c r="L124" s="356"/>
      <c r="M124" s="356"/>
    </row>
    <row r="125" spans="4:13" ht="24.75" customHeight="1">
      <c r="D125" s="356"/>
      <c r="E125" s="356"/>
      <c r="F125" s="356"/>
      <c r="G125" s="356"/>
      <c r="H125" s="356"/>
      <c r="I125" s="356"/>
      <c r="J125" s="356"/>
      <c r="K125" s="356"/>
      <c r="L125" s="356"/>
      <c r="M125" s="356"/>
    </row>
    <row r="126" spans="4:13" ht="24.75" customHeight="1">
      <c r="D126" s="356"/>
      <c r="E126" s="356"/>
      <c r="F126" s="356"/>
      <c r="G126" s="356"/>
      <c r="H126" s="356"/>
      <c r="I126" s="356"/>
      <c r="J126" s="356"/>
      <c r="K126" s="356"/>
      <c r="L126" s="356"/>
      <c r="M126" s="356"/>
    </row>
    <row r="127" spans="4:13" ht="24.75" customHeight="1">
      <c r="D127" s="356"/>
      <c r="E127" s="356"/>
      <c r="F127" s="356"/>
      <c r="G127" s="356"/>
      <c r="H127" s="356"/>
      <c r="I127" s="356"/>
      <c r="J127" s="356"/>
      <c r="K127" s="356"/>
      <c r="L127" s="356"/>
      <c r="M127" s="356"/>
    </row>
    <row r="128" spans="4:13" ht="24.75" customHeight="1">
      <c r="D128" s="356"/>
      <c r="E128" s="356"/>
      <c r="F128" s="356"/>
      <c r="G128" s="356"/>
      <c r="H128" s="356"/>
      <c r="I128" s="356"/>
      <c r="J128" s="356"/>
      <c r="K128" s="356"/>
      <c r="L128" s="356"/>
      <c r="M128" s="356"/>
    </row>
    <row r="129" spans="4:13" ht="24.75" customHeight="1">
      <c r="D129" s="356"/>
      <c r="E129" s="356"/>
      <c r="F129" s="356"/>
      <c r="G129" s="356"/>
      <c r="H129" s="356"/>
      <c r="I129" s="356"/>
      <c r="J129" s="356"/>
      <c r="K129" s="356"/>
      <c r="L129" s="356"/>
      <c r="M129" s="356"/>
    </row>
    <row r="130" spans="4:13" ht="24.75" customHeight="1">
      <c r="D130" s="356"/>
      <c r="E130" s="356"/>
      <c r="F130" s="356"/>
      <c r="G130" s="356"/>
      <c r="H130" s="356"/>
      <c r="I130" s="356"/>
      <c r="J130" s="356"/>
      <c r="K130" s="356"/>
      <c r="L130" s="356"/>
      <c r="M130" s="356"/>
    </row>
    <row r="131" spans="4:13" ht="24.75" customHeight="1">
      <c r="D131" s="356"/>
      <c r="E131" s="356"/>
      <c r="F131" s="356"/>
      <c r="G131" s="356"/>
      <c r="H131" s="356"/>
      <c r="I131" s="356"/>
      <c r="J131" s="356"/>
      <c r="K131" s="356"/>
      <c r="L131" s="356"/>
      <c r="M131" s="356"/>
    </row>
    <row r="132" spans="4:13" ht="24.75" customHeight="1">
      <c r="D132" s="356"/>
      <c r="E132" s="356"/>
      <c r="F132" s="356"/>
      <c r="G132" s="356"/>
      <c r="H132" s="356"/>
      <c r="I132" s="356"/>
      <c r="J132" s="356"/>
      <c r="K132" s="356"/>
      <c r="L132" s="356"/>
      <c r="M132" s="356"/>
    </row>
  </sheetData>
  <sheetProtection/>
  <mergeCells count="14">
    <mergeCell ref="M8:M9"/>
    <mergeCell ref="B7:B8"/>
    <mergeCell ref="E7:F7"/>
    <mergeCell ref="G7:I7"/>
    <mergeCell ref="A7:A9"/>
    <mergeCell ref="A5:M5"/>
    <mergeCell ref="A1:M1"/>
    <mergeCell ref="A3:M3"/>
    <mergeCell ref="A4:M4"/>
    <mergeCell ref="A2:M2"/>
    <mergeCell ref="J7:M7"/>
    <mergeCell ref="J8:J9"/>
    <mergeCell ref="K8:K9"/>
    <mergeCell ref="L8:L9"/>
  </mergeCells>
  <printOptions horizontalCentered="1"/>
  <pageMargins left="0.75" right="0.75" top="1" bottom="1" header="0.5" footer="0.5"/>
  <pageSetup fitToHeight="1" fitToWidth="1" horizontalDpi="600" verticalDpi="600" orientation="portrait" scale="5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9"/>
  <sheetViews>
    <sheetView zoomScalePageLayoutView="0" workbookViewId="0" topLeftCell="A1">
      <selection activeCell="A1" sqref="A1:G1"/>
    </sheetView>
  </sheetViews>
  <sheetFormatPr defaultColWidth="11.00390625" defaultRowHeight="12.75"/>
  <cols>
    <col min="1" max="1" width="32.57421875" style="9" customWidth="1"/>
    <col min="2" max="2" width="8.57421875" style="9" bestFit="1" customWidth="1"/>
    <col min="3" max="3" width="10.7109375" style="9" customWidth="1"/>
    <col min="4" max="4" width="8.8515625" style="11" bestFit="1" customWidth="1"/>
    <col min="5" max="5" width="2.57421875" style="11" customWidth="1"/>
    <col min="6" max="6" width="8.00390625" style="9" customWidth="1"/>
    <col min="7" max="16384" width="11.00390625" style="9" customWidth="1"/>
  </cols>
  <sheetData>
    <row r="1" spans="1:7" s="442" customFormat="1" ht="18.75">
      <c r="A1" s="1891" t="s">
        <v>370</v>
      </c>
      <c r="B1" s="1891"/>
      <c r="C1" s="1891"/>
      <c r="D1" s="1891"/>
      <c r="E1" s="1891"/>
      <c r="F1" s="1891"/>
      <c r="G1" s="1891"/>
    </row>
    <row r="2" spans="1:7" s="442" customFormat="1" ht="18.75">
      <c r="A2" s="1892" t="s">
        <v>640</v>
      </c>
      <c r="B2" s="1892"/>
      <c r="C2" s="1892"/>
      <c r="D2" s="1892"/>
      <c r="E2" s="1892"/>
      <c r="F2" s="1892"/>
      <c r="G2" s="1892"/>
    </row>
    <row r="3" spans="1:7" s="442" customFormat="1" ht="17.25" customHeight="1">
      <c r="A3" s="1891" t="s">
        <v>584</v>
      </c>
      <c r="B3" s="1891"/>
      <c r="C3" s="1891"/>
      <c r="D3" s="1891"/>
      <c r="E3" s="1891"/>
      <c r="F3" s="1891"/>
      <c r="G3" s="1891"/>
    </row>
    <row r="4" spans="1:7" s="442" customFormat="1" ht="17.25" customHeight="1">
      <c r="A4" s="1891" t="s">
        <v>1497</v>
      </c>
      <c r="B4" s="1891"/>
      <c r="C4" s="1891"/>
      <c r="D4" s="1891"/>
      <c r="E4" s="1891"/>
      <c r="F4" s="1891"/>
      <c r="G4" s="1891"/>
    </row>
    <row r="5" spans="1:7" ht="17.25" customHeight="1" thickBot="1">
      <c r="A5" s="916"/>
      <c r="B5" s="1893"/>
      <c r="C5" s="1893"/>
      <c r="D5" s="916"/>
      <c r="E5" s="916"/>
      <c r="F5" s="1897" t="s">
        <v>485</v>
      </c>
      <c r="G5" s="1897"/>
    </row>
    <row r="6" spans="1:45" s="20" customFormat="1" ht="13.5" thickTop="1">
      <c r="A6" s="121"/>
      <c r="B6" s="1898"/>
      <c r="C6" s="1898"/>
      <c r="D6" s="1898"/>
      <c r="E6" s="1646"/>
      <c r="F6" s="1771" t="s">
        <v>362</v>
      </c>
      <c r="G6" s="189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s="20" customFormat="1" ht="15.75">
      <c r="A7" s="443" t="s">
        <v>585</v>
      </c>
      <c r="B7" s="444" t="s">
        <v>770</v>
      </c>
      <c r="C7" s="444" t="s">
        <v>483</v>
      </c>
      <c r="D7" s="444" t="s">
        <v>347</v>
      </c>
      <c r="E7" s="1647"/>
      <c r="F7" s="1639" t="s">
        <v>483</v>
      </c>
      <c r="G7" s="445" t="s">
        <v>328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</row>
    <row r="8" spans="1:7" s="44" customFormat="1" ht="12.75">
      <c r="A8" s="446" t="s">
        <v>586</v>
      </c>
      <c r="B8" s="447">
        <v>143386.2</v>
      </c>
      <c r="C8" s="447">
        <v>169141</v>
      </c>
      <c r="D8" s="447">
        <v>150744.4</v>
      </c>
      <c r="E8" s="1648"/>
      <c r="F8" s="399">
        <v>17.961840121294784</v>
      </c>
      <c r="G8" s="449">
        <v>-10.87648766413821</v>
      </c>
    </row>
    <row r="9" spans="1:7" s="24" customFormat="1" ht="12.75">
      <c r="A9" s="171" t="s">
        <v>587</v>
      </c>
      <c r="B9" s="450"/>
      <c r="C9" s="450">
        <v>137086.7</v>
      </c>
      <c r="D9" s="450">
        <v>126649.6</v>
      </c>
      <c r="E9" s="1649"/>
      <c r="F9" s="1640" t="s">
        <v>794</v>
      </c>
      <c r="G9" s="462">
        <v>-7.613502987525422</v>
      </c>
    </row>
    <row r="10" spans="1:7" s="24" customFormat="1" ht="12.75">
      <c r="A10" s="171" t="s">
        <v>588</v>
      </c>
      <c r="B10" s="450"/>
      <c r="C10" s="450">
        <v>16731.3</v>
      </c>
      <c r="D10" s="450">
        <v>12629.8</v>
      </c>
      <c r="E10" s="1649"/>
      <c r="F10" s="1640" t="s">
        <v>794</v>
      </c>
      <c r="G10" s="462">
        <v>-24.513934960224248</v>
      </c>
    </row>
    <row r="11" spans="1:7" s="453" customFormat="1" ht="12.75">
      <c r="A11" s="452" t="s">
        <v>589</v>
      </c>
      <c r="B11" s="450"/>
      <c r="C11" s="450">
        <v>15470.499999999998</v>
      </c>
      <c r="D11" s="450">
        <v>11228.199999999999</v>
      </c>
      <c r="E11" s="1649"/>
      <c r="F11" s="1640" t="s">
        <v>794</v>
      </c>
      <c r="G11" s="462">
        <v>-27.42186742509938</v>
      </c>
    </row>
    <row r="12" spans="1:7" s="453" customFormat="1" ht="12.75">
      <c r="A12" s="452" t="s">
        <v>829</v>
      </c>
      <c r="B12" s="450"/>
      <c r="C12" s="450">
        <v>1260.8</v>
      </c>
      <c r="D12" s="450">
        <v>1401.6000000000001</v>
      </c>
      <c r="E12" s="1649"/>
      <c r="F12" s="1640" t="s">
        <v>794</v>
      </c>
      <c r="G12" s="462">
        <v>11.167512690355352</v>
      </c>
    </row>
    <row r="13" spans="1:7" s="453" customFormat="1" ht="12.75">
      <c r="A13" s="171" t="s">
        <v>329</v>
      </c>
      <c r="B13" s="450"/>
      <c r="C13" s="450">
        <v>15323</v>
      </c>
      <c r="D13" s="450">
        <v>11465</v>
      </c>
      <c r="E13" s="1649"/>
      <c r="F13" s="1640" t="s">
        <v>794</v>
      </c>
      <c r="G13" s="462">
        <v>-25.177837238138736</v>
      </c>
    </row>
    <row r="14" spans="1:7" s="453" customFormat="1" ht="12.75">
      <c r="A14" s="452" t="s">
        <v>589</v>
      </c>
      <c r="B14" s="450"/>
      <c r="C14" s="450">
        <v>14939.9</v>
      </c>
      <c r="D14" s="450">
        <v>11465</v>
      </c>
      <c r="E14" s="1649"/>
      <c r="F14" s="1640" t="s">
        <v>794</v>
      </c>
      <c r="G14" s="462">
        <v>-23.25919182859323</v>
      </c>
    </row>
    <row r="15" spans="1:7" s="453" customFormat="1" ht="12.75">
      <c r="A15" s="454" t="s">
        <v>829</v>
      </c>
      <c r="B15" s="455"/>
      <c r="C15" s="455">
        <v>383.1</v>
      </c>
      <c r="D15" s="455">
        <v>0</v>
      </c>
      <c r="E15" s="1650"/>
      <c r="F15" s="1641" t="s">
        <v>794</v>
      </c>
      <c r="G15" s="463">
        <v>-100</v>
      </c>
    </row>
    <row r="16" spans="1:7" s="44" customFormat="1" ht="12.75">
      <c r="A16" s="458" t="s">
        <v>593</v>
      </c>
      <c r="B16" s="459">
        <v>17355.1</v>
      </c>
      <c r="C16" s="459">
        <v>14933.6</v>
      </c>
      <c r="D16" s="459">
        <v>1403.1</v>
      </c>
      <c r="E16" s="1651"/>
      <c r="F16" s="1642">
        <v>-13.95267097279762</v>
      </c>
      <c r="G16" s="461">
        <v>-90.60440884984197</v>
      </c>
    </row>
    <row r="17" spans="1:7" s="24" customFormat="1" ht="12.75">
      <c r="A17" s="171" t="s">
        <v>587</v>
      </c>
      <c r="B17" s="450"/>
      <c r="C17" s="450">
        <v>9199</v>
      </c>
      <c r="D17" s="450">
        <v>1189.3</v>
      </c>
      <c r="E17" s="1649"/>
      <c r="F17" s="1643" t="s">
        <v>794</v>
      </c>
      <c r="G17" s="462">
        <v>-87.07142080660941</v>
      </c>
    </row>
    <row r="18" spans="1:7" s="24" customFormat="1" ht="12.75">
      <c r="A18" s="171" t="s">
        <v>588</v>
      </c>
      <c r="B18" s="450"/>
      <c r="C18" s="450">
        <v>2970.1</v>
      </c>
      <c r="D18" s="450">
        <v>213.8</v>
      </c>
      <c r="E18" s="1649"/>
      <c r="F18" s="1643" t="s">
        <v>794</v>
      </c>
      <c r="G18" s="462">
        <v>-92.80158917208175</v>
      </c>
    </row>
    <row r="19" spans="1:7" s="24" customFormat="1" ht="12.75">
      <c r="A19" s="172" t="s">
        <v>330</v>
      </c>
      <c r="B19" s="455"/>
      <c r="C19" s="455">
        <v>2764.5</v>
      </c>
      <c r="D19" s="455">
        <v>0</v>
      </c>
      <c r="E19" s="1649"/>
      <c r="F19" s="1643" t="s">
        <v>794</v>
      </c>
      <c r="G19" s="462">
        <v>-100</v>
      </c>
    </row>
    <row r="20" spans="1:7" s="44" customFormat="1" ht="12.75">
      <c r="A20" s="446" t="s">
        <v>331</v>
      </c>
      <c r="B20" s="447">
        <v>126031.1</v>
      </c>
      <c r="C20" s="447">
        <v>154207.40000000002</v>
      </c>
      <c r="D20" s="447">
        <v>149341.3</v>
      </c>
      <c r="E20" s="1648"/>
      <c r="F20" s="399">
        <v>22.356624674385927</v>
      </c>
      <c r="G20" s="449">
        <v>-3.1555554402707315</v>
      </c>
    </row>
    <row r="21" spans="1:7" s="24" customFormat="1" ht="12.75">
      <c r="A21" s="171" t="s">
        <v>587</v>
      </c>
      <c r="B21" s="450"/>
      <c r="C21" s="450">
        <v>127887.70000000001</v>
      </c>
      <c r="D21" s="450">
        <v>125460.3</v>
      </c>
      <c r="E21" s="1649"/>
      <c r="F21" s="1643" t="s">
        <v>794</v>
      </c>
      <c r="G21" s="462">
        <v>-1.8980715111773918</v>
      </c>
    </row>
    <row r="22" spans="1:7" s="24" customFormat="1" ht="12.75">
      <c r="A22" s="171" t="s">
        <v>588</v>
      </c>
      <c r="B22" s="450"/>
      <c r="C22" s="450">
        <v>13761.199999999999</v>
      </c>
      <c r="D22" s="450">
        <v>12416</v>
      </c>
      <c r="E22" s="1649"/>
      <c r="F22" s="1643" t="s">
        <v>794</v>
      </c>
      <c r="G22" s="462">
        <v>-9.775310292707033</v>
      </c>
    </row>
    <row r="23" spans="1:7" s="24" customFormat="1" ht="12.75">
      <c r="A23" s="172" t="s">
        <v>492</v>
      </c>
      <c r="B23" s="455"/>
      <c r="C23" s="455">
        <v>12558.5</v>
      </c>
      <c r="D23" s="455">
        <v>11465</v>
      </c>
      <c r="E23" s="1650"/>
      <c r="F23" s="1644" t="s">
        <v>794</v>
      </c>
      <c r="G23" s="463">
        <v>-8.707250069673918</v>
      </c>
    </row>
    <row r="24" spans="1:7" s="24" customFormat="1" ht="12.75">
      <c r="A24" s="446" t="s">
        <v>493</v>
      </c>
      <c r="B24" s="448">
        <v>6557.9</v>
      </c>
      <c r="C24" s="448">
        <v>4822.1</v>
      </c>
      <c r="D24" s="448">
        <v>12115.6</v>
      </c>
      <c r="E24" s="1652"/>
      <c r="F24" s="399">
        <v>-26.468839110080964</v>
      </c>
      <c r="G24" s="449">
        <v>151.2515294166442</v>
      </c>
    </row>
    <row r="25" spans="1:7" s="24" customFormat="1" ht="12.75">
      <c r="A25" s="171" t="s">
        <v>494</v>
      </c>
      <c r="B25" s="450"/>
      <c r="C25" s="450">
        <v>1452.5</v>
      </c>
      <c r="D25" s="450">
        <v>3421</v>
      </c>
      <c r="E25" s="1649"/>
      <c r="F25" s="1643" t="s">
        <v>794</v>
      </c>
      <c r="G25" s="462">
        <v>135.5249569707401</v>
      </c>
    </row>
    <row r="26" spans="1:7" s="24" customFormat="1" ht="12.75">
      <c r="A26" s="171" t="s">
        <v>495</v>
      </c>
      <c r="B26" s="450"/>
      <c r="C26" s="450">
        <v>3369.6</v>
      </c>
      <c r="D26" s="450">
        <v>2976.8</v>
      </c>
      <c r="E26" s="1649"/>
      <c r="F26" s="1643" t="s">
        <v>794</v>
      </c>
      <c r="G26" s="462">
        <v>-11.65716999050332</v>
      </c>
    </row>
    <row r="27" spans="1:7" s="44" customFormat="1" ht="12.75">
      <c r="A27" s="172" t="s">
        <v>496</v>
      </c>
      <c r="B27" s="465"/>
      <c r="C27" s="465">
        <v>0</v>
      </c>
      <c r="D27" s="456">
        <v>5717.8</v>
      </c>
      <c r="E27" s="1653"/>
      <c r="F27" s="1641" t="s">
        <v>794</v>
      </c>
      <c r="G27" s="457" t="s">
        <v>794</v>
      </c>
    </row>
    <row r="28" spans="1:7" s="44" customFormat="1" ht="12.75">
      <c r="A28" s="466" t="s">
        <v>497</v>
      </c>
      <c r="B28" s="464">
        <v>132589</v>
      </c>
      <c r="C28" s="464">
        <v>159029.50000000003</v>
      </c>
      <c r="D28" s="464">
        <v>161456.9</v>
      </c>
      <c r="E28" s="1654"/>
      <c r="F28" s="402">
        <v>19.941699537669052</v>
      </c>
      <c r="G28" s="468">
        <v>1.5263834697335739</v>
      </c>
    </row>
    <row r="29" spans="1:7" s="44" customFormat="1" ht="12.75">
      <c r="A29" s="446" t="s">
        <v>332</v>
      </c>
      <c r="B29" s="447">
        <v>138879.6</v>
      </c>
      <c r="C29" s="447">
        <v>176429.2</v>
      </c>
      <c r="D29" s="447">
        <v>193395.4</v>
      </c>
      <c r="E29" s="1648"/>
      <c r="F29" s="399">
        <v>27.037520269355625</v>
      </c>
      <c r="G29" s="449">
        <v>9.616435374643189</v>
      </c>
    </row>
    <row r="30" spans="1:7" s="24" customFormat="1" ht="12.75">
      <c r="A30" s="171" t="s">
        <v>333</v>
      </c>
      <c r="B30" s="450"/>
      <c r="C30" s="450">
        <v>170266.4</v>
      </c>
      <c r="D30" s="450">
        <v>186652.3</v>
      </c>
      <c r="E30" s="1659"/>
      <c r="F30" s="1643" t="s">
        <v>794</v>
      </c>
      <c r="G30" s="462">
        <v>9.623683827226031</v>
      </c>
    </row>
    <row r="31" spans="1:7" s="24" customFormat="1" ht="12.75">
      <c r="A31" s="171" t="s">
        <v>594</v>
      </c>
      <c r="B31" s="450"/>
      <c r="C31" s="450">
        <v>144469</v>
      </c>
      <c r="D31" s="450">
        <v>177969.69999999998</v>
      </c>
      <c r="E31" s="1649"/>
      <c r="F31" s="1643" t="s">
        <v>794</v>
      </c>
      <c r="G31" s="462">
        <v>23.188850203157756</v>
      </c>
    </row>
    <row r="32" spans="1:7" s="24" customFormat="1" ht="12.75">
      <c r="A32" s="171" t="s">
        <v>412</v>
      </c>
      <c r="B32" s="450"/>
      <c r="C32" s="450">
        <v>25797.4</v>
      </c>
      <c r="D32" s="450">
        <v>8682.6</v>
      </c>
      <c r="E32" s="1649"/>
      <c r="F32" s="1643" t="s">
        <v>794</v>
      </c>
      <c r="G32" s="462">
        <v>-66.34311984928713</v>
      </c>
    </row>
    <row r="33" spans="1:7" s="24" customFormat="1" ht="12.75">
      <c r="A33" s="91" t="s">
        <v>334</v>
      </c>
      <c r="B33" s="450"/>
      <c r="C33" s="450">
        <v>2940.6</v>
      </c>
      <c r="D33" s="450">
        <v>2166.7</v>
      </c>
      <c r="E33" s="1649"/>
      <c r="F33" s="1643" t="s">
        <v>794</v>
      </c>
      <c r="G33" s="462">
        <v>-26.31775828062301</v>
      </c>
    </row>
    <row r="34" spans="1:7" s="24" customFormat="1" ht="12.75">
      <c r="A34" s="91" t="s">
        <v>498</v>
      </c>
      <c r="B34" s="450"/>
      <c r="C34" s="450">
        <v>107.89999999999999</v>
      </c>
      <c r="D34" s="450">
        <v>96.4</v>
      </c>
      <c r="E34" s="1649"/>
      <c r="F34" s="1643" t="s">
        <v>794</v>
      </c>
      <c r="G34" s="462">
        <v>-10.658016682113058</v>
      </c>
    </row>
    <row r="35" spans="1:7" s="24" customFormat="1" ht="12.75">
      <c r="A35" s="91" t="s">
        <v>335</v>
      </c>
      <c r="B35" s="450"/>
      <c r="C35" s="450">
        <v>218.7</v>
      </c>
      <c r="D35" s="450">
        <v>1927.9</v>
      </c>
      <c r="E35" s="1649"/>
      <c r="F35" s="1643" t="s">
        <v>794</v>
      </c>
      <c r="G35" s="462">
        <v>781.5272062185644</v>
      </c>
    </row>
    <row r="36" spans="1:7" s="24" customFormat="1" ht="12.75">
      <c r="A36" s="91" t="s">
        <v>336</v>
      </c>
      <c r="B36" s="450"/>
      <c r="C36" s="450">
        <v>218.7</v>
      </c>
      <c r="D36" s="450">
        <v>-23.9</v>
      </c>
      <c r="E36" s="1649"/>
      <c r="F36" s="1643"/>
      <c r="G36" s="462">
        <v>-110.92821216278006</v>
      </c>
    </row>
    <row r="37" spans="1:7" s="24" customFormat="1" ht="12.75">
      <c r="A37" s="877" t="s">
        <v>337</v>
      </c>
      <c r="B37" s="455"/>
      <c r="C37" s="455">
        <v>2676.9</v>
      </c>
      <c r="D37" s="455">
        <v>2576</v>
      </c>
      <c r="E37" s="1650"/>
      <c r="F37" s="1644" t="s">
        <v>794</v>
      </c>
      <c r="G37" s="463">
        <v>-3.7692853674026026</v>
      </c>
    </row>
    <row r="38" spans="1:7" s="44" customFormat="1" ht="12.75">
      <c r="A38" s="469" t="s">
        <v>499</v>
      </c>
      <c r="B38" s="464">
        <v>6290.600000000006</v>
      </c>
      <c r="C38" s="464">
        <v>17399.699999999983</v>
      </c>
      <c r="D38" s="464">
        <v>31938.5</v>
      </c>
      <c r="E38" s="1654"/>
      <c r="F38" s="399">
        <v>176.59841668521233</v>
      </c>
      <c r="G38" s="449">
        <v>83.55776249015807</v>
      </c>
    </row>
    <row r="39" spans="1:7" s="44" customFormat="1" ht="12.75">
      <c r="A39" s="458" t="s">
        <v>595</v>
      </c>
      <c r="B39" s="460">
        <v>-6290.5999999999985</v>
      </c>
      <c r="C39" s="460">
        <v>-17399.7</v>
      </c>
      <c r="D39" s="460">
        <v>-31938.5</v>
      </c>
      <c r="E39" s="1655"/>
      <c r="F39" s="399">
        <v>176.59841668521295</v>
      </c>
      <c r="G39" s="449">
        <v>83.55776249015787</v>
      </c>
    </row>
    <row r="40" spans="1:7" s="24" customFormat="1" ht="12.75">
      <c r="A40" s="171" t="s">
        <v>596</v>
      </c>
      <c r="B40" s="451">
        <v>-8726.099999999999</v>
      </c>
      <c r="C40" s="451">
        <v>-20745.9</v>
      </c>
      <c r="D40" s="451">
        <v>-39162.4</v>
      </c>
      <c r="E40" s="1656"/>
      <c r="F40" s="404">
        <v>137.7453845360471</v>
      </c>
      <c r="G40" s="470">
        <v>88.77175731108315</v>
      </c>
    </row>
    <row r="41" spans="1:7" s="13" customFormat="1" ht="12.75">
      <c r="A41" s="91" t="s">
        <v>338</v>
      </c>
      <c r="B41" s="450">
        <v>8500</v>
      </c>
      <c r="C41" s="450">
        <v>10000</v>
      </c>
      <c r="D41" s="450">
        <v>0</v>
      </c>
      <c r="E41" s="1649"/>
      <c r="F41" s="1643">
        <v>17.647058823529406</v>
      </c>
      <c r="G41" s="462" t="s">
        <v>794</v>
      </c>
    </row>
    <row r="42" spans="1:7" s="453" customFormat="1" ht="12.75">
      <c r="A42" s="452" t="s">
        <v>339</v>
      </c>
      <c r="B42" s="471">
        <v>1500</v>
      </c>
      <c r="C42" s="471">
        <v>6500</v>
      </c>
      <c r="D42" s="471">
        <v>0</v>
      </c>
      <c r="E42" s="1657"/>
      <c r="F42" s="1643">
        <v>333.3333333333333</v>
      </c>
      <c r="G42" s="462" t="s">
        <v>794</v>
      </c>
    </row>
    <row r="43" spans="1:7" s="453" customFormat="1" ht="12.75">
      <c r="A43" s="452" t="s">
        <v>340</v>
      </c>
      <c r="B43" s="471">
        <v>3000</v>
      </c>
      <c r="C43" s="471">
        <v>3500</v>
      </c>
      <c r="D43" s="471">
        <v>0</v>
      </c>
      <c r="E43" s="1657"/>
      <c r="F43" s="1643">
        <v>16.66666666666667</v>
      </c>
      <c r="G43" s="462" t="s">
        <v>794</v>
      </c>
    </row>
    <row r="44" spans="1:7" s="453" customFormat="1" ht="12.75">
      <c r="A44" s="452" t="s">
        <v>341</v>
      </c>
      <c r="B44" s="471">
        <v>4000</v>
      </c>
      <c r="C44" s="471">
        <v>0</v>
      </c>
      <c r="D44" s="471">
        <v>0</v>
      </c>
      <c r="E44" s="1657"/>
      <c r="F44" s="1643" t="s">
        <v>794</v>
      </c>
      <c r="G44" s="462" t="s">
        <v>794</v>
      </c>
    </row>
    <row r="45" spans="1:7" s="453" customFormat="1" ht="12.75">
      <c r="A45" s="452" t="s">
        <v>342</v>
      </c>
      <c r="B45" s="471">
        <v>0</v>
      </c>
      <c r="C45" s="471">
        <v>0</v>
      </c>
      <c r="D45" s="471">
        <v>0</v>
      </c>
      <c r="E45" s="1657"/>
      <c r="F45" s="1643" t="s">
        <v>794</v>
      </c>
      <c r="G45" s="462" t="s">
        <v>794</v>
      </c>
    </row>
    <row r="46" spans="1:8" s="453" customFormat="1" ht="12.75">
      <c r="A46" s="452" t="s">
        <v>343</v>
      </c>
      <c r="B46" s="451">
        <v>-16944.3</v>
      </c>
      <c r="C46" s="451">
        <v>-32186.4</v>
      </c>
      <c r="D46" s="451">
        <v>-39200.8</v>
      </c>
      <c r="E46" s="1656"/>
      <c r="F46" s="404">
        <v>89.95414387139041</v>
      </c>
      <c r="G46" s="470">
        <v>21.793055451992146</v>
      </c>
      <c r="H46" s="472"/>
    </row>
    <row r="47" spans="1:7" s="453" customFormat="1" ht="12.75">
      <c r="A47" s="452" t="s">
        <v>344</v>
      </c>
      <c r="B47" s="451">
        <v>-281.8</v>
      </c>
      <c r="C47" s="451">
        <v>1440.5</v>
      </c>
      <c r="D47" s="451">
        <v>38.4</v>
      </c>
      <c r="E47" s="1656"/>
      <c r="F47" s="404">
        <v>-611.1781405251952</v>
      </c>
      <c r="G47" s="470">
        <v>-97.3342589378688</v>
      </c>
    </row>
    <row r="48" spans="1:7" s="24" customFormat="1" ht="12.75">
      <c r="A48" s="171" t="s">
        <v>345</v>
      </c>
      <c r="B48" s="451">
        <v>0</v>
      </c>
      <c r="C48" s="451">
        <v>79.3</v>
      </c>
      <c r="D48" s="451">
        <v>297.2</v>
      </c>
      <c r="E48" s="1656"/>
      <c r="F48" s="404" t="s">
        <v>794</v>
      </c>
      <c r="G48" s="470">
        <v>274.77931904161414</v>
      </c>
    </row>
    <row r="49" spans="1:7" s="24" customFormat="1" ht="13.5" thickBot="1">
      <c r="A49" s="473" t="s">
        <v>346</v>
      </c>
      <c r="B49" s="474">
        <v>2435.5</v>
      </c>
      <c r="C49" s="878">
        <v>3266.9</v>
      </c>
      <c r="D49" s="474">
        <v>6926.7</v>
      </c>
      <c r="E49" s="1658"/>
      <c r="F49" s="1645">
        <v>34.1367275713406</v>
      </c>
      <c r="G49" s="514">
        <v>112.02669197098163</v>
      </c>
    </row>
    <row r="50" spans="1:7" ht="13.5" customHeight="1" thickTop="1">
      <c r="A50" s="1895" t="s">
        <v>1506</v>
      </c>
      <c r="B50" s="1895"/>
      <c r="C50" s="1895"/>
      <c r="D50" s="1895"/>
      <c r="E50" s="1895"/>
      <c r="F50" s="1895"/>
      <c r="G50" s="1895"/>
    </row>
    <row r="51" spans="1:7" ht="12.75">
      <c r="A51" s="1896"/>
      <c r="B51" s="1896"/>
      <c r="C51" s="1896"/>
      <c r="D51" s="1896"/>
      <c r="E51" s="1896"/>
      <c r="F51" s="1896"/>
      <c r="G51" s="1896"/>
    </row>
    <row r="52" spans="1:7" ht="12.75">
      <c r="A52" s="1896"/>
      <c r="B52" s="1896"/>
      <c r="C52" s="1896"/>
      <c r="D52" s="1896"/>
      <c r="E52" s="1896"/>
      <c r="F52" s="1896"/>
      <c r="G52" s="1896"/>
    </row>
    <row r="53" spans="1:7" ht="12.75">
      <c r="A53" s="1894" t="s">
        <v>500</v>
      </c>
      <c r="B53" s="1894"/>
      <c r="C53" s="1894"/>
      <c r="D53" s="1894"/>
      <c r="E53" s="1894"/>
      <c r="F53" s="1894"/>
      <c r="G53" s="1894"/>
    </row>
    <row r="54" spans="1:7" ht="12.75">
      <c r="A54" s="475" t="s">
        <v>509</v>
      </c>
      <c r="B54" s="322"/>
      <c r="C54" s="322"/>
      <c r="D54" s="476"/>
      <c r="E54" s="476"/>
      <c r="F54" s="322"/>
      <c r="G54" s="322"/>
    </row>
    <row r="55" spans="1:7" ht="12.75">
      <c r="A55" s="476" t="s">
        <v>597</v>
      </c>
      <c r="B55" s="322"/>
      <c r="C55" s="322"/>
      <c r="D55" s="476"/>
      <c r="E55" s="476"/>
      <c r="F55" s="322"/>
      <c r="G55" s="322"/>
    </row>
    <row r="56" spans="1:7" ht="12.75">
      <c r="A56" s="477" t="s">
        <v>136</v>
      </c>
      <c r="B56" s="322"/>
      <c r="C56" s="322"/>
      <c r="D56" s="476"/>
      <c r="E56" s="476"/>
      <c r="F56" s="322"/>
      <c r="G56" s="322"/>
    </row>
    <row r="57" spans="1:7" ht="12.75">
      <c r="A57" s="322" t="s">
        <v>830</v>
      </c>
      <c r="B57" s="322"/>
      <c r="C57" s="322"/>
      <c r="D57" s="476"/>
      <c r="E57" s="476"/>
      <c r="F57" s="322"/>
      <c r="G57" s="322"/>
    </row>
    <row r="58" spans="1:7" ht="12.75">
      <c r="A58" s="515" t="s">
        <v>1221</v>
      </c>
      <c r="B58" s="322"/>
      <c r="C58" s="322"/>
      <c r="D58" s="476"/>
      <c r="E58" s="476"/>
      <c r="F58" s="322"/>
      <c r="G58" s="322"/>
    </row>
    <row r="59" ht="12.75">
      <c r="A59" s="515" t="s">
        <v>711</v>
      </c>
    </row>
  </sheetData>
  <sheetProtection/>
  <mergeCells count="10">
    <mergeCell ref="A1:G1"/>
    <mergeCell ref="A2:G2"/>
    <mergeCell ref="A3:G3"/>
    <mergeCell ref="A4:G4"/>
    <mergeCell ref="B5:C5"/>
    <mergeCell ref="A53:G53"/>
    <mergeCell ref="A50:G52"/>
    <mergeCell ref="F5:G5"/>
    <mergeCell ref="B6:D6"/>
    <mergeCell ref="F6:G6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6.28125" style="9" customWidth="1"/>
    <col min="2" max="2" width="7.7109375" style="9" hidden="1" customWidth="1"/>
    <col min="3" max="3" width="9.57421875" style="9" bestFit="1" customWidth="1"/>
    <col min="4" max="4" width="10.140625" style="9" bestFit="1" customWidth="1"/>
    <col min="5" max="5" width="7.421875" style="9" hidden="1" customWidth="1"/>
    <col min="6" max="6" width="10.140625" style="9" bestFit="1" customWidth="1"/>
    <col min="7" max="8" width="9.57421875" style="9" bestFit="1" customWidth="1"/>
    <col min="9" max="9" width="7.421875" style="9" hidden="1" customWidth="1"/>
    <col min="10" max="11" width="9.57421875" style="9" bestFit="1" customWidth="1"/>
    <col min="12" max="12" width="18.8515625" style="9" bestFit="1" customWidth="1"/>
    <col min="13" max="16384" width="9.140625" style="9" customWidth="1"/>
  </cols>
  <sheetData>
    <row r="1" spans="1:12" ht="12.75">
      <c r="A1" s="1694" t="s">
        <v>960</v>
      </c>
      <c r="B1" s="1694"/>
      <c r="C1" s="1694"/>
      <c r="D1" s="1694"/>
      <c r="E1" s="1694"/>
      <c r="F1" s="1694"/>
      <c r="G1" s="1694"/>
      <c r="H1" s="1694"/>
      <c r="I1" s="1694"/>
      <c r="J1" s="1694"/>
      <c r="K1" s="1694"/>
      <c r="L1" s="40"/>
    </row>
    <row r="2" spans="1:12" ht="15.75">
      <c r="A2" s="1710" t="s">
        <v>928</v>
      </c>
      <c r="B2" s="1710"/>
      <c r="C2" s="1710"/>
      <c r="D2" s="1710"/>
      <c r="E2" s="1710"/>
      <c r="F2" s="1710"/>
      <c r="G2" s="1710"/>
      <c r="H2" s="1710"/>
      <c r="I2" s="1710"/>
      <c r="J2" s="1710"/>
      <c r="K2" s="1710"/>
      <c r="L2" s="40"/>
    </row>
    <row r="3" spans="1:11" ht="12.75">
      <c r="A3" s="1694" t="s">
        <v>1497</v>
      </c>
      <c r="B3" s="1694"/>
      <c r="C3" s="1694"/>
      <c r="D3" s="1694"/>
      <c r="E3" s="1694"/>
      <c r="F3" s="1694"/>
      <c r="G3" s="1694"/>
      <c r="H3" s="1694"/>
      <c r="I3" s="1694"/>
      <c r="J3" s="1694"/>
      <c r="K3" s="1694"/>
    </row>
    <row r="4" spans="1:11" ht="16.5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75"/>
    </row>
    <row r="5" spans="1:11" ht="19.5" customHeight="1" thickTop="1">
      <c r="A5" s="121"/>
      <c r="B5" s="122"/>
      <c r="C5" s="1748" t="s">
        <v>1359</v>
      </c>
      <c r="D5" s="1748"/>
      <c r="E5" s="1748"/>
      <c r="F5" s="1771"/>
      <c r="G5" s="1770" t="s">
        <v>1360</v>
      </c>
      <c r="H5" s="1771"/>
      <c r="I5" s="1900" t="s">
        <v>785</v>
      </c>
      <c r="J5" s="1900"/>
      <c r="K5" s="1901"/>
    </row>
    <row r="6" spans="1:11" ht="19.5" customHeight="1">
      <c r="A6" s="123"/>
      <c r="B6" s="52" t="s">
        <v>445</v>
      </c>
      <c r="C6" s="124" t="s">
        <v>770</v>
      </c>
      <c r="D6" s="124" t="s">
        <v>1276</v>
      </c>
      <c r="E6" s="124" t="e">
        <f>#REF!</f>
        <v>#REF!</v>
      </c>
      <c r="F6" s="124" t="s">
        <v>1361</v>
      </c>
      <c r="G6" s="124" t="s">
        <v>483</v>
      </c>
      <c r="H6" s="124" t="s">
        <v>976</v>
      </c>
      <c r="I6" s="124" t="e">
        <f>#REF!</f>
        <v>#REF!</v>
      </c>
      <c r="J6" s="124" t="s">
        <v>483</v>
      </c>
      <c r="K6" s="125" t="s">
        <v>976</v>
      </c>
    </row>
    <row r="7" spans="1:11" ht="19.5" customHeight="1">
      <c r="A7" s="126" t="s">
        <v>786</v>
      </c>
      <c r="B7" s="92">
        <v>4640.034</v>
      </c>
      <c r="C7" s="63">
        <v>39967.916</v>
      </c>
      <c r="D7" s="63">
        <v>45732.017</v>
      </c>
      <c r="E7" s="127" t="e">
        <v>#REF!</v>
      </c>
      <c r="F7" s="63">
        <v>53492.954</v>
      </c>
      <c r="G7" s="127">
        <v>14.421820242016125</v>
      </c>
      <c r="H7" s="127">
        <v>16.97046732052077</v>
      </c>
      <c r="I7" s="127">
        <v>37.59611137396184</v>
      </c>
      <c r="J7" s="127">
        <v>31.655245762066603</v>
      </c>
      <c r="K7" s="128">
        <v>30.057337850207087</v>
      </c>
    </row>
    <row r="8" spans="1:11" ht="19.5" customHeight="1">
      <c r="A8" s="129" t="s">
        <v>787</v>
      </c>
      <c r="B8" s="93">
        <v>3447.944</v>
      </c>
      <c r="C8" s="64">
        <v>23458.191</v>
      </c>
      <c r="D8" s="64">
        <v>26108.018</v>
      </c>
      <c r="E8" s="85" t="e">
        <v>#REF!</v>
      </c>
      <c r="F8" s="64">
        <v>36461.436</v>
      </c>
      <c r="G8" s="85">
        <v>11.295956282391955</v>
      </c>
      <c r="H8" s="85">
        <v>39.65608572814682</v>
      </c>
      <c r="I8" s="85">
        <v>17.448207690761482</v>
      </c>
      <c r="J8" s="85">
        <v>18.071709501692403</v>
      </c>
      <c r="K8" s="130">
        <v>20.487440277755148</v>
      </c>
    </row>
    <row r="9" spans="1:11" ht="19.5" customHeight="1">
      <c r="A9" s="129" t="s">
        <v>788</v>
      </c>
      <c r="B9" s="93"/>
      <c r="C9" s="64">
        <v>22597.074</v>
      </c>
      <c r="D9" s="64">
        <v>27743.062</v>
      </c>
      <c r="E9" s="85" t="e">
        <v>#REF!</v>
      </c>
      <c r="F9" s="64">
        <v>36725.833</v>
      </c>
      <c r="G9" s="85">
        <v>22.772806780205258</v>
      </c>
      <c r="H9" s="85">
        <v>32.378441139626176</v>
      </c>
      <c r="I9" s="85">
        <v>8.498282882591473</v>
      </c>
      <c r="J9" s="85">
        <v>19.2034706407603</v>
      </c>
      <c r="K9" s="130">
        <v>20.636003207287533</v>
      </c>
    </row>
    <row r="10" spans="1:11" ht="19.5" customHeight="1">
      <c r="A10" s="129" t="s">
        <v>789</v>
      </c>
      <c r="B10" s="93">
        <v>1282.336</v>
      </c>
      <c r="C10" s="64">
        <v>17270.421</v>
      </c>
      <c r="D10" s="64">
        <v>19280.176</v>
      </c>
      <c r="E10" s="85" t="e">
        <v>#REF!</v>
      </c>
      <c r="F10" s="64">
        <v>23081.574</v>
      </c>
      <c r="G10" s="85">
        <v>11.636977465691217</v>
      </c>
      <c r="H10" s="85">
        <v>19.716614620115507</v>
      </c>
      <c r="I10" s="85">
        <v>13.198077344696713</v>
      </c>
      <c r="J10" s="85">
        <v>13.345545411126261</v>
      </c>
      <c r="K10" s="130">
        <v>12.969384114262148</v>
      </c>
    </row>
    <row r="11" spans="1:11" ht="19.5" customHeight="1">
      <c r="A11" s="129" t="s">
        <v>790</v>
      </c>
      <c r="B11" s="93">
        <v>538.45</v>
      </c>
      <c r="C11" s="64">
        <v>2101.101</v>
      </c>
      <c r="D11" s="64">
        <v>2447.73</v>
      </c>
      <c r="E11" s="85" t="e">
        <v>#REF!</v>
      </c>
      <c r="F11" s="64">
        <v>3069.537</v>
      </c>
      <c r="G11" s="85">
        <v>16.497493457001823</v>
      </c>
      <c r="H11" s="85">
        <v>25.403414592295718</v>
      </c>
      <c r="I11" s="85">
        <v>2.722139221239598</v>
      </c>
      <c r="J11" s="85">
        <v>1.6942942776651047</v>
      </c>
      <c r="K11" s="130">
        <v>1.7247525842882243</v>
      </c>
    </row>
    <row r="12" spans="1:11" ht="19.5" customHeight="1">
      <c r="A12" s="129" t="s">
        <v>791</v>
      </c>
      <c r="B12" s="93">
        <v>319.423</v>
      </c>
      <c r="C12" s="64">
        <v>2101.797</v>
      </c>
      <c r="D12" s="64">
        <v>2607.833</v>
      </c>
      <c r="E12" s="85" t="e">
        <v>#REF!</v>
      </c>
      <c r="F12" s="64">
        <v>3171.9</v>
      </c>
      <c r="G12" s="85">
        <v>24.076349904391336</v>
      </c>
      <c r="H12" s="85">
        <v>21.629720921546735</v>
      </c>
      <c r="I12" s="85">
        <v>2.1255280646263994</v>
      </c>
      <c r="J12" s="85">
        <v>1.8051159764378517</v>
      </c>
      <c r="K12" s="130">
        <v>1.782269678490215</v>
      </c>
    </row>
    <row r="13" spans="1:11" ht="19.5" customHeight="1">
      <c r="A13" s="129" t="s">
        <v>602</v>
      </c>
      <c r="B13" s="93">
        <v>1301.542</v>
      </c>
      <c r="C13" s="64">
        <v>117.63</v>
      </c>
      <c r="D13" s="64">
        <v>132.529</v>
      </c>
      <c r="E13" s="85" t="e">
        <v>#REF!</v>
      </c>
      <c r="F13" s="64">
        <v>190.005</v>
      </c>
      <c r="G13" s="85">
        <v>12.665986568052375</v>
      </c>
      <c r="H13" s="85">
        <v>43.36862120743385</v>
      </c>
      <c r="I13" s="85">
        <v>18.411653422122484</v>
      </c>
      <c r="J13" s="85">
        <v>0.09173525116114875</v>
      </c>
      <c r="K13" s="130">
        <v>0.1067625556485177</v>
      </c>
    </row>
    <row r="14" spans="1:11" ht="19.5" customHeight="1">
      <c r="A14" s="129" t="s">
        <v>1277</v>
      </c>
      <c r="B14" s="93"/>
      <c r="C14" s="64"/>
      <c r="D14" s="64"/>
      <c r="E14" s="85"/>
      <c r="F14" s="64">
        <v>592.061</v>
      </c>
      <c r="G14" s="85"/>
      <c r="H14" s="85"/>
      <c r="I14" s="85"/>
      <c r="J14" s="85"/>
      <c r="K14" s="130">
        <v>0.33267516886301435</v>
      </c>
    </row>
    <row r="15" spans="1:12" ht="19.5" customHeight="1" thickBot="1">
      <c r="A15" s="129" t="s">
        <v>792</v>
      </c>
      <c r="B15" s="131">
        <v>11529.729</v>
      </c>
      <c r="C15" s="93">
        <v>15422.57</v>
      </c>
      <c r="D15" s="93">
        <v>20417.635</v>
      </c>
      <c r="E15" s="85" t="e">
        <v>#REF!</v>
      </c>
      <c r="F15" s="93">
        <v>21184.4</v>
      </c>
      <c r="G15" s="85">
        <v>32.3880196361566</v>
      </c>
      <c r="H15" s="85">
        <v>3.7554055599485565</v>
      </c>
      <c r="I15" s="85">
        <v>100</v>
      </c>
      <c r="J15" s="85">
        <v>14.132883179090323</v>
      </c>
      <c r="K15" s="130">
        <v>11.903374563198119</v>
      </c>
      <c r="L15" s="1"/>
    </row>
    <row r="16" spans="1:11" ht="13.5" thickBot="1">
      <c r="A16" s="132" t="s">
        <v>1362</v>
      </c>
      <c r="B16" s="110"/>
      <c r="C16" s="111">
        <v>123036.70000000001</v>
      </c>
      <c r="D16" s="111">
        <v>144469</v>
      </c>
      <c r="E16" s="111"/>
      <c r="F16" s="111">
        <v>177969.69999999998</v>
      </c>
      <c r="G16" s="1576">
        <v>17.419436639636785</v>
      </c>
      <c r="H16" s="1576">
        <v>23.188850203157756</v>
      </c>
      <c r="I16" s="133"/>
      <c r="J16" s="1576">
        <v>100</v>
      </c>
      <c r="K16" s="1577">
        <v>100</v>
      </c>
    </row>
    <row r="17" spans="1:11" ht="16.5" thickTop="1">
      <c r="A17" s="1454" t="s">
        <v>1498</v>
      </c>
      <c r="B17" s="912"/>
      <c r="C17" s="913"/>
      <c r="D17" s="913"/>
      <c r="E17" s="914"/>
      <c r="F17" s="914"/>
      <c r="G17" s="914"/>
      <c r="H17" s="911"/>
      <c r="I17" s="910"/>
      <c r="J17" s="911"/>
      <c r="K17" s="911"/>
    </row>
    <row r="18" spans="1:11" ht="15.75">
      <c r="A18" s="515" t="s">
        <v>94</v>
      </c>
      <c r="B18" s="31"/>
      <c r="C18" s="31"/>
      <c r="D18" s="31"/>
      <c r="E18" s="31"/>
      <c r="F18" s="1578"/>
      <c r="G18" s="31"/>
      <c r="K18" s="40"/>
    </row>
    <row r="19" spans="1:25" ht="13.5">
      <c r="A19" s="1454" t="s">
        <v>1363</v>
      </c>
      <c r="L19" s="34"/>
      <c r="M19" s="117"/>
      <c r="N19" s="118"/>
      <c r="O19" s="118"/>
      <c r="P19" s="34"/>
      <c r="Q19" s="118"/>
      <c r="R19" s="117"/>
      <c r="S19" s="117"/>
      <c r="T19" s="117"/>
      <c r="U19" s="117"/>
      <c r="V19" s="18"/>
      <c r="W19" s="18"/>
      <c r="X19" s="18"/>
      <c r="Y19" s="18"/>
    </row>
    <row r="20" spans="12:25" ht="12.75">
      <c r="L20" s="11"/>
      <c r="M20" s="17"/>
      <c r="N20" s="112"/>
      <c r="O20" s="112"/>
      <c r="P20" s="34"/>
      <c r="Q20" s="112"/>
      <c r="R20" s="17"/>
      <c r="S20" s="17"/>
      <c r="T20" s="17"/>
      <c r="U20" s="17"/>
      <c r="V20" s="17"/>
      <c r="W20" s="17"/>
      <c r="X20" s="17"/>
      <c r="Y20" s="17"/>
    </row>
    <row r="21" spans="12:25" ht="12.75">
      <c r="L21" s="11"/>
      <c r="M21" s="113"/>
      <c r="N21" s="114"/>
      <c r="O21" s="114"/>
      <c r="P21" s="11"/>
      <c r="Q21" s="114"/>
      <c r="R21" s="113"/>
      <c r="S21" s="113"/>
      <c r="T21" s="113"/>
      <c r="U21" s="114"/>
      <c r="V21" s="114"/>
      <c r="W21" s="114"/>
      <c r="X21" s="114"/>
      <c r="Y21" s="114"/>
    </row>
    <row r="22" spans="12:25" ht="12.75">
      <c r="L22" s="11"/>
      <c r="M22" s="113"/>
      <c r="N22" s="114"/>
      <c r="O22" s="114"/>
      <c r="P22" s="11"/>
      <c r="Q22" s="114"/>
      <c r="R22" s="113"/>
      <c r="S22" s="113"/>
      <c r="T22" s="113"/>
      <c r="U22" s="113"/>
      <c r="V22" s="113"/>
      <c r="W22" s="113"/>
      <c r="X22" s="113"/>
      <c r="Y22" s="113"/>
    </row>
    <row r="23" spans="12:25" ht="12.75">
      <c r="L23" s="11"/>
      <c r="M23" s="116"/>
      <c r="N23" s="112"/>
      <c r="O23" s="112"/>
      <c r="P23" s="11"/>
      <c r="Q23" s="112"/>
      <c r="R23" s="116"/>
      <c r="S23" s="116"/>
      <c r="T23" s="116"/>
      <c r="U23" s="116"/>
      <c r="V23" s="116"/>
      <c r="W23" s="116"/>
      <c r="X23" s="116"/>
      <c r="Y23" s="116"/>
    </row>
    <row r="24" spans="12:25" ht="12.75">
      <c r="L24" s="11"/>
      <c r="M24" s="116"/>
      <c r="N24" s="112"/>
      <c r="O24" s="112"/>
      <c r="P24" s="11"/>
      <c r="Q24" s="112"/>
      <c r="R24" s="116"/>
      <c r="S24" s="116"/>
      <c r="T24" s="116"/>
      <c r="U24" s="116"/>
      <c r="V24" s="116"/>
      <c r="W24" s="116"/>
      <c r="X24" s="116"/>
      <c r="Y24" s="116"/>
    </row>
    <row r="25" spans="12:25" ht="12.75">
      <c r="L25" s="11"/>
      <c r="M25" s="116"/>
      <c r="N25" s="112"/>
      <c r="O25" s="112"/>
      <c r="P25" s="11"/>
      <c r="Q25" s="112"/>
      <c r="R25" s="112"/>
      <c r="S25" s="116"/>
      <c r="T25" s="116"/>
      <c r="U25" s="112"/>
      <c r="V25" s="112"/>
      <c r="W25" s="112"/>
      <c r="X25" s="112"/>
      <c r="Y25" s="112"/>
    </row>
    <row r="26" spans="12:25" ht="12.75">
      <c r="L26" s="11"/>
      <c r="M26" s="116"/>
      <c r="N26" s="119"/>
      <c r="O26" s="119"/>
      <c r="P26" s="11"/>
      <c r="Q26" s="119"/>
      <c r="R26" s="116"/>
      <c r="S26" s="116"/>
      <c r="T26" s="116"/>
      <c r="U26" s="116"/>
      <c r="V26" s="116"/>
      <c r="W26" s="116"/>
      <c r="X26" s="116"/>
      <c r="Y26" s="116"/>
    </row>
    <row r="27" spans="12:25" ht="12.75">
      <c r="L27" s="11"/>
      <c r="M27" s="116"/>
      <c r="N27" s="112"/>
      <c r="O27" s="112"/>
      <c r="P27" s="11"/>
      <c r="Q27" s="112"/>
      <c r="R27" s="116"/>
      <c r="S27" s="116"/>
      <c r="T27" s="116"/>
      <c r="U27" s="116"/>
      <c r="V27" s="116"/>
      <c r="W27" s="116"/>
      <c r="X27" s="116"/>
      <c r="Y27" s="116"/>
    </row>
    <row r="28" spans="12:25" ht="12.75">
      <c r="L28" s="11"/>
      <c r="M28" s="112"/>
      <c r="N28" s="112"/>
      <c r="O28" s="112"/>
      <c r="P28" s="11"/>
      <c r="Q28" s="112"/>
      <c r="R28" s="112"/>
      <c r="S28" s="112"/>
      <c r="T28" s="112"/>
      <c r="U28" s="112"/>
      <c r="V28" s="112"/>
      <c r="W28" s="112"/>
      <c r="X28" s="112"/>
      <c r="Y28" s="112"/>
    </row>
    <row r="29" spans="12:25" ht="12.75">
      <c r="L29" s="34"/>
      <c r="M29" s="120"/>
      <c r="N29" s="112"/>
      <c r="O29" s="112"/>
      <c r="P29" s="11"/>
      <c r="Q29" s="112"/>
      <c r="R29" s="120"/>
      <c r="S29" s="120"/>
      <c r="T29" s="120"/>
      <c r="U29" s="120"/>
      <c r="V29" s="120"/>
      <c r="W29" s="120"/>
      <c r="X29" s="120"/>
      <c r="Y29" s="120"/>
    </row>
    <row r="30" spans="12:25" ht="15.75">
      <c r="L30" s="34"/>
      <c r="M30" s="120"/>
      <c r="N30" s="115"/>
      <c r="O30" s="115"/>
      <c r="P30" s="34"/>
      <c r="Q30" s="112"/>
      <c r="R30" s="120"/>
      <c r="S30" s="120"/>
      <c r="T30" s="120"/>
      <c r="U30" s="120"/>
      <c r="V30" s="120"/>
      <c r="W30" s="120"/>
      <c r="X30" s="120"/>
      <c r="Y30" s="120"/>
    </row>
    <row r="31" spans="12:25" ht="15.75">
      <c r="L31" s="34"/>
      <c r="M31" s="120"/>
      <c r="N31" s="115"/>
      <c r="O31" s="115"/>
      <c r="P31" s="34"/>
      <c r="Q31" s="112"/>
      <c r="R31" s="120"/>
      <c r="S31" s="120"/>
      <c r="T31" s="120"/>
      <c r="U31" s="120"/>
      <c r="V31" s="120"/>
      <c r="W31" s="120"/>
      <c r="X31" s="120"/>
      <c r="Y31" s="120"/>
    </row>
    <row r="32" spans="12:25" ht="12.75">
      <c r="L32" s="34"/>
      <c r="M32" s="18"/>
      <c r="N32" s="112"/>
      <c r="O32" s="112"/>
      <c r="P32" s="34"/>
      <c r="Q32" s="112"/>
      <c r="R32" s="18"/>
      <c r="S32" s="18"/>
      <c r="T32" s="18"/>
      <c r="U32" s="18"/>
      <c r="V32" s="18"/>
      <c r="W32" s="18"/>
      <c r="X32" s="18"/>
      <c r="Y32" s="18"/>
    </row>
    <row r="33" spans="16:18" ht="12.75">
      <c r="P33" s="34"/>
      <c r="Q33" s="11"/>
      <c r="R33" s="11"/>
    </row>
  </sheetData>
  <sheetProtection/>
  <mergeCells count="6">
    <mergeCell ref="A1:K1"/>
    <mergeCell ref="I5:K5"/>
    <mergeCell ref="A2:K2"/>
    <mergeCell ref="A3:K3"/>
    <mergeCell ref="C5:F5"/>
    <mergeCell ref="G5:H5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2.7109375" style="636" customWidth="1"/>
    <col min="2" max="2" width="13.421875" style="636" bestFit="1" customWidth="1"/>
    <col min="3" max="3" width="15.00390625" style="636" customWidth="1"/>
    <col min="4" max="4" width="13.57421875" style="636" customWidth="1"/>
    <col min="5" max="5" width="14.57421875" style="636" customWidth="1"/>
    <col min="6" max="6" width="13.421875" style="636" customWidth="1"/>
    <col min="7" max="7" width="14.7109375" style="636" customWidth="1"/>
    <col min="8" max="16384" width="9.140625" style="636" customWidth="1"/>
  </cols>
  <sheetData>
    <row r="1" spans="1:7" ht="12.75">
      <c r="A1" s="1746" t="s">
        <v>962</v>
      </c>
      <c r="B1" s="1746"/>
      <c r="C1" s="1746"/>
      <c r="D1" s="1746"/>
      <c r="E1" s="1746"/>
      <c r="F1" s="1746"/>
      <c r="G1" s="1746"/>
    </row>
    <row r="2" spans="1:7" ht="16.5" customHeight="1">
      <c r="A2" s="1747" t="s">
        <v>905</v>
      </c>
      <c r="B2" s="1747"/>
      <c r="C2" s="1747"/>
      <c r="D2" s="1747"/>
      <c r="E2" s="1747"/>
      <c r="F2" s="1747"/>
      <c r="G2" s="1747"/>
    </row>
    <row r="3" spans="1:7" ht="13.5" thickBot="1">
      <c r="A3" s="9"/>
      <c r="G3" s="811" t="s">
        <v>242</v>
      </c>
    </row>
    <row r="4" spans="1:7" s="652" customFormat="1" ht="18.75" customHeight="1" thickTop="1">
      <c r="A4" s="1902" t="s">
        <v>735</v>
      </c>
      <c r="B4" s="1904" t="s">
        <v>770</v>
      </c>
      <c r="C4" s="1905"/>
      <c r="D4" s="1904" t="s">
        <v>483</v>
      </c>
      <c r="E4" s="1905"/>
      <c r="F4" s="1904" t="s">
        <v>328</v>
      </c>
      <c r="G4" s="1906"/>
    </row>
    <row r="5" spans="1:7" s="652" customFormat="1" ht="15.75" customHeight="1">
      <c r="A5" s="1903"/>
      <c r="B5" s="653" t="s">
        <v>447</v>
      </c>
      <c r="C5" s="653" t="s">
        <v>1179</v>
      </c>
      <c r="D5" s="653" t="s">
        <v>447</v>
      </c>
      <c r="E5" s="653" t="s">
        <v>1179</v>
      </c>
      <c r="F5" s="653" t="s">
        <v>447</v>
      </c>
      <c r="G5" s="654" t="s">
        <v>1179</v>
      </c>
    </row>
    <row r="6" spans="1:7" ht="19.5" customHeight="1">
      <c r="A6" s="174" t="s">
        <v>884</v>
      </c>
      <c r="B6" s="175">
        <v>0</v>
      </c>
      <c r="C6" s="175">
        <v>0</v>
      </c>
      <c r="D6" s="175">
        <v>0</v>
      </c>
      <c r="E6" s="175">
        <v>0</v>
      </c>
      <c r="F6" s="655">
        <v>0</v>
      </c>
      <c r="G6" s="201">
        <v>0</v>
      </c>
    </row>
    <row r="7" spans="1:7" ht="19.5" customHeight="1">
      <c r="A7" s="174" t="s">
        <v>885</v>
      </c>
      <c r="B7" s="97">
        <v>0</v>
      </c>
      <c r="C7" s="175">
        <v>0</v>
      </c>
      <c r="D7" s="175">
        <v>0</v>
      </c>
      <c r="E7" s="175">
        <v>0</v>
      </c>
      <c r="F7" s="655">
        <v>0</v>
      </c>
      <c r="G7" s="201">
        <v>0</v>
      </c>
    </row>
    <row r="8" spans="1:7" ht="19.5" customHeight="1">
      <c r="A8" s="174" t="s">
        <v>886</v>
      </c>
      <c r="B8" s="97">
        <v>0</v>
      </c>
      <c r="C8" s="175">
        <v>0</v>
      </c>
      <c r="D8" s="175">
        <v>0</v>
      </c>
      <c r="E8" s="175">
        <v>0</v>
      </c>
      <c r="F8" s="655">
        <v>0</v>
      </c>
      <c r="G8" s="201">
        <v>0</v>
      </c>
    </row>
    <row r="9" spans="1:7" ht="19.5" customHeight="1">
      <c r="A9" s="174" t="s">
        <v>887</v>
      </c>
      <c r="B9" s="97">
        <v>0</v>
      </c>
      <c r="C9" s="175">
        <v>0</v>
      </c>
      <c r="D9" s="97">
        <v>0</v>
      </c>
      <c r="E9" s="175">
        <v>0</v>
      </c>
      <c r="F9" s="655">
        <v>0</v>
      </c>
      <c r="G9" s="201">
        <v>0</v>
      </c>
    </row>
    <row r="10" spans="1:7" ht="19.5" customHeight="1">
      <c r="A10" s="174" t="s">
        <v>888</v>
      </c>
      <c r="B10" s="98">
        <v>1500</v>
      </c>
      <c r="C10" s="98">
        <v>7.037</v>
      </c>
      <c r="D10" s="98">
        <v>3500</v>
      </c>
      <c r="E10" s="657">
        <v>1.61</v>
      </c>
      <c r="F10" s="655">
        <v>0</v>
      </c>
      <c r="G10" s="201">
        <v>0</v>
      </c>
    </row>
    <row r="11" spans="1:11" ht="19.5" customHeight="1">
      <c r="A11" s="174" t="s">
        <v>889</v>
      </c>
      <c r="B11" s="97">
        <v>0</v>
      </c>
      <c r="C11" s="175">
        <v>0</v>
      </c>
      <c r="D11" s="97">
        <v>0</v>
      </c>
      <c r="E11" s="175">
        <v>0</v>
      </c>
      <c r="F11" s="655">
        <v>0</v>
      </c>
      <c r="G11" s="201">
        <v>0</v>
      </c>
      <c r="K11" s="658"/>
    </row>
    <row r="12" spans="1:7" ht="19.5" customHeight="1">
      <c r="A12" s="174" t="s">
        <v>890</v>
      </c>
      <c r="B12" s="97">
        <v>0</v>
      </c>
      <c r="C12" s="175">
        <v>0</v>
      </c>
      <c r="D12" s="97">
        <v>0</v>
      </c>
      <c r="E12" s="175">
        <v>0</v>
      </c>
      <c r="F12" s="655">
        <v>0</v>
      </c>
      <c r="G12" s="201">
        <v>0</v>
      </c>
    </row>
    <row r="13" spans="1:7" ht="19.5" customHeight="1">
      <c r="A13" s="174" t="s">
        <v>891</v>
      </c>
      <c r="B13" s="97">
        <v>0</v>
      </c>
      <c r="C13" s="175">
        <v>0</v>
      </c>
      <c r="D13" s="97">
        <v>3000</v>
      </c>
      <c r="E13" s="656">
        <v>1.96</v>
      </c>
      <c r="F13" s="655">
        <v>0</v>
      </c>
      <c r="G13" s="201">
        <v>0</v>
      </c>
    </row>
    <row r="14" spans="1:7" ht="19.5" customHeight="1">
      <c r="A14" s="174" t="s">
        <v>892</v>
      </c>
      <c r="B14" s="659">
        <v>0</v>
      </c>
      <c r="C14" s="175">
        <v>0</v>
      </c>
      <c r="D14" s="659">
        <v>0</v>
      </c>
      <c r="E14" s="175">
        <v>0</v>
      </c>
      <c r="F14" s="660"/>
      <c r="G14" s="176"/>
    </row>
    <row r="15" spans="1:7" ht="19.5" customHeight="1">
      <c r="A15" s="174" t="s">
        <v>611</v>
      </c>
      <c r="B15" s="177">
        <v>2250</v>
      </c>
      <c r="C15" s="177">
        <v>9</v>
      </c>
      <c r="D15" s="177">
        <v>4000</v>
      </c>
      <c r="E15" s="661">
        <v>1.26</v>
      </c>
      <c r="F15" s="661"/>
      <c r="G15" s="178"/>
    </row>
    <row r="16" spans="1:7" ht="19.5" customHeight="1">
      <c r="A16" s="174" t="s">
        <v>612</v>
      </c>
      <c r="B16" s="177">
        <v>3250</v>
      </c>
      <c r="C16" s="177">
        <v>8.39</v>
      </c>
      <c r="D16" s="177">
        <f>1283.43+5500</f>
        <v>6783.43</v>
      </c>
      <c r="E16" s="661">
        <v>1.1</v>
      </c>
      <c r="F16" s="661"/>
      <c r="G16" s="178"/>
    </row>
    <row r="17" spans="1:7" ht="19.5" customHeight="1">
      <c r="A17" s="179" t="s">
        <v>613</v>
      </c>
      <c r="B17" s="50">
        <f>3000+4996.6</f>
        <v>7996.6</v>
      </c>
      <c r="C17" s="662">
        <v>8.62</v>
      </c>
      <c r="D17" s="50">
        <v>0</v>
      </c>
      <c r="E17" s="662">
        <v>0</v>
      </c>
      <c r="F17" s="96"/>
      <c r="G17" s="180"/>
    </row>
    <row r="18" spans="1:7" s="665" customFormat="1" ht="19.5" customHeight="1" thickBot="1">
      <c r="A18" s="663" t="s">
        <v>616</v>
      </c>
      <c r="B18" s="181">
        <f>+SUM(B6:B17)</f>
        <v>14996.6</v>
      </c>
      <c r="C18" s="181">
        <v>8.47</v>
      </c>
      <c r="D18" s="181">
        <f>+SUM(D6:D17)</f>
        <v>17283.43</v>
      </c>
      <c r="E18" s="664">
        <v>1.39</v>
      </c>
      <c r="F18" s="879" t="s">
        <v>794</v>
      </c>
      <c r="G18" s="182">
        <f>+SUM(G6:G17)</f>
        <v>0</v>
      </c>
    </row>
    <row r="19" ht="13.5" thickTop="1">
      <c r="A19" s="36" t="s">
        <v>66</v>
      </c>
    </row>
    <row r="20" s="647" customFormat="1" ht="12.75">
      <c r="A20" s="45"/>
    </row>
    <row r="29" ht="12.75">
      <c r="D29" s="658"/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7" right="0.7" top="0.75" bottom="0.75" header="0.3" footer="0.3"/>
  <pageSetup fitToHeight="1" fitToWidth="1" horizontalDpi="600" verticalDpi="600" orientation="portrait" scale="9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.57421875" style="0" bestFit="1" customWidth="1"/>
    <col min="2" max="2" width="35.8515625" style="0" customWidth="1"/>
    <col min="3" max="3" width="10.00390625" style="1579" customWidth="1"/>
    <col min="4" max="4" width="10.00390625" style="1580" customWidth="1"/>
    <col min="5" max="5" width="10.00390625" style="1579" customWidth="1"/>
    <col min="6" max="6" width="10.00390625" style="1580" customWidth="1"/>
    <col min="7" max="8" width="10.00390625" style="0" customWidth="1"/>
  </cols>
  <sheetData>
    <row r="1" spans="1:9" ht="12.75">
      <c r="A1" s="1731" t="s">
        <v>47</v>
      </c>
      <c r="B1" s="1731"/>
      <c r="C1" s="1731"/>
      <c r="D1" s="1731"/>
      <c r="E1" s="1731"/>
      <c r="F1" s="1731"/>
      <c r="G1" s="1731"/>
      <c r="H1" s="1731"/>
      <c r="I1" s="74"/>
    </row>
    <row r="2" spans="1:9" ht="15.75">
      <c r="A2" s="1710" t="s">
        <v>782</v>
      </c>
      <c r="B2" s="1710"/>
      <c r="C2" s="1710"/>
      <c r="D2" s="1710"/>
      <c r="E2" s="1710"/>
      <c r="F2" s="1710"/>
      <c r="G2" s="1710"/>
      <c r="H2" s="1710"/>
      <c r="I2" s="74"/>
    </row>
    <row r="3" spans="1:8" ht="15.75">
      <c r="A3" s="1710"/>
      <c r="B3" s="1710"/>
      <c r="C3" s="1710"/>
      <c r="D3" s="1710"/>
      <c r="E3" s="1710"/>
      <c r="F3" s="1710"/>
      <c r="G3" s="1710"/>
      <c r="H3" s="1710"/>
    </row>
    <row r="4" spans="1:8" ht="13.5" thickBot="1">
      <c r="A4" s="1907" t="s">
        <v>242</v>
      </c>
      <c r="B4" s="1907"/>
      <c r="C4" s="1907"/>
      <c r="D4" s="1907"/>
      <c r="E4" s="1907"/>
      <c r="F4" s="1907"/>
      <c r="G4" s="1907"/>
      <c r="H4" s="1907"/>
    </row>
    <row r="5" spans="1:8" ht="13.5" thickTop="1">
      <c r="A5" s="1908" t="s">
        <v>599</v>
      </c>
      <c r="B5" s="1910" t="s">
        <v>600</v>
      </c>
      <c r="C5" s="104"/>
      <c r="D5" s="104"/>
      <c r="E5" s="104"/>
      <c r="F5" s="104"/>
      <c r="G5" s="1912" t="s">
        <v>774</v>
      </c>
      <c r="H5" s="1913"/>
    </row>
    <row r="6" spans="1:8" ht="12.75">
      <c r="A6" s="1909"/>
      <c r="B6" s="1911"/>
      <c r="C6" s="312">
        <v>2011</v>
      </c>
      <c r="D6" s="312">
        <v>2012</v>
      </c>
      <c r="E6" s="312">
        <v>2012</v>
      </c>
      <c r="F6" s="312">
        <v>2013</v>
      </c>
      <c r="G6" s="1914" t="s">
        <v>1500</v>
      </c>
      <c r="H6" s="1915"/>
    </row>
    <row r="7" spans="1:8" ht="12.75">
      <c r="A7" s="1909"/>
      <c r="B7" s="1911"/>
      <c r="C7" s="529" t="s">
        <v>556</v>
      </c>
      <c r="D7" s="529" t="s">
        <v>1499</v>
      </c>
      <c r="E7" s="529" t="s">
        <v>556</v>
      </c>
      <c r="F7" s="529" t="s">
        <v>1499</v>
      </c>
      <c r="G7" s="95" t="s">
        <v>483</v>
      </c>
      <c r="H7" s="146" t="s">
        <v>328</v>
      </c>
    </row>
    <row r="8" spans="1:12" ht="12.75">
      <c r="A8" s="516">
        <v>1</v>
      </c>
      <c r="B8" s="517" t="s">
        <v>348</v>
      </c>
      <c r="C8" s="505">
        <f>SUM(C9:C13)</f>
        <v>120340.683</v>
      </c>
      <c r="D8" s="505">
        <f>SUM(D9:D13)</f>
        <v>126840.683</v>
      </c>
      <c r="E8" s="505">
        <f>SUM(E9:E13)</f>
        <v>131624.10700000002</v>
      </c>
      <c r="F8" s="505">
        <f>SUM(F9:F13)</f>
        <v>131624.107</v>
      </c>
      <c r="G8" s="505">
        <f>D8-C8</f>
        <v>6500</v>
      </c>
      <c r="H8" s="518">
        <f>F8-E8</f>
        <v>0</v>
      </c>
      <c r="I8" s="102"/>
      <c r="J8" s="102"/>
      <c r="K8" s="102"/>
      <c r="L8" s="102"/>
    </row>
    <row r="9" spans="1:12" ht="12.75">
      <c r="A9" s="107"/>
      <c r="B9" s="204" t="s">
        <v>349</v>
      </c>
      <c r="C9" s="506">
        <v>28178.933</v>
      </c>
      <c r="D9" s="506">
        <v>20258.933</v>
      </c>
      <c r="E9" s="506">
        <v>25072.932</v>
      </c>
      <c r="F9" s="506">
        <v>17724.432</v>
      </c>
      <c r="G9" s="103">
        <f aca="true" t="shared" si="0" ref="G9:G44">D9-C9</f>
        <v>-7920</v>
      </c>
      <c r="H9" s="205">
        <f aca="true" t="shared" si="1" ref="H9:H44">F9-E9</f>
        <v>-7348.5</v>
      </c>
      <c r="I9" s="102"/>
      <c r="J9" s="102"/>
      <c r="K9" s="72"/>
      <c r="L9" s="72"/>
    </row>
    <row r="10" spans="1:12" ht="12.75">
      <c r="A10" s="107"/>
      <c r="B10" s="204" t="s">
        <v>350</v>
      </c>
      <c r="C10" s="506">
        <v>86461.1</v>
      </c>
      <c r="D10" s="506">
        <v>102595.175</v>
      </c>
      <c r="E10" s="506">
        <v>102049.2</v>
      </c>
      <c r="F10" s="506">
        <v>110544.2</v>
      </c>
      <c r="G10" s="103">
        <f t="shared" si="0"/>
        <v>16134.074999999997</v>
      </c>
      <c r="H10" s="205">
        <f t="shared" si="1"/>
        <v>8495</v>
      </c>
      <c r="I10" s="102"/>
      <c r="J10" s="102"/>
      <c r="K10" s="72"/>
      <c r="L10" s="72"/>
    </row>
    <row r="11" spans="1:12" ht="12.75">
      <c r="A11" s="105"/>
      <c r="B11" s="204" t="s">
        <v>115</v>
      </c>
      <c r="C11" s="103">
        <v>1760.95</v>
      </c>
      <c r="D11" s="506">
        <v>2325.775</v>
      </c>
      <c r="E11" s="103">
        <v>2794.975</v>
      </c>
      <c r="F11" s="506">
        <v>1814.425</v>
      </c>
      <c r="G11" s="103">
        <f t="shared" si="0"/>
        <v>564.825</v>
      </c>
      <c r="H11" s="205">
        <f t="shared" si="1"/>
        <v>-980.55</v>
      </c>
      <c r="I11" s="102"/>
      <c r="J11" s="102"/>
      <c r="K11" s="72"/>
      <c r="L11" s="72"/>
    </row>
    <row r="12" spans="1:12" ht="12.75">
      <c r="A12" s="106"/>
      <c r="B12" s="204" t="s">
        <v>116</v>
      </c>
      <c r="C12" s="103">
        <v>922.4</v>
      </c>
      <c r="D12" s="506">
        <v>729</v>
      </c>
      <c r="E12" s="103">
        <v>1664.5</v>
      </c>
      <c r="F12" s="506">
        <v>1461.05</v>
      </c>
      <c r="G12" s="103">
        <f t="shared" si="0"/>
        <v>-193.39999999999998</v>
      </c>
      <c r="H12" s="205">
        <f t="shared" si="1"/>
        <v>-203.45000000000005</v>
      </c>
      <c r="I12" s="102"/>
      <c r="J12" s="102"/>
      <c r="K12" s="72"/>
      <c r="L12" s="72"/>
    </row>
    <row r="13" spans="1:12" ht="12.75">
      <c r="A13" s="107"/>
      <c r="B13" s="204" t="s">
        <v>117</v>
      </c>
      <c r="C13" s="506">
        <v>3017.3</v>
      </c>
      <c r="D13" s="506">
        <v>931.8</v>
      </c>
      <c r="E13" s="506">
        <v>42.5</v>
      </c>
      <c r="F13" s="506">
        <v>80</v>
      </c>
      <c r="G13" s="103">
        <f t="shared" si="0"/>
        <v>-2085.5</v>
      </c>
      <c r="H13" s="205">
        <f t="shared" si="1"/>
        <v>37.5</v>
      </c>
      <c r="I13" s="102"/>
      <c r="J13" s="102"/>
      <c r="K13" s="72"/>
      <c r="L13" s="72"/>
    </row>
    <row r="14" spans="1:12" ht="13.5">
      <c r="A14" s="519">
        <v>2</v>
      </c>
      <c r="B14" s="202" t="s">
        <v>908</v>
      </c>
      <c r="C14" s="101">
        <f>SUM(C15:C19)</f>
        <v>43519.4</v>
      </c>
      <c r="D14" s="101">
        <f>SUM(D15:D19)</f>
        <v>47019.4</v>
      </c>
      <c r="E14" s="101">
        <f>SUM(E15:E19)</f>
        <v>57519.4</v>
      </c>
      <c r="F14" s="101">
        <f>SUM(F15:F19)</f>
        <v>56019.4</v>
      </c>
      <c r="G14" s="101">
        <f t="shared" si="0"/>
        <v>3500</v>
      </c>
      <c r="H14" s="203">
        <f t="shared" si="1"/>
        <v>-1500</v>
      </c>
      <c r="I14" s="102"/>
      <c r="J14" s="102"/>
      <c r="K14" s="102"/>
      <c r="L14" s="102"/>
    </row>
    <row r="15" spans="1:12" ht="12.75">
      <c r="A15" s="105"/>
      <c r="B15" s="204" t="s">
        <v>349</v>
      </c>
      <c r="C15" s="103">
        <v>348.15</v>
      </c>
      <c r="D15" s="506">
        <v>368.15</v>
      </c>
      <c r="E15" s="103">
        <v>382</v>
      </c>
      <c r="F15" s="506">
        <v>382.2</v>
      </c>
      <c r="G15" s="103">
        <f t="shared" si="0"/>
        <v>20</v>
      </c>
      <c r="H15" s="205">
        <f t="shared" si="1"/>
        <v>0.19999999999998863</v>
      </c>
      <c r="I15" s="102"/>
      <c r="J15" s="102"/>
      <c r="K15" s="72"/>
      <c r="L15" s="72"/>
    </row>
    <row r="16" spans="1:12" ht="12.75">
      <c r="A16" s="106"/>
      <c r="B16" s="204" t="s">
        <v>350</v>
      </c>
      <c r="C16" s="507">
        <v>19322.175</v>
      </c>
      <c r="D16" s="506">
        <v>21262.175</v>
      </c>
      <c r="E16" s="507">
        <v>26780.575</v>
      </c>
      <c r="F16" s="506">
        <v>26390.575</v>
      </c>
      <c r="G16" s="103">
        <f t="shared" si="0"/>
        <v>1940</v>
      </c>
      <c r="H16" s="205">
        <f t="shared" si="1"/>
        <v>-390</v>
      </c>
      <c r="I16" s="102"/>
      <c r="J16" s="102"/>
      <c r="K16" s="72"/>
      <c r="L16" s="72"/>
    </row>
    <row r="17" spans="1:12" ht="12.75">
      <c r="A17" s="107"/>
      <c r="B17" s="204" t="s">
        <v>115</v>
      </c>
      <c r="C17" s="506">
        <v>814.075</v>
      </c>
      <c r="D17" s="507">
        <v>949.075</v>
      </c>
      <c r="E17" s="506">
        <v>1712.175</v>
      </c>
      <c r="F17" s="507">
        <v>1525.675</v>
      </c>
      <c r="G17" s="103">
        <f t="shared" si="0"/>
        <v>135</v>
      </c>
      <c r="H17" s="205">
        <f t="shared" si="1"/>
        <v>-186.5</v>
      </c>
      <c r="I17" s="102"/>
      <c r="J17" s="102"/>
      <c r="K17" s="72"/>
      <c r="L17" s="72"/>
    </row>
    <row r="18" spans="1:12" ht="12.75">
      <c r="A18" s="106"/>
      <c r="B18" s="204" t="s">
        <v>116</v>
      </c>
      <c r="C18" s="506">
        <v>1462.8</v>
      </c>
      <c r="D18" s="507">
        <v>1467.8</v>
      </c>
      <c r="E18" s="506">
        <v>1872.45</v>
      </c>
      <c r="F18" s="507">
        <v>1679.45</v>
      </c>
      <c r="G18" s="103">
        <f t="shared" si="0"/>
        <v>5</v>
      </c>
      <c r="H18" s="205">
        <f t="shared" si="1"/>
        <v>-193</v>
      </c>
      <c r="I18" s="102"/>
      <c r="J18" s="102"/>
      <c r="K18" s="72"/>
      <c r="L18" s="72"/>
    </row>
    <row r="19" spans="1:12" ht="12.75">
      <c r="A19" s="105"/>
      <c r="B19" s="204" t="s">
        <v>117</v>
      </c>
      <c r="C19" s="507">
        <v>21572.2</v>
      </c>
      <c r="D19" s="506">
        <v>22972.2</v>
      </c>
      <c r="E19" s="507">
        <v>26772.2</v>
      </c>
      <c r="F19" s="506">
        <v>26041.5</v>
      </c>
      <c r="G19" s="103">
        <f t="shared" si="0"/>
        <v>1400</v>
      </c>
      <c r="H19" s="205">
        <f t="shared" si="1"/>
        <v>-730.7000000000007</v>
      </c>
      <c r="I19" s="102"/>
      <c r="J19" s="102"/>
      <c r="K19" s="72"/>
      <c r="L19" s="72"/>
    </row>
    <row r="20" spans="1:12" ht="12.75">
      <c r="A20" s="105">
        <v>3</v>
      </c>
      <c r="B20" s="202" t="s">
        <v>351</v>
      </c>
      <c r="C20" s="101">
        <f>SUM(C21:C25)</f>
        <v>10680</v>
      </c>
      <c r="D20" s="101">
        <f>SUM(D21:D25)</f>
        <v>10680</v>
      </c>
      <c r="E20" s="101">
        <f>SUM(E21:E25)</f>
        <v>15680</v>
      </c>
      <c r="F20" s="101">
        <f>SUM(F21:F25)</f>
        <v>15680</v>
      </c>
      <c r="G20" s="101">
        <f t="shared" si="0"/>
        <v>0</v>
      </c>
      <c r="H20" s="203">
        <f t="shared" si="1"/>
        <v>0</v>
      </c>
      <c r="I20" s="102"/>
      <c r="J20" s="102"/>
      <c r="K20" s="102"/>
      <c r="L20" s="102"/>
    </row>
    <row r="21" spans="1:12" ht="12.75">
      <c r="A21" s="106"/>
      <c r="B21" s="204" t="s">
        <v>349</v>
      </c>
      <c r="C21" s="506">
        <v>7.56</v>
      </c>
      <c r="D21" s="507">
        <v>14.46</v>
      </c>
      <c r="E21" s="506">
        <v>14.96</v>
      </c>
      <c r="F21" s="506">
        <v>16.76</v>
      </c>
      <c r="G21" s="103">
        <f t="shared" si="0"/>
        <v>6.900000000000001</v>
      </c>
      <c r="H21" s="205">
        <f t="shared" si="1"/>
        <v>1.8000000000000007</v>
      </c>
      <c r="I21" s="102"/>
      <c r="J21" s="102"/>
      <c r="K21" s="72"/>
      <c r="L21" s="72"/>
    </row>
    <row r="22" spans="1:12" ht="12.75">
      <c r="A22" s="106"/>
      <c r="B22" s="204" t="s">
        <v>350</v>
      </c>
      <c r="C22" s="506">
        <v>0</v>
      </c>
      <c r="D22" s="507">
        <v>0</v>
      </c>
      <c r="E22" s="506">
        <v>0</v>
      </c>
      <c r="F22" s="506">
        <v>0</v>
      </c>
      <c r="G22" s="103">
        <f t="shared" si="0"/>
        <v>0</v>
      </c>
      <c r="H22" s="205">
        <f t="shared" si="1"/>
        <v>0</v>
      </c>
      <c r="I22" s="102"/>
      <c r="J22" s="102"/>
      <c r="K22" s="72"/>
      <c r="L22" s="72"/>
    </row>
    <row r="23" spans="1:12" ht="12.75">
      <c r="A23" s="106"/>
      <c r="B23" s="204" t="s">
        <v>115</v>
      </c>
      <c r="C23" s="507">
        <v>0</v>
      </c>
      <c r="D23" s="506">
        <v>0</v>
      </c>
      <c r="E23" s="507">
        <v>0</v>
      </c>
      <c r="F23" s="506">
        <v>0</v>
      </c>
      <c r="G23" s="103">
        <f t="shared" si="0"/>
        <v>0</v>
      </c>
      <c r="H23" s="205">
        <f t="shared" si="1"/>
        <v>0</v>
      </c>
      <c r="I23" s="102"/>
      <c r="J23" s="102"/>
      <c r="K23" s="72"/>
      <c r="L23" s="72"/>
    </row>
    <row r="24" spans="1:12" ht="12.75">
      <c r="A24" s="107"/>
      <c r="B24" s="204" t="s">
        <v>116</v>
      </c>
      <c r="C24" s="506">
        <v>0</v>
      </c>
      <c r="D24" s="506">
        <v>0</v>
      </c>
      <c r="E24" s="506">
        <v>0</v>
      </c>
      <c r="F24" s="506">
        <v>0.01</v>
      </c>
      <c r="G24" s="103">
        <f t="shared" si="0"/>
        <v>0</v>
      </c>
      <c r="H24" s="205">
        <f t="shared" si="1"/>
        <v>0.01</v>
      </c>
      <c r="I24" s="102"/>
      <c r="J24" s="102"/>
      <c r="K24" s="72"/>
      <c r="L24" s="72"/>
    </row>
    <row r="25" spans="1:12" ht="12.75">
      <c r="A25" s="106"/>
      <c r="B25" s="204" t="s">
        <v>117</v>
      </c>
      <c r="C25" s="506">
        <v>10672.44</v>
      </c>
      <c r="D25" s="506">
        <v>10665.54</v>
      </c>
      <c r="E25" s="506">
        <v>15665.04</v>
      </c>
      <c r="F25" s="506">
        <v>15663.23</v>
      </c>
      <c r="G25" s="103">
        <f t="shared" si="0"/>
        <v>-6.899999999999636</v>
      </c>
      <c r="H25" s="205">
        <f t="shared" si="1"/>
        <v>-1.8100000000013097</v>
      </c>
      <c r="I25" s="102"/>
      <c r="J25" s="102"/>
      <c r="K25" s="72"/>
      <c r="L25" s="72"/>
    </row>
    <row r="26" spans="1:12" ht="12.75">
      <c r="A26" s="105">
        <v>4</v>
      </c>
      <c r="B26" s="202" t="s">
        <v>352</v>
      </c>
      <c r="C26" s="101">
        <f>SUM(C27:C31)</f>
        <v>4630.274</v>
      </c>
      <c r="D26" s="101">
        <f>SUM(D27:D31)</f>
        <v>4630.274</v>
      </c>
      <c r="E26" s="101">
        <f>SUM(E27:E31)</f>
        <v>4139.097</v>
      </c>
      <c r="F26" s="101">
        <f>SUM(F27:F31)</f>
        <v>3539.0769999999998</v>
      </c>
      <c r="G26" s="101">
        <f t="shared" si="0"/>
        <v>0</v>
      </c>
      <c r="H26" s="203">
        <f t="shared" si="1"/>
        <v>-600.02</v>
      </c>
      <c r="I26" s="102"/>
      <c r="J26" s="102"/>
      <c r="K26" s="102"/>
      <c r="L26" s="102"/>
    </row>
    <row r="27" spans="1:12" ht="15">
      <c r="A27" s="105"/>
      <c r="B27" s="204" t="s">
        <v>353</v>
      </c>
      <c r="C27" s="506">
        <v>3136.673</v>
      </c>
      <c r="D27" s="103">
        <v>3226.565</v>
      </c>
      <c r="E27" s="506">
        <v>2753.319</v>
      </c>
      <c r="F27" s="520">
        <v>2491.126</v>
      </c>
      <c r="G27" s="103">
        <f t="shared" si="0"/>
        <v>89.89200000000028</v>
      </c>
      <c r="H27" s="205">
        <f t="shared" si="1"/>
        <v>-262.19299999999976</v>
      </c>
      <c r="I27" s="102"/>
      <c r="J27" s="102"/>
      <c r="K27" s="72"/>
      <c r="L27" s="72"/>
    </row>
    <row r="28" spans="1:12" ht="15">
      <c r="A28" s="105"/>
      <c r="B28" s="204" t="s">
        <v>350</v>
      </c>
      <c r="C28" s="103">
        <v>0</v>
      </c>
      <c r="D28" s="508">
        <v>0</v>
      </c>
      <c r="E28" s="103">
        <v>0</v>
      </c>
      <c r="F28" s="520">
        <v>0</v>
      </c>
      <c r="G28" s="103">
        <f t="shared" si="0"/>
        <v>0</v>
      </c>
      <c r="H28" s="205">
        <f t="shared" si="1"/>
        <v>0</v>
      </c>
      <c r="I28" s="102"/>
      <c r="J28" s="102"/>
      <c r="K28" s="72"/>
      <c r="L28" s="72"/>
    </row>
    <row r="29" spans="1:12" ht="15">
      <c r="A29" s="108"/>
      <c r="B29" s="204" t="s">
        <v>115</v>
      </c>
      <c r="C29" s="103">
        <v>0</v>
      </c>
      <c r="D29" s="507">
        <v>0</v>
      </c>
      <c r="E29" s="103">
        <v>0</v>
      </c>
      <c r="F29" s="521">
        <v>0</v>
      </c>
      <c r="G29" s="103">
        <f t="shared" si="0"/>
        <v>0</v>
      </c>
      <c r="H29" s="205">
        <f t="shared" si="1"/>
        <v>0</v>
      </c>
      <c r="I29" s="102"/>
      <c r="J29" s="102"/>
      <c r="K29" s="72"/>
      <c r="L29" s="72"/>
    </row>
    <row r="30" spans="1:12" ht="15">
      <c r="A30" s="109"/>
      <c r="B30" s="204" t="s">
        <v>116</v>
      </c>
      <c r="C30" s="507">
        <v>0</v>
      </c>
      <c r="D30" s="506">
        <v>0</v>
      </c>
      <c r="E30" s="507">
        <v>0</v>
      </c>
      <c r="F30" s="521">
        <v>22.608</v>
      </c>
      <c r="G30" s="103">
        <f t="shared" si="0"/>
        <v>0</v>
      </c>
      <c r="H30" s="205">
        <f t="shared" si="1"/>
        <v>22.608</v>
      </c>
      <c r="I30" s="102"/>
      <c r="J30" s="102"/>
      <c r="K30" s="72"/>
      <c r="L30" s="72"/>
    </row>
    <row r="31" spans="1:12" ht="15">
      <c r="A31" s="108"/>
      <c r="B31" s="204" t="s">
        <v>117</v>
      </c>
      <c r="C31" s="507">
        <v>1493.6010000000006</v>
      </c>
      <c r="D31" s="506">
        <v>1403.7090000000003</v>
      </c>
      <c r="E31" s="507">
        <v>1385.7779999999998</v>
      </c>
      <c r="F31" s="521">
        <v>1025.3429999999994</v>
      </c>
      <c r="G31" s="103">
        <f t="shared" si="0"/>
        <v>-89.89200000000028</v>
      </c>
      <c r="H31" s="205">
        <f t="shared" si="1"/>
        <v>-360.4350000000004</v>
      </c>
      <c r="J31" s="102"/>
      <c r="K31" s="72"/>
      <c r="L31" s="72"/>
    </row>
    <row r="32" spans="1:12" ht="15">
      <c r="A32" s="109"/>
      <c r="B32" s="206" t="s">
        <v>354</v>
      </c>
      <c r="C32" s="506">
        <v>7.38</v>
      </c>
      <c r="D32" s="506">
        <v>7.38</v>
      </c>
      <c r="E32" s="506">
        <v>16.04</v>
      </c>
      <c r="F32" s="521">
        <v>16.02</v>
      </c>
      <c r="G32" s="101">
        <f t="shared" si="0"/>
        <v>0</v>
      </c>
      <c r="H32" s="203">
        <f t="shared" si="1"/>
        <v>-0.019999999999999574</v>
      </c>
      <c r="J32" s="102"/>
      <c r="K32" s="72"/>
      <c r="L32" s="72"/>
    </row>
    <row r="33" spans="1:12" ht="12.75">
      <c r="A33" s="135">
        <v>5</v>
      </c>
      <c r="B33" s="522" t="s">
        <v>355</v>
      </c>
      <c r="C33" s="101">
        <f>SUM(C34:C36)</f>
        <v>158.033</v>
      </c>
      <c r="D33" s="101">
        <f>SUM(D34:D36)</f>
        <v>157.6</v>
      </c>
      <c r="E33" s="101">
        <f>SUM(E34:E36)</f>
        <v>157.6</v>
      </c>
      <c r="F33" s="101">
        <f>SUM(F34:F36)</f>
        <v>0</v>
      </c>
      <c r="G33" s="101">
        <f t="shared" si="0"/>
        <v>-0.4329999999999927</v>
      </c>
      <c r="H33" s="203">
        <f t="shared" si="1"/>
        <v>-157.6</v>
      </c>
      <c r="I33" s="102"/>
      <c r="J33" s="102"/>
      <c r="K33" s="102"/>
      <c r="L33" s="102"/>
    </row>
    <row r="34" spans="1:10" ht="12.75">
      <c r="A34" s="129"/>
      <c r="B34" s="39" t="s">
        <v>356</v>
      </c>
      <c r="C34" s="103">
        <v>0</v>
      </c>
      <c r="D34" s="103">
        <v>0</v>
      </c>
      <c r="E34" s="103">
        <v>0</v>
      </c>
      <c r="F34" s="103">
        <v>0</v>
      </c>
      <c r="G34" s="103">
        <f t="shared" si="0"/>
        <v>0</v>
      </c>
      <c r="H34" s="205">
        <f t="shared" si="1"/>
        <v>0</v>
      </c>
      <c r="J34" s="102"/>
    </row>
    <row r="35" spans="1:10" ht="12.75">
      <c r="A35" s="129"/>
      <c r="B35" s="39" t="s">
        <v>357</v>
      </c>
      <c r="C35" s="103">
        <v>157.6</v>
      </c>
      <c r="D35" s="103">
        <v>157.6</v>
      </c>
      <c r="E35" s="103">
        <v>157.6</v>
      </c>
      <c r="F35" s="103">
        <v>0</v>
      </c>
      <c r="G35" s="103">
        <f t="shared" si="0"/>
        <v>0</v>
      </c>
      <c r="H35" s="205">
        <f t="shared" si="1"/>
        <v>-157.6</v>
      </c>
      <c r="J35" s="102"/>
    </row>
    <row r="36" spans="1:10" ht="12.75">
      <c r="A36" s="129"/>
      <c r="B36" s="39" t="s">
        <v>358</v>
      </c>
      <c r="C36" s="103">
        <v>0.433</v>
      </c>
      <c r="D36" s="103">
        <v>0</v>
      </c>
      <c r="E36" s="103">
        <v>0</v>
      </c>
      <c r="F36" s="103">
        <v>0</v>
      </c>
      <c r="G36" s="103">
        <f t="shared" si="0"/>
        <v>-0.433</v>
      </c>
      <c r="H36" s="205">
        <f t="shared" si="1"/>
        <v>0</v>
      </c>
      <c r="J36" s="102"/>
    </row>
    <row r="37" spans="1:10" ht="12.75">
      <c r="A37" s="135">
        <v>6</v>
      </c>
      <c r="B37" s="522" t="s">
        <v>359</v>
      </c>
      <c r="C37" s="101">
        <v>20765</v>
      </c>
      <c r="D37" s="101">
        <f>D38</f>
        <v>-11421.4</v>
      </c>
      <c r="E37" s="101">
        <f>E38</f>
        <v>-2360.1</v>
      </c>
      <c r="F37" s="101">
        <f>F38</f>
        <v>-41560.9</v>
      </c>
      <c r="G37" s="101">
        <f t="shared" si="0"/>
        <v>-32186.4</v>
      </c>
      <c r="H37" s="203">
        <f t="shared" si="1"/>
        <v>-39200.8</v>
      </c>
      <c r="J37" s="102"/>
    </row>
    <row r="38" spans="1:10" ht="12.75">
      <c r="A38" s="129"/>
      <c r="B38" s="39" t="s">
        <v>349</v>
      </c>
      <c r="C38" s="103">
        <v>20765</v>
      </c>
      <c r="D38" s="103">
        <v>-11421.4</v>
      </c>
      <c r="E38" s="103">
        <v>-2360.1</v>
      </c>
      <c r="F38" s="103">
        <v>-41560.9</v>
      </c>
      <c r="G38" s="103">
        <f t="shared" si="0"/>
        <v>-32186.4</v>
      </c>
      <c r="H38" s="205">
        <f t="shared" si="1"/>
        <v>-39200.8</v>
      </c>
      <c r="J38" s="102"/>
    </row>
    <row r="39" spans="1:12" ht="14.25">
      <c r="A39" s="135"/>
      <c r="B39" s="523" t="s">
        <v>360</v>
      </c>
      <c r="C39" s="101">
        <f>SUM(C40:C44)</f>
        <v>200093.39</v>
      </c>
      <c r="D39" s="101">
        <f>SUM(D40:D44)</f>
        <v>177906.55700000003</v>
      </c>
      <c r="E39" s="101">
        <f>SUM(E40:E44)</f>
        <v>206760.10400000002</v>
      </c>
      <c r="F39" s="101">
        <f>SUM(F40:F44)</f>
        <v>165301.684</v>
      </c>
      <c r="G39" s="524">
        <f t="shared" si="0"/>
        <v>-22186.832999999984</v>
      </c>
      <c r="H39" s="530">
        <f t="shared" si="1"/>
        <v>-41458.42000000001</v>
      </c>
      <c r="I39" s="102"/>
      <c r="J39" s="102"/>
      <c r="K39" s="102"/>
      <c r="L39" s="102"/>
    </row>
    <row r="40" spans="1:10" ht="12.75">
      <c r="A40" s="129"/>
      <c r="B40" s="39" t="s">
        <v>349</v>
      </c>
      <c r="C40" s="103">
        <v>52436.316000000006</v>
      </c>
      <c r="D40" s="103">
        <v>12446.708</v>
      </c>
      <c r="E40" s="103">
        <v>25863.111</v>
      </c>
      <c r="F40" s="103">
        <v>-20946.382</v>
      </c>
      <c r="G40" s="103">
        <f t="shared" si="0"/>
        <v>-39989.60800000001</v>
      </c>
      <c r="H40" s="205">
        <f t="shared" si="1"/>
        <v>-46809.493</v>
      </c>
      <c r="J40" s="102"/>
    </row>
    <row r="41" spans="1:10" ht="12.75">
      <c r="A41" s="129"/>
      <c r="B41" s="39" t="s">
        <v>350</v>
      </c>
      <c r="C41" s="103">
        <v>105940.87500000001</v>
      </c>
      <c r="D41" s="103">
        <v>124014.95000000001</v>
      </c>
      <c r="E41" s="103">
        <v>128987.375</v>
      </c>
      <c r="F41" s="103">
        <v>136934.775</v>
      </c>
      <c r="G41" s="103">
        <f t="shared" si="0"/>
        <v>18074.074999999997</v>
      </c>
      <c r="H41" s="205">
        <f t="shared" si="1"/>
        <v>7947.399999999994</v>
      </c>
      <c r="J41" s="102"/>
    </row>
    <row r="42" spans="1:10" ht="12.75">
      <c r="A42" s="129"/>
      <c r="B42" s="39" t="s">
        <v>115</v>
      </c>
      <c r="C42" s="103">
        <v>2575.025</v>
      </c>
      <c r="D42" s="103">
        <v>3274.8500000000004</v>
      </c>
      <c r="E42" s="103">
        <v>4507.15</v>
      </c>
      <c r="F42" s="103">
        <v>3340.1</v>
      </c>
      <c r="G42" s="103">
        <f t="shared" si="0"/>
        <v>699.8250000000003</v>
      </c>
      <c r="H42" s="205">
        <f t="shared" si="1"/>
        <v>-1167.0499999999997</v>
      </c>
      <c r="J42" s="102"/>
    </row>
    <row r="43" spans="1:10" ht="12.75">
      <c r="A43" s="129"/>
      <c r="B43" s="39" t="s">
        <v>116</v>
      </c>
      <c r="C43" s="103">
        <v>2385.2</v>
      </c>
      <c r="D43" s="103">
        <v>2196.8</v>
      </c>
      <c r="E43" s="103">
        <v>3536.95</v>
      </c>
      <c r="F43" s="103">
        <v>3163.1180000000004</v>
      </c>
      <c r="G43" s="103">
        <f t="shared" si="0"/>
        <v>-188.39999999999964</v>
      </c>
      <c r="H43" s="205">
        <f t="shared" si="1"/>
        <v>-373.8319999999994</v>
      </c>
      <c r="J43" s="102"/>
    </row>
    <row r="44" spans="1:10" ht="13.5" thickBot="1">
      <c r="A44" s="525"/>
      <c r="B44" s="526" t="s">
        <v>117</v>
      </c>
      <c r="C44" s="527">
        <v>36755.974</v>
      </c>
      <c r="D44" s="527">
        <v>35973.249</v>
      </c>
      <c r="E44" s="527">
        <v>43865.518000000004</v>
      </c>
      <c r="F44" s="527">
        <v>42810.073</v>
      </c>
      <c r="G44" s="527">
        <f t="shared" si="0"/>
        <v>-782.7249999999985</v>
      </c>
      <c r="H44" s="528">
        <f t="shared" si="1"/>
        <v>-1055.445000000007</v>
      </c>
      <c r="J44" s="102"/>
    </row>
    <row r="45" ht="13.5" thickTop="1"/>
    <row r="48" spans="3:8" ht="12.75">
      <c r="C48" s="1581"/>
      <c r="D48" s="1581"/>
      <c r="E48" s="1581"/>
      <c r="F48" s="1581"/>
      <c r="G48" s="1581"/>
      <c r="H48" s="1581"/>
    </row>
    <row r="51" spans="3:8" ht="12.75">
      <c r="C51" s="1582"/>
      <c r="D51" s="1582"/>
      <c r="E51" s="1582"/>
      <c r="F51" s="1582"/>
      <c r="G51" s="1582"/>
      <c r="H51" s="1582"/>
    </row>
    <row r="54" spans="3:8" ht="12.75">
      <c r="C54" s="1582"/>
      <c r="D54" s="1582"/>
      <c r="E54" s="1582"/>
      <c r="F54" s="1582"/>
      <c r="G54" s="1582"/>
      <c r="H54" s="1582"/>
    </row>
  </sheetData>
  <sheetProtection/>
  <mergeCells count="8">
    <mergeCell ref="A1:H1"/>
    <mergeCell ref="A2:H2"/>
    <mergeCell ref="A3:H3"/>
    <mergeCell ref="A4:H4"/>
    <mergeCell ref="A5:A7"/>
    <mergeCell ref="B5:B7"/>
    <mergeCell ref="G5:H5"/>
    <mergeCell ref="G6:H6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zoomScalePageLayoutView="0" workbookViewId="0" topLeftCell="A1">
      <selection activeCell="B1" sqref="B1:G1"/>
    </sheetView>
  </sheetViews>
  <sheetFormatPr defaultColWidth="9.140625" defaultRowHeight="12.75"/>
  <cols>
    <col min="2" max="2" width="23.00390625" style="0" bestFit="1" customWidth="1"/>
    <col min="3" max="7" width="11.7109375" style="0" customWidth="1"/>
  </cols>
  <sheetData>
    <row r="1" spans="2:7" ht="12.75">
      <c r="B1" s="1916" t="s">
        <v>48</v>
      </c>
      <c r="C1" s="1916"/>
      <c r="D1" s="1916"/>
      <c r="E1" s="1916"/>
      <c r="F1" s="1916"/>
      <c r="G1" s="1916"/>
    </row>
    <row r="2" spans="2:7" ht="15.75">
      <c r="B2" s="1917" t="s">
        <v>749</v>
      </c>
      <c r="C2" s="1917"/>
      <c r="D2" s="1917"/>
      <c r="E2" s="1917"/>
      <c r="F2" s="1917"/>
      <c r="G2" s="1917"/>
    </row>
    <row r="3" spans="2:7" ht="15.75" customHeight="1">
      <c r="B3" s="1929" t="s">
        <v>1501</v>
      </c>
      <c r="C3" s="1929"/>
      <c r="D3" s="1929"/>
      <c r="E3" s="1929"/>
      <c r="F3" s="1929"/>
      <c r="G3" s="1929"/>
    </row>
    <row r="4" spans="2:7" ht="13.5" thickBot="1">
      <c r="B4" s="55" t="s">
        <v>444</v>
      </c>
      <c r="C4" s="55"/>
      <c r="D4" s="55"/>
      <c r="E4" s="207"/>
      <c r="F4" s="55"/>
      <c r="G4" s="321" t="s">
        <v>84</v>
      </c>
    </row>
    <row r="5" spans="2:7" ht="15" customHeight="1" thickTop="1">
      <c r="B5" s="1918"/>
      <c r="C5" s="1920" t="s">
        <v>770</v>
      </c>
      <c r="D5" s="1922" t="s">
        <v>40</v>
      </c>
      <c r="E5" s="1922" t="s">
        <v>347</v>
      </c>
      <c r="F5" s="1924" t="s">
        <v>797</v>
      </c>
      <c r="G5" s="1925"/>
    </row>
    <row r="6" spans="2:7" ht="15" customHeight="1">
      <c r="B6" s="1919"/>
      <c r="C6" s="1921"/>
      <c r="D6" s="1923"/>
      <c r="E6" s="1923"/>
      <c r="F6" s="217" t="s">
        <v>483</v>
      </c>
      <c r="G6" s="210" t="s">
        <v>328</v>
      </c>
    </row>
    <row r="7" spans="2:7" ht="15" customHeight="1">
      <c r="B7" s="212"/>
      <c r="C7" s="58"/>
      <c r="D7" s="208"/>
      <c r="E7" s="208"/>
      <c r="F7" s="218"/>
      <c r="G7" s="211"/>
    </row>
    <row r="8" spans="2:7" ht="15" customHeight="1">
      <c r="B8" s="213" t="s">
        <v>643</v>
      </c>
      <c r="C8" s="1264">
        <v>42542.99999999999</v>
      </c>
      <c r="D8" s="1264">
        <v>48562.6</v>
      </c>
      <c r="E8" s="1264">
        <v>51007.76013</v>
      </c>
      <c r="F8" s="1264">
        <v>14.149448792985936</v>
      </c>
      <c r="G8" s="1449">
        <v>5.035068406551545</v>
      </c>
    </row>
    <row r="9" spans="2:7" ht="15" customHeight="1">
      <c r="B9" s="214"/>
      <c r="C9" s="1264"/>
      <c r="D9" s="1264"/>
      <c r="E9" s="1264"/>
      <c r="F9" s="1264"/>
      <c r="G9" s="1449"/>
    </row>
    <row r="10" spans="2:7" ht="15" customHeight="1">
      <c r="B10" s="214" t="s">
        <v>644</v>
      </c>
      <c r="C10" s="1265">
        <v>28473.799999999996</v>
      </c>
      <c r="D10" s="1265">
        <v>32592.7</v>
      </c>
      <c r="E10" s="1265">
        <v>33254.166654</v>
      </c>
      <c r="F10" s="1265">
        <v>14.465578883043378</v>
      </c>
      <c r="G10" s="1450">
        <v>2.0294932730335233</v>
      </c>
    </row>
    <row r="11" spans="2:7" ht="15" customHeight="1">
      <c r="B11" s="215" t="s">
        <v>645</v>
      </c>
      <c r="C11" s="1266">
        <v>14069.199999999999</v>
      </c>
      <c r="D11" s="1266">
        <v>15969.899999999998</v>
      </c>
      <c r="E11" s="1266">
        <v>17753.593476000002</v>
      </c>
      <c r="F11" s="1266">
        <v>13.509652290108875</v>
      </c>
      <c r="G11" s="1451">
        <v>11.169096087013727</v>
      </c>
    </row>
    <row r="12" spans="2:7" ht="15" customHeight="1">
      <c r="B12" s="212"/>
      <c r="C12" s="1265"/>
      <c r="D12" s="1265"/>
      <c r="E12" s="1265"/>
      <c r="F12" s="1264"/>
      <c r="G12" s="1449"/>
    </row>
    <row r="13" spans="2:7" ht="15" customHeight="1">
      <c r="B13" s="213" t="s">
        <v>646</v>
      </c>
      <c r="C13" s="1264">
        <v>253132.60000000003</v>
      </c>
      <c r="D13" s="1264">
        <v>295242</v>
      </c>
      <c r="E13" s="1264">
        <v>360562.68343</v>
      </c>
      <c r="F13" s="1264">
        <v>16.635312875544273</v>
      </c>
      <c r="G13" s="1449">
        <v>22.124454999627403</v>
      </c>
    </row>
    <row r="14" spans="2:7" ht="15" customHeight="1">
      <c r="B14" s="214"/>
      <c r="C14" s="1264"/>
      <c r="D14" s="1264"/>
      <c r="E14" s="1264"/>
      <c r="F14" s="1264"/>
      <c r="G14" s="1449"/>
    </row>
    <row r="15" spans="2:7" ht="15" customHeight="1">
      <c r="B15" s="214" t="s">
        <v>647</v>
      </c>
      <c r="C15" s="1265">
        <v>170784.80000000002</v>
      </c>
      <c r="D15" s="1265">
        <v>191274.80000000002</v>
      </c>
      <c r="E15" s="1265">
        <v>237643.911884</v>
      </c>
      <c r="F15" s="1265">
        <v>11.99755481752473</v>
      </c>
      <c r="G15" s="1450">
        <v>24.242143703195595</v>
      </c>
    </row>
    <row r="16" spans="2:7" ht="15" customHeight="1">
      <c r="B16" s="215" t="s">
        <v>648</v>
      </c>
      <c r="C16" s="1266">
        <v>82347.8</v>
      </c>
      <c r="D16" s="1266">
        <v>103967.2</v>
      </c>
      <c r="E16" s="1266">
        <v>122918.771546</v>
      </c>
      <c r="F16" s="1266">
        <v>26.25376755663173</v>
      </c>
      <c r="G16" s="1451">
        <v>18.228413909386802</v>
      </c>
    </row>
    <row r="17" spans="2:7" ht="15" customHeight="1">
      <c r="B17" s="212"/>
      <c r="C17" s="1264"/>
      <c r="D17" s="1264"/>
      <c r="E17" s="1264"/>
      <c r="F17" s="1264"/>
      <c r="G17" s="1449"/>
    </row>
    <row r="18" spans="2:7" ht="15" customHeight="1">
      <c r="B18" s="213" t="s">
        <v>649</v>
      </c>
      <c r="C18" s="1264">
        <v>-210589.60000000003</v>
      </c>
      <c r="D18" s="1264">
        <v>-246679.40000000002</v>
      </c>
      <c r="E18" s="1264">
        <v>-309554.9233</v>
      </c>
      <c r="F18" s="1264">
        <v>17.13750346645797</v>
      </c>
      <c r="G18" s="1449">
        <v>25.48876124232507</v>
      </c>
    </row>
    <row r="19" spans="2:7" ht="15" customHeight="1">
      <c r="B19" s="214"/>
      <c r="C19" s="1265"/>
      <c r="D19" s="1265"/>
      <c r="E19" s="1265"/>
      <c r="F19" s="1264"/>
      <c r="G19" s="1449"/>
    </row>
    <row r="20" spans="2:7" ht="15" customHeight="1">
      <c r="B20" s="214" t="s">
        <v>650</v>
      </c>
      <c r="C20" s="1265">
        <v>-142311.00000000003</v>
      </c>
      <c r="D20" s="1265">
        <v>-158682.1</v>
      </c>
      <c r="E20" s="1265">
        <v>-204389.74523</v>
      </c>
      <c r="F20" s="1265">
        <v>11.503748831783895</v>
      </c>
      <c r="G20" s="1450">
        <v>28.80453764476269</v>
      </c>
    </row>
    <row r="21" spans="2:7" ht="15" customHeight="1">
      <c r="B21" s="215" t="s">
        <v>651</v>
      </c>
      <c r="C21" s="1266">
        <v>-68278.6</v>
      </c>
      <c r="D21" s="1266">
        <v>-87997.3</v>
      </c>
      <c r="E21" s="1266">
        <v>-105165.17807</v>
      </c>
      <c r="F21" s="1266">
        <v>28.879766134630756</v>
      </c>
      <c r="G21" s="1451">
        <v>19.509550940767497</v>
      </c>
    </row>
    <row r="22" spans="2:7" ht="15" customHeight="1">
      <c r="B22" s="212"/>
      <c r="C22" s="1265"/>
      <c r="D22" s="1265"/>
      <c r="E22" s="1265"/>
      <c r="F22" s="1264"/>
      <c r="G22" s="1449"/>
    </row>
    <row r="23" spans="2:7" ht="15" customHeight="1">
      <c r="B23" s="213" t="s">
        <v>652</v>
      </c>
      <c r="C23" s="1264">
        <v>295675.6</v>
      </c>
      <c r="D23" s="1264">
        <v>343804.60000000003</v>
      </c>
      <c r="E23" s="1264">
        <v>411570.44356000004</v>
      </c>
      <c r="F23" s="1264">
        <v>16.27763670725622</v>
      </c>
      <c r="G23" s="1449">
        <v>19.710569189591993</v>
      </c>
    </row>
    <row r="24" spans="2:7" ht="15" customHeight="1">
      <c r="B24" s="214"/>
      <c r="C24" s="1265"/>
      <c r="D24" s="1265"/>
      <c r="E24" s="1265"/>
      <c r="F24" s="1264"/>
      <c r="G24" s="1449"/>
    </row>
    <row r="25" spans="2:7" ht="15" customHeight="1">
      <c r="B25" s="214" t="s">
        <v>650</v>
      </c>
      <c r="C25" s="1265">
        <v>199258.6</v>
      </c>
      <c r="D25" s="1265">
        <v>223867.50000000003</v>
      </c>
      <c r="E25" s="1265">
        <v>270898.078538</v>
      </c>
      <c r="F25" s="1265">
        <v>12.35023231117755</v>
      </c>
      <c r="G25" s="1450">
        <v>21.008220727885913</v>
      </c>
    </row>
    <row r="26" spans="2:7" ht="15" customHeight="1" thickBot="1">
      <c r="B26" s="216" t="s">
        <v>651</v>
      </c>
      <c r="C26" s="1452">
        <v>96417</v>
      </c>
      <c r="D26" s="1452">
        <v>119937.09999999999</v>
      </c>
      <c r="E26" s="1452">
        <v>140672.365022</v>
      </c>
      <c r="F26" s="1452">
        <v>24.394142111868234</v>
      </c>
      <c r="G26" s="1453">
        <v>17.288449547304396</v>
      </c>
    </row>
    <row r="27" spans="2:7" ht="13.5" thickTop="1">
      <c r="B27" s="55"/>
      <c r="C27" s="55"/>
      <c r="D27" s="56"/>
      <c r="E27" s="56"/>
      <c r="F27" s="55"/>
      <c r="G27" s="55"/>
    </row>
    <row r="28" spans="2:7" ht="12.75">
      <c r="B28" s="55"/>
      <c r="C28" s="55"/>
      <c r="D28" s="207"/>
      <c r="E28" s="207"/>
      <c r="F28" s="55"/>
      <c r="G28" s="55"/>
    </row>
    <row r="29" spans="2:7" ht="12.75">
      <c r="B29" s="55"/>
      <c r="C29" s="56"/>
      <c r="D29" s="56"/>
      <c r="E29" s="209"/>
      <c r="F29" s="55"/>
      <c r="G29" s="55"/>
    </row>
    <row r="30" spans="2:7" ht="15" customHeight="1">
      <c r="B30" s="812" t="s">
        <v>638</v>
      </c>
      <c r="C30" s="1268">
        <v>16.80660649793823</v>
      </c>
      <c r="D30" s="1268">
        <v>16.4484050372237</v>
      </c>
      <c r="E30" s="1269">
        <v>14.146710814543487</v>
      </c>
      <c r="F30" s="55"/>
      <c r="G30" s="55"/>
    </row>
    <row r="31" spans="2:7" ht="15" customHeight="1">
      <c r="B31" s="813" t="s">
        <v>653</v>
      </c>
      <c r="C31" s="1269">
        <v>16.67232681128531</v>
      </c>
      <c r="D31" s="1270">
        <v>17.039725044804648</v>
      </c>
      <c r="E31" s="1269">
        <v>13.99327522862534</v>
      </c>
      <c r="F31" s="55"/>
      <c r="G31" s="55"/>
    </row>
    <row r="32" spans="2:7" ht="15" customHeight="1">
      <c r="B32" s="814" t="s">
        <v>654</v>
      </c>
      <c r="C32" s="1267">
        <v>17.085095169512723</v>
      </c>
      <c r="D32" s="1271">
        <v>15.36051754784201</v>
      </c>
      <c r="E32" s="1267">
        <v>14.443354137619297</v>
      </c>
      <c r="F32" s="55"/>
      <c r="G32" s="55"/>
    </row>
    <row r="33" spans="2:7" ht="15" customHeight="1">
      <c r="B33" s="1926" t="s">
        <v>816</v>
      </c>
      <c r="C33" s="1930"/>
      <c r="D33" s="1930"/>
      <c r="E33" s="1931"/>
      <c r="F33" s="55"/>
      <c r="G33" s="55"/>
    </row>
    <row r="34" spans="2:7" ht="15" customHeight="1">
      <c r="B34" s="815" t="s">
        <v>653</v>
      </c>
      <c r="C34" s="1272">
        <v>66.92945960557553</v>
      </c>
      <c r="D34" s="1272">
        <v>67.1148167519861</v>
      </c>
      <c r="E34" s="1272">
        <v>65.19432841051514</v>
      </c>
      <c r="F34" s="55"/>
      <c r="G34" s="55"/>
    </row>
    <row r="35" spans="2:7" ht="15" customHeight="1">
      <c r="B35" s="816" t="s">
        <v>654</v>
      </c>
      <c r="C35" s="1273">
        <v>33.07054039442447</v>
      </c>
      <c r="D35" s="1273">
        <v>32.8851832480139</v>
      </c>
      <c r="E35" s="1273">
        <v>34.805671589484874</v>
      </c>
      <c r="F35" s="55"/>
      <c r="G35" s="55"/>
    </row>
    <row r="36" spans="2:7" ht="15" customHeight="1">
      <c r="B36" s="1926" t="s">
        <v>817</v>
      </c>
      <c r="C36" s="1927"/>
      <c r="D36" s="1927"/>
      <c r="E36" s="1928"/>
      <c r="F36" s="55"/>
      <c r="G36" s="55"/>
    </row>
    <row r="37" spans="2:7" ht="15" customHeight="1">
      <c r="B37" s="815" t="s">
        <v>653</v>
      </c>
      <c r="C37" s="1685">
        <v>67.46851255033923</v>
      </c>
      <c r="D37" s="1685">
        <v>64.7857689624105</v>
      </c>
      <c r="E37" s="1685">
        <v>65.9091810675789</v>
      </c>
      <c r="F37" s="55"/>
      <c r="G37" s="55"/>
    </row>
    <row r="38" spans="2:7" ht="15" customHeight="1">
      <c r="B38" s="816" t="s">
        <v>654</v>
      </c>
      <c r="C38" s="1686">
        <v>32.531487449660766</v>
      </c>
      <c r="D38" s="1686">
        <v>35.2142310375895</v>
      </c>
      <c r="E38" s="1686">
        <v>34.0908189324211</v>
      </c>
      <c r="F38" s="55"/>
      <c r="G38" s="55"/>
    </row>
    <row r="39" spans="2:7" ht="15" customHeight="1">
      <c r="B39" s="1926" t="s">
        <v>818</v>
      </c>
      <c r="C39" s="1927"/>
      <c r="D39" s="1927"/>
      <c r="E39" s="1928"/>
      <c r="F39" s="55"/>
      <c r="G39" s="55"/>
    </row>
    <row r="40" spans="2:7" ht="15" customHeight="1">
      <c r="B40" s="815" t="s">
        <v>653</v>
      </c>
      <c r="C40" s="1274">
        <v>67.57741123018421</v>
      </c>
      <c r="D40" s="1274">
        <v>64.32726040358456</v>
      </c>
      <c r="E40" s="1274">
        <v>66.0269728716022</v>
      </c>
      <c r="F40" s="55"/>
      <c r="G40" s="55"/>
    </row>
    <row r="41" spans="2:7" ht="15" customHeight="1">
      <c r="B41" s="816" t="s">
        <v>654</v>
      </c>
      <c r="C41" s="1275">
        <v>32.42258876981579</v>
      </c>
      <c r="D41" s="1275">
        <v>35.672739596415425</v>
      </c>
      <c r="E41" s="1275">
        <v>33.973027128397796</v>
      </c>
      <c r="F41" s="55"/>
      <c r="G41" s="55"/>
    </row>
    <row r="42" spans="2:7" ht="15" customHeight="1">
      <c r="B42" s="1926" t="s">
        <v>819</v>
      </c>
      <c r="C42" s="1927"/>
      <c r="D42" s="1927"/>
      <c r="E42" s="1928"/>
      <c r="F42" s="55"/>
      <c r="G42" s="55"/>
    </row>
    <row r="43" spans="2:7" ht="15" customHeight="1">
      <c r="B43" s="815" t="s">
        <v>653</v>
      </c>
      <c r="C43" s="1276">
        <v>67.39095143461282</v>
      </c>
      <c r="D43" s="1276">
        <v>65.11474831924879</v>
      </c>
      <c r="E43" s="1276">
        <v>65.82058619049198</v>
      </c>
      <c r="F43" s="55"/>
      <c r="G43" s="55"/>
    </row>
    <row r="44" spans="2:7" ht="15" customHeight="1">
      <c r="B44" s="816" t="s">
        <v>654</v>
      </c>
      <c r="C44" s="1277">
        <v>32.609048565387205</v>
      </c>
      <c r="D44" s="1277">
        <v>34.88525168075121</v>
      </c>
      <c r="E44" s="1277">
        <v>34.179413809508006</v>
      </c>
      <c r="F44" s="55"/>
      <c r="G44" s="55"/>
    </row>
    <row r="45" spans="2:7" ht="15" customHeight="1">
      <c r="B45" s="1926" t="s">
        <v>820</v>
      </c>
      <c r="C45" s="1927"/>
      <c r="D45" s="1927"/>
      <c r="E45" s="1928"/>
      <c r="F45" s="55"/>
      <c r="G45" s="55"/>
    </row>
    <row r="46" spans="2:7" ht="15" customHeight="1">
      <c r="B46" s="817" t="s">
        <v>655</v>
      </c>
      <c r="C46" s="1279">
        <v>14.388404048220412</v>
      </c>
      <c r="D46" s="1279">
        <v>14.125058245293982</v>
      </c>
      <c r="E46" s="1279">
        <v>12.393445867685084</v>
      </c>
      <c r="F46" s="55"/>
      <c r="G46" s="55"/>
    </row>
    <row r="47" spans="2:7" ht="15" customHeight="1">
      <c r="B47" s="814" t="s">
        <v>656</v>
      </c>
      <c r="C47" s="1278">
        <v>85.6115959517796</v>
      </c>
      <c r="D47" s="1278">
        <v>85.874941754706</v>
      </c>
      <c r="E47" s="1278">
        <v>87.6065541323149</v>
      </c>
      <c r="F47" s="55"/>
      <c r="G47" s="55"/>
    </row>
    <row r="48" spans="2:7" ht="12.75">
      <c r="B48" s="55" t="s">
        <v>929</v>
      </c>
      <c r="C48" s="55"/>
      <c r="D48" s="55"/>
      <c r="E48" s="55"/>
      <c r="F48" s="55"/>
      <c r="G48" s="55"/>
    </row>
    <row r="49" spans="2:7" ht="12.75">
      <c r="B49" s="55" t="s">
        <v>67</v>
      </c>
      <c r="C49" s="55"/>
      <c r="D49" s="55"/>
      <c r="E49" s="55"/>
      <c r="F49" s="55"/>
      <c r="G49" s="55"/>
    </row>
    <row r="50" spans="2:7" ht="12.75">
      <c r="B50" s="55" t="s">
        <v>68</v>
      </c>
      <c r="C50" s="55"/>
      <c r="D50" s="55"/>
      <c r="E50" s="55"/>
      <c r="F50" s="55"/>
      <c r="G50" s="55"/>
    </row>
  </sheetData>
  <sheetProtection/>
  <mergeCells count="13">
    <mergeCell ref="B45:E45"/>
    <mergeCell ref="B3:G3"/>
    <mergeCell ref="B33:E33"/>
    <mergeCell ref="B36:E36"/>
    <mergeCell ref="B39:E39"/>
    <mergeCell ref="B42:E42"/>
    <mergeCell ref="B1:G1"/>
    <mergeCell ref="B2:G2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9" customWidth="1"/>
    <col min="2" max="2" width="5.00390625" style="9" customWidth="1"/>
    <col min="3" max="3" width="18.281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1932" t="s">
        <v>963</v>
      </c>
      <c r="C1" s="1933"/>
      <c r="D1" s="1933"/>
      <c r="E1" s="1933"/>
      <c r="F1" s="1933"/>
      <c r="G1" s="1933"/>
      <c r="H1" s="1934"/>
    </row>
    <row r="2" spans="2:8" ht="15" customHeight="1">
      <c r="B2" s="1935" t="s">
        <v>516</v>
      </c>
      <c r="C2" s="1936"/>
      <c r="D2" s="1936"/>
      <c r="E2" s="1936"/>
      <c r="F2" s="1936"/>
      <c r="G2" s="1936"/>
      <c r="H2" s="1937"/>
    </row>
    <row r="3" spans="2:8" ht="15" customHeight="1" thickBot="1">
      <c r="B3" s="1938" t="s">
        <v>242</v>
      </c>
      <c r="C3" s="1939"/>
      <c r="D3" s="1939"/>
      <c r="E3" s="1939"/>
      <c r="F3" s="1939"/>
      <c r="G3" s="1939"/>
      <c r="H3" s="1940"/>
    </row>
    <row r="4" spans="2:8" ht="15" customHeight="1" thickTop="1">
      <c r="B4" s="1437"/>
      <c r="C4" s="1438"/>
      <c r="D4" s="1941" t="s">
        <v>1497</v>
      </c>
      <c r="E4" s="1941"/>
      <c r="F4" s="1941"/>
      <c r="G4" s="1942" t="s">
        <v>797</v>
      </c>
      <c r="H4" s="1943"/>
    </row>
    <row r="5" spans="2:8" ht="15" customHeight="1">
      <c r="B5" s="221"/>
      <c r="C5" s="219"/>
      <c r="D5" s="220" t="s">
        <v>770</v>
      </c>
      <c r="E5" s="220" t="s">
        <v>43</v>
      </c>
      <c r="F5" s="220" t="s">
        <v>44</v>
      </c>
      <c r="G5" s="220" t="s">
        <v>483</v>
      </c>
      <c r="H5" s="222" t="s">
        <v>328</v>
      </c>
    </row>
    <row r="6" spans="2:8" ht="15" customHeight="1">
      <c r="B6" s="1439"/>
      <c r="C6" s="1280" t="s">
        <v>821</v>
      </c>
      <c r="D6" s="1280">
        <v>22235.113</v>
      </c>
      <c r="E6" s="1280">
        <v>27915.222000000005</v>
      </c>
      <c r="F6" s="1280">
        <v>30253.11089999999</v>
      </c>
      <c r="G6" s="1281">
        <v>25.545671838951307</v>
      </c>
      <c r="H6" s="1440">
        <v>8.3749608009565</v>
      </c>
    </row>
    <row r="7" spans="2:8" ht="15" customHeight="1">
      <c r="B7" s="1441">
        <v>1</v>
      </c>
      <c r="C7" s="1282" t="s">
        <v>132</v>
      </c>
      <c r="D7" s="1283">
        <v>244.513</v>
      </c>
      <c r="E7" s="1283">
        <v>177.42199999999997</v>
      </c>
      <c r="F7" s="1283">
        <v>281.95842000000005</v>
      </c>
      <c r="G7" s="1283">
        <v>-27.438622895306196</v>
      </c>
      <c r="H7" s="1442">
        <v>58.91964919795748</v>
      </c>
    </row>
    <row r="8" spans="2:8" ht="15" customHeight="1">
      <c r="B8" s="1441">
        <v>2</v>
      </c>
      <c r="C8" s="1282" t="s">
        <v>133</v>
      </c>
      <c r="D8" s="1283">
        <v>0</v>
      </c>
      <c r="E8" s="1283">
        <v>0</v>
      </c>
      <c r="F8" s="1283">
        <v>0.5</v>
      </c>
      <c r="G8" s="1283" t="s">
        <v>794</v>
      </c>
      <c r="H8" s="1442" t="s">
        <v>794</v>
      </c>
    </row>
    <row r="9" spans="2:8" ht="15" customHeight="1">
      <c r="B9" s="1441">
        <v>3</v>
      </c>
      <c r="C9" s="1282" t="s">
        <v>134</v>
      </c>
      <c r="D9" s="1283">
        <v>38.8</v>
      </c>
      <c r="E9" s="1283">
        <v>63.9</v>
      </c>
      <c r="F9" s="1283">
        <v>159.45479899999998</v>
      </c>
      <c r="G9" s="1283">
        <v>64.69072164948454</v>
      </c>
      <c r="H9" s="1442">
        <v>149.53802660406885</v>
      </c>
    </row>
    <row r="10" spans="2:8" ht="15" customHeight="1">
      <c r="B10" s="1441">
        <v>4</v>
      </c>
      <c r="C10" s="1282" t="s">
        <v>135</v>
      </c>
      <c r="D10" s="1283">
        <v>5.9</v>
      </c>
      <c r="E10" s="1283">
        <v>61.39999999999999</v>
      </c>
      <c r="F10" s="1283">
        <v>1.6704000000000003</v>
      </c>
      <c r="G10" s="1283">
        <v>940.6779661016947</v>
      </c>
      <c r="H10" s="1442">
        <v>-97.27947882736156</v>
      </c>
    </row>
    <row r="11" spans="2:8" ht="15" customHeight="1">
      <c r="B11" s="1441">
        <v>5</v>
      </c>
      <c r="C11" s="1282" t="s">
        <v>137</v>
      </c>
      <c r="D11" s="1283">
        <v>1387.3000000000002</v>
      </c>
      <c r="E11" s="1283">
        <v>1985.3999999999999</v>
      </c>
      <c r="F11" s="1283">
        <v>2336.8893199999998</v>
      </c>
      <c r="G11" s="1283">
        <v>43.11252072370792</v>
      </c>
      <c r="H11" s="1442">
        <v>17.70370303213457</v>
      </c>
    </row>
    <row r="12" spans="2:8" ht="15" customHeight="1">
      <c r="B12" s="1441">
        <v>6</v>
      </c>
      <c r="C12" s="1282" t="s">
        <v>138</v>
      </c>
      <c r="D12" s="1283">
        <v>780.5</v>
      </c>
      <c r="E12" s="1283">
        <v>662.9</v>
      </c>
      <c r="F12" s="1283">
        <v>0</v>
      </c>
      <c r="G12" s="1283">
        <v>-15.06726457399104</v>
      </c>
      <c r="H12" s="1442">
        <v>-100</v>
      </c>
    </row>
    <row r="13" spans="2:8" ht="15" customHeight="1">
      <c r="B13" s="1441">
        <v>7</v>
      </c>
      <c r="C13" s="1282" t="s">
        <v>139</v>
      </c>
      <c r="D13" s="1283">
        <v>43.5</v>
      </c>
      <c r="E13" s="1283">
        <v>29.299999999999997</v>
      </c>
      <c r="F13" s="1283">
        <v>10.614301000000001</v>
      </c>
      <c r="G13" s="1283">
        <v>-32.64367816091955</v>
      </c>
      <c r="H13" s="1442">
        <v>-63.77371672354948</v>
      </c>
    </row>
    <row r="14" spans="2:8" ht="15" customHeight="1">
      <c r="B14" s="1441">
        <v>8</v>
      </c>
      <c r="C14" s="1282" t="s">
        <v>140</v>
      </c>
      <c r="D14" s="1283">
        <v>59.2</v>
      </c>
      <c r="E14" s="1283">
        <v>5.300000000000001</v>
      </c>
      <c r="F14" s="1283">
        <v>0</v>
      </c>
      <c r="G14" s="1283">
        <v>-91.04729729729729</v>
      </c>
      <c r="H14" s="1442">
        <v>-100</v>
      </c>
    </row>
    <row r="15" spans="2:8" ht="15" customHeight="1">
      <c r="B15" s="1441">
        <v>9</v>
      </c>
      <c r="C15" s="1282" t="s">
        <v>141</v>
      </c>
      <c r="D15" s="1283">
        <v>22</v>
      </c>
      <c r="E15" s="1283">
        <v>49.2</v>
      </c>
      <c r="F15" s="1283">
        <v>31.421024</v>
      </c>
      <c r="G15" s="1283">
        <v>123.63636363636363</v>
      </c>
      <c r="H15" s="1442">
        <v>-36.13613008130082</v>
      </c>
    </row>
    <row r="16" spans="2:8" ht="15" customHeight="1">
      <c r="B16" s="1441">
        <v>10</v>
      </c>
      <c r="C16" s="1282" t="s">
        <v>142</v>
      </c>
      <c r="D16" s="1283">
        <v>181.4</v>
      </c>
      <c r="E16" s="1283">
        <v>723.4000000000001</v>
      </c>
      <c r="F16" s="1283">
        <v>812.885146</v>
      </c>
      <c r="G16" s="1283">
        <v>298.787210584344</v>
      </c>
      <c r="H16" s="1442">
        <v>12.37007824163669</v>
      </c>
    </row>
    <row r="17" spans="2:8" ht="15" customHeight="1">
      <c r="B17" s="1441">
        <v>11</v>
      </c>
      <c r="C17" s="1282" t="s">
        <v>143</v>
      </c>
      <c r="D17" s="1283">
        <v>0.30000000000000004</v>
      </c>
      <c r="E17" s="1283">
        <v>0</v>
      </c>
      <c r="F17" s="1283">
        <v>7.099562000000001</v>
      </c>
      <c r="G17" s="1283">
        <v>-100</v>
      </c>
      <c r="H17" s="1442" t="s">
        <v>794</v>
      </c>
    </row>
    <row r="18" spans="2:8" ht="15" customHeight="1">
      <c r="B18" s="1441">
        <v>12</v>
      </c>
      <c r="C18" s="1282" t="s">
        <v>144</v>
      </c>
      <c r="D18" s="1283">
        <v>452.19999999999993</v>
      </c>
      <c r="E18" s="1283">
        <v>1244.8</v>
      </c>
      <c r="F18" s="1283">
        <v>2489.827772</v>
      </c>
      <c r="G18" s="1283">
        <v>175.2764263600177</v>
      </c>
      <c r="H18" s="1442">
        <v>100.0182978791774</v>
      </c>
    </row>
    <row r="19" spans="2:8" ht="15" customHeight="1">
      <c r="B19" s="1441">
        <v>13</v>
      </c>
      <c r="C19" s="1282" t="s">
        <v>145</v>
      </c>
      <c r="D19" s="1283">
        <v>13.4</v>
      </c>
      <c r="E19" s="1283">
        <v>0</v>
      </c>
      <c r="F19" s="1283">
        <v>0</v>
      </c>
      <c r="G19" s="1283">
        <v>-100</v>
      </c>
      <c r="H19" s="1442" t="s">
        <v>794</v>
      </c>
    </row>
    <row r="20" spans="2:8" ht="15" customHeight="1">
      <c r="B20" s="1441">
        <v>14</v>
      </c>
      <c r="C20" s="1282" t="s">
        <v>146</v>
      </c>
      <c r="D20" s="1283">
        <v>151</v>
      </c>
      <c r="E20" s="1283">
        <v>280.90000000000003</v>
      </c>
      <c r="F20" s="1283">
        <v>99.31648</v>
      </c>
      <c r="G20" s="1283">
        <v>86.0264900662252</v>
      </c>
      <c r="H20" s="1442">
        <v>-64.64347454610183</v>
      </c>
    </row>
    <row r="21" spans="2:8" ht="15" customHeight="1">
      <c r="B21" s="1441">
        <v>15</v>
      </c>
      <c r="C21" s="1282" t="s">
        <v>147</v>
      </c>
      <c r="D21" s="1283">
        <v>171.9</v>
      </c>
      <c r="E21" s="1283">
        <v>278.29999999999995</v>
      </c>
      <c r="F21" s="1283">
        <v>907.3395529999999</v>
      </c>
      <c r="G21" s="1283">
        <v>61.89645142524719</v>
      </c>
      <c r="H21" s="1442">
        <v>226.02930398850162</v>
      </c>
    </row>
    <row r="22" spans="2:8" ht="15" customHeight="1">
      <c r="B22" s="1441">
        <v>16</v>
      </c>
      <c r="C22" s="1282" t="s">
        <v>148</v>
      </c>
      <c r="D22" s="1283">
        <v>18.099999999999998</v>
      </c>
      <c r="E22" s="1283">
        <v>57.49999999999999</v>
      </c>
      <c r="F22" s="1283">
        <v>16.138566</v>
      </c>
      <c r="G22" s="1283">
        <v>217.67955801104972</v>
      </c>
      <c r="H22" s="1442">
        <v>-71.93292869565217</v>
      </c>
    </row>
    <row r="23" spans="2:8" ht="15" customHeight="1">
      <c r="B23" s="1441">
        <v>17</v>
      </c>
      <c r="C23" s="1282" t="s">
        <v>149</v>
      </c>
      <c r="D23" s="1283">
        <v>104.99999999999999</v>
      </c>
      <c r="E23" s="1283">
        <v>48.7</v>
      </c>
      <c r="F23" s="1283">
        <v>204.35760499999998</v>
      </c>
      <c r="G23" s="1283">
        <v>-53.61904761904761</v>
      </c>
      <c r="H23" s="1442">
        <v>319.6254722792607</v>
      </c>
    </row>
    <row r="24" spans="2:8" ht="15" customHeight="1">
      <c r="B24" s="1441">
        <v>18</v>
      </c>
      <c r="C24" s="1282" t="s">
        <v>150</v>
      </c>
      <c r="D24" s="1283">
        <v>1427.6000000000001</v>
      </c>
      <c r="E24" s="1283">
        <v>1807</v>
      </c>
      <c r="F24" s="1283">
        <v>2156.53385</v>
      </c>
      <c r="G24" s="1283">
        <v>26.57607172877556</v>
      </c>
      <c r="H24" s="1442">
        <v>19.343323187603744</v>
      </c>
    </row>
    <row r="25" spans="2:8" ht="15" customHeight="1">
      <c r="B25" s="1441">
        <v>19</v>
      </c>
      <c r="C25" s="1282" t="s">
        <v>151</v>
      </c>
      <c r="D25" s="1283">
        <v>2694.2999999999997</v>
      </c>
      <c r="E25" s="1283">
        <v>2711.7</v>
      </c>
      <c r="F25" s="1283">
        <v>2848.606441</v>
      </c>
      <c r="G25" s="1283">
        <v>0.6458078165015024</v>
      </c>
      <c r="H25" s="1442">
        <v>5.048731091197411</v>
      </c>
    </row>
    <row r="26" spans="2:8" ht="15" customHeight="1">
      <c r="B26" s="1441"/>
      <c r="C26" s="1282" t="s">
        <v>181</v>
      </c>
      <c r="D26" s="1283">
        <v>552.0999999999999</v>
      </c>
      <c r="E26" s="1283">
        <v>675.6999999999999</v>
      </c>
      <c r="F26" s="1283">
        <v>0</v>
      </c>
      <c r="G26" s="1283">
        <v>22.38724868683211</v>
      </c>
      <c r="H26" s="1442">
        <v>-100</v>
      </c>
    </row>
    <row r="27" spans="2:8" ht="15" customHeight="1">
      <c r="B27" s="1441"/>
      <c r="C27" s="1282" t="s">
        <v>182</v>
      </c>
      <c r="D27" s="1283">
        <v>1209.8999999999999</v>
      </c>
      <c r="E27" s="1283">
        <v>1357.2</v>
      </c>
      <c r="F27" s="1283">
        <v>2560.5119529999997</v>
      </c>
      <c r="G27" s="1283">
        <v>12.174559880981903</v>
      </c>
      <c r="H27" s="1442">
        <v>88.66135816386677</v>
      </c>
    </row>
    <row r="28" spans="2:8" ht="15" customHeight="1">
      <c r="B28" s="1441"/>
      <c r="C28" s="1282" t="s">
        <v>183</v>
      </c>
      <c r="D28" s="1283">
        <v>932.3</v>
      </c>
      <c r="E28" s="1283">
        <v>678.8</v>
      </c>
      <c r="F28" s="1283">
        <v>288.094488</v>
      </c>
      <c r="G28" s="1283">
        <v>-27.19081840609246</v>
      </c>
      <c r="H28" s="1442">
        <v>-57.55826635238656</v>
      </c>
    </row>
    <row r="29" spans="2:8" ht="15" customHeight="1">
      <c r="B29" s="1441">
        <v>20</v>
      </c>
      <c r="C29" s="1282" t="s">
        <v>152</v>
      </c>
      <c r="D29" s="1283">
        <v>15.100000000000001</v>
      </c>
      <c r="E29" s="1283">
        <v>167.70000000000002</v>
      </c>
      <c r="F29" s="1283">
        <v>334.316673</v>
      </c>
      <c r="G29" s="1283" t="s">
        <v>794</v>
      </c>
      <c r="H29" s="1442">
        <v>99.3540089445438</v>
      </c>
    </row>
    <row r="30" spans="2:8" ht="15" customHeight="1">
      <c r="B30" s="1441">
        <v>21</v>
      </c>
      <c r="C30" s="1282" t="s">
        <v>153</v>
      </c>
      <c r="D30" s="1283">
        <v>835.6000000000001</v>
      </c>
      <c r="E30" s="1283">
        <v>212.2</v>
      </c>
      <c r="F30" s="1283">
        <v>0</v>
      </c>
      <c r="G30" s="1283">
        <v>-74.60507419818096</v>
      </c>
      <c r="H30" s="1442">
        <v>-100</v>
      </c>
    </row>
    <row r="31" spans="2:8" ht="15" customHeight="1">
      <c r="B31" s="1441">
        <v>22</v>
      </c>
      <c r="C31" s="1282" t="s">
        <v>154</v>
      </c>
      <c r="D31" s="1283">
        <v>45.9</v>
      </c>
      <c r="E31" s="1283">
        <v>1.4</v>
      </c>
      <c r="F31" s="1283">
        <v>108.508425</v>
      </c>
      <c r="G31" s="1283">
        <v>-96.94989106753813</v>
      </c>
      <c r="H31" s="1442" t="s">
        <v>794</v>
      </c>
    </row>
    <row r="32" spans="2:8" ht="15" customHeight="1">
      <c r="B32" s="1441">
        <v>23</v>
      </c>
      <c r="C32" s="1282" t="s">
        <v>155</v>
      </c>
      <c r="D32" s="1283">
        <v>369.3</v>
      </c>
      <c r="E32" s="1283">
        <v>585.1999999999999</v>
      </c>
      <c r="F32" s="1283">
        <v>448.56064</v>
      </c>
      <c r="G32" s="1283">
        <v>58.46195505009476</v>
      </c>
      <c r="H32" s="1442">
        <v>-23.349172932330816</v>
      </c>
    </row>
    <row r="33" spans="2:8" ht="15" customHeight="1">
      <c r="B33" s="1441">
        <v>24</v>
      </c>
      <c r="C33" s="1282" t="s">
        <v>156</v>
      </c>
      <c r="D33" s="1283">
        <v>24.1</v>
      </c>
      <c r="E33" s="1283">
        <v>6.3</v>
      </c>
      <c r="F33" s="1283">
        <v>2.87164</v>
      </c>
      <c r="G33" s="1283">
        <v>-73.85892116182573</v>
      </c>
      <c r="H33" s="1442">
        <v>-54.418412698412695</v>
      </c>
    </row>
    <row r="34" spans="2:8" ht="15" customHeight="1">
      <c r="B34" s="1441">
        <v>25</v>
      </c>
      <c r="C34" s="1282" t="s">
        <v>157</v>
      </c>
      <c r="D34" s="1283">
        <v>387.7</v>
      </c>
      <c r="E34" s="1283">
        <v>369.7</v>
      </c>
      <c r="F34" s="1283">
        <v>228.06273800000002</v>
      </c>
      <c r="G34" s="1283">
        <v>-4.6427650245034755</v>
      </c>
      <c r="H34" s="1442">
        <v>-38.31140438193129</v>
      </c>
    </row>
    <row r="35" spans="2:8" ht="15" customHeight="1">
      <c r="B35" s="1441">
        <v>26</v>
      </c>
      <c r="C35" s="1282" t="s">
        <v>158</v>
      </c>
      <c r="D35" s="1283">
        <v>355.2</v>
      </c>
      <c r="E35" s="1283">
        <v>466.7</v>
      </c>
      <c r="F35" s="1283">
        <v>454.6912740000001</v>
      </c>
      <c r="G35" s="1283">
        <v>31.390765765765764</v>
      </c>
      <c r="H35" s="1442">
        <v>-2.57311463466894</v>
      </c>
    </row>
    <row r="36" spans="2:8" ht="15" customHeight="1">
      <c r="B36" s="1441">
        <v>27</v>
      </c>
      <c r="C36" s="1282" t="s">
        <v>159</v>
      </c>
      <c r="D36" s="1283">
        <v>5.1000000000000005</v>
      </c>
      <c r="E36" s="1283">
        <v>6.4</v>
      </c>
      <c r="F36" s="1283">
        <v>0.015</v>
      </c>
      <c r="G36" s="1283">
        <v>25.490196078431367</v>
      </c>
      <c r="H36" s="1442">
        <v>-99.765625</v>
      </c>
    </row>
    <row r="37" spans="2:8" ht="15" customHeight="1">
      <c r="B37" s="1441">
        <v>28</v>
      </c>
      <c r="C37" s="1282" t="s">
        <v>160</v>
      </c>
      <c r="D37" s="1283">
        <v>38</v>
      </c>
      <c r="E37" s="1283">
        <v>132.9</v>
      </c>
      <c r="F37" s="1283">
        <v>106.188669</v>
      </c>
      <c r="G37" s="1283">
        <v>249.73684210526318</v>
      </c>
      <c r="H37" s="1442">
        <v>-20.098819413092556</v>
      </c>
    </row>
    <row r="38" spans="2:8" ht="15" customHeight="1">
      <c r="B38" s="1441">
        <v>29</v>
      </c>
      <c r="C38" s="1282" t="s">
        <v>161</v>
      </c>
      <c r="D38" s="1283">
        <v>36.300000000000004</v>
      </c>
      <c r="E38" s="1283">
        <v>24.599999999999998</v>
      </c>
      <c r="F38" s="1283">
        <v>35.442530999999995</v>
      </c>
      <c r="G38" s="1283">
        <v>-32.2314049586777</v>
      </c>
      <c r="H38" s="1442">
        <v>44.07532926829268</v>
      </c>
    </row>
    <row r="39" spans="2:8" ht="15" customHeight="1">
      <c r="B39" s="1441">
        <v>30</v>
      </c>
      <c r="C39" s="1282" t="s">
        <v>162</v>
      </c>
      <c r="D39" s="1283">
        <v>405.6</v>
      </c>
      <c r="E39" s="1283">
        <v>432.99999999999994</v>
      </c>
      <c r="F39" s="1283">
        <v>653.401735</v>
      </c>
      <c r="G39" s="1283">
        <v>6.755424063116351</v>
      </c>
      <c r="H39" s="1442">
        <v>50.90109353348734</v>
      </c>
    </row>
    <row r="40" spans="2:8" ht="15" customHeight="1">
      <c r="B40" s="1441">
        <v>31</v>
      </c>
      <c r="C40" s="1282" t="s">
        <v>163</v>
      </c>
      <c r="D40" s="1283">
        <v>1709.6</v>
      </c>
      <c r="E40" s="1283">
        <v>2562</v>
      </c>
      <c r="F40" s="1283">
        <v>3088.104823</v>
      </c>
      <c r="G40" s="1283">
        <v>49.85961628451102</v>
      </c>
      <c r="H40" s="1442">
        <v>20.534926736924277</v>
      </c>
    </row>
    <row r="41" spans="2:8" ht="15" customHeight="1">
      <c r="B41" s="1441">
        <v>32</v>
      </c>
      <c r="C41" s="1282" t="s">
        <v>481</v>
      </c>
      <c r="D41" s="1283">
        <v>6</v>
      </c>
      <c r="E41" s="1283">
        <v>135.1</v>
      </c>
      <c r="F41" s="1283">
        <v>0.9</v>
      </c>
      <c r="G41" s="1283" t="s">
        <v>794</v>
      </c>
      <c r="H41" s="1442">
        <v>-99.3338267949667</v>
      </c>
    </row>
    <row r="42" spans="2:8" ht="15" customHeight="1">
      <c r="B42" s="1441">
        <v>33</v>
      </c>
      <c r="C42" s="1282" t="s">
        <v>164</v>
      </c>
      <c r="D42" s="1283">
        <v>0</v>
      </c>
      <c r="E42" s="1283">
        <v>0</v>
      </c>
      <c r="F42" s="1283">
        <v>21.090276</v>
      </c>
      <c r="G42" s="1283" t="s">
        <v>794</v>
      </c>
      <c r="H42" s="1442" t="s">
        <v>794</v>
      </c>
    </row>
    <row r="43" spans="2:8" ht="15" customHeight="1">
      <c r="B43" s="1441">
        <v>34</v>
      </c>
      <c r="C43" s="1282" t="s">
        <v>165</v>
      </c>
      <c r="D43" s="1283">
        <v>239.30000000000004</v>
      </c>
      <c r="E43" s="1283">
        <v>370.40000000000003</v>
      </c>
      <c r="F43" s="1283">
        <v>124.54295200000001</v>
      </c>
      <c r="G43" s="1283">
        <v>54.784788967822806</v>
      </c>
      <c r="H43" s="1442">
        <v>-66.37609287257018</v>
      </c>
    </row>
    <row r="44" spans="2:8" ht="15" customHeight="1">
      <c r="B44" s="1441">
        <v>35</v>
      </c>
      <c r="C44" s="1282" t="s">
        <v>166</v>
      </c>
      <c r="D44" s="1283">
        <v>77.4</v>
      </c>
      <c r="E44" s="1283">
        <v>114.9</v>
      </c>
      <c r="F44" s="1283">
        <v>97.71346</v>
      </c>
      <c r="G44" s="1283">
        <v>48.44961240310079</v>
      </c>
      <c r="H44" s="1442">
        <v>-14.957824194952138</v>
      </c>
    </row>
    <row r="45" spans="2:8" ht="15" customHeight="1">
      <c r="B45" s="1441">
        <v>36</v>
      </c>
      <c r="C45" s="1282" t="s">
        <v>167</v>
      </c>
      <c r="D45" s="1283">
        <v>167.5</v>
      </c>
      <c r="E45" s="1283">
        <v>194.10000000000002</v>
      </c>
      <c r="F45" s="1283">
        <v>598.0390600000001</v>
      </c>
      <c r="G45" s="1283">
        <v>15.880597014925385</v>
      </c>
      <c r="H45" s="1442">
        <v>208.10873776403918</v>
      </c>
    </row>
    <row r="46" spans="2:8" ht="15" customHeight="1">
      <c r="B46" s="1441">
        <v>39</v>
      </c>
      <c r="C46" s="1282" t="s">
        <v>41</v>
      </c>
      <c r="D46" s="1283">
        <v>36.7</v>
      </c>
      <c r="E46" s="1283">
        <v>8.399999999999999</v>
      </c>
      <c r="F46" s="1283">
        <v>110.84295200000001</v>
      </c>
      <c r="G46" s="1283">
        <v>-77.11171662125341</v>
      </c>
      <c r="H46" s="1442" t="s">
        <v>794</v>
      </c>
    </row>
    <row r="47" spans="2:8" ht="15" customHeight="1">
      <c r="B47" s="1441">
        <v>37</v>
      </c>
      <c r="C47" s="1282" t="s">
        <v>168</v>
      </c>
      <c r="D47" s="1283">
        <v>515.5999999999999</v>
      </c>
      <c r="E47" s="1283">
        <v>965.5</v>
      </c>
      <c r="F47" s="1283">
        <v>1209.2789930000001</v>
      </c>
      <c r="G47" s="1283">
        <v>87.2575640031032</v>
      </c>
      <c r="H47" s="1442">
        <v>25.248989435525644</v>
      </c>
    </row>
    <row r="48" spans="2:8" ht="15" customHeight="1">
      <c r="B48" s="1441">
        <v>38</v>
      </c>
      <c r="C48" s="1282" t="s">
        <v>169</v>
      </c>
      <c r="D48" s="1283">
        <v>218.50000000000003</v>
      </c>
      <c r="E48" s="1283">
        <v>251.79999999999998</v>
      </c>
      <c r="F48" s="1283">
        <v>155.234912</v>
      </c>
      <c r="G48" s="1283">
        <v>15.240274599542317</v>
      </c>
      <c r="H48" s="1442">
        <v>-38.34991580619539</v>
      </c>
    </row>
    <row r="49" spans="2:8" ht="15" customHeight="1">
      <c r="B49" s="1441">
        <v>40</v>
      </c>
      <c r="C49" s="1282" t="s">
        <v>170</v>
      </c>
      <c r="D49" s="1283">
        <v>284.3</v>
      </c>
      <c r="E49" s="1283">
        <v>169.1</v>
      </c>
      <c r="F49" s="1283">
        <v>46.21549</v>
      </c>
      <c r="G49" s="1283">
        <v>-40.520576855434406</v>
      </c>
      <c r="H49" s="1442">
        <v>-72.66972797161444</v>
      </c>
    </row>
    <row r="50" spans="2:8" ht="15" customHeight="1">
      <c r="B50" s="1441">
        <v>41</v>
      </c>
      <c r="C50" s="1282" t="s">
        <v>171</v>
      </c>
      <c r="D50" s="1283">
        <v>24</v>
      </c>
      <c r="E50" s="1283">
        <v>669.6999999999999</v>
      </c>
      <c r="F50" s="1283">
        <v>270.328489</v>
      </c>
      <c r="G50" s="1283" t="s">
        <v>794</v>
      </c>
      <c r="H50" s="1442">
        <v>-59.63439017470509</v>
      </c>
    </row>
    <row r="51" spans="2:8" ht="15" customHeight="1">
      <c r="B51" s="1441">
        <v>42</v>
      </c>
      <c r="C51" s="1282" t="s">
        <v>172</v>
      </c>
      <c r="D51" s="1283">
        <v>52.7</v>
      </c>
      <c r="E51" s="1283">
        <v>48.60000000000001</v>
      </c>
      <c r="F51" s="1283">
        <v>137.498536</v>
      </c>
      <c r="G51" s="1283">
        <v>-7.779886148007577</v>
      </c>
      <c r="H51" s="1442">
        <v>182.91879835390944</v>
      </c>
    </row>
    <row r="52" spans="2:8" ht="15" customHeight="1">
      <c r="B52" s="1441">
        <v>43</v>
      </c>
      <c r="C52" s="1282" t="s">
        <v>173</v>
      </c>
      <c r="D52" s="1283">
        <v>2163.2</v>
      </c>
      <c r="E52" s="1283">
        <v>3110.4</v>
      </c>
      <c r="F52" s="1283">
        <v>3672.9459239999996</v>
      </c>
      <c r="G52" s="1283">
        <v>43.78698224852073</v>
      </c>
      <c r="H52" s="1442">
        <v>18.0859672067901</v>
      </c>
    </row>
    <row r="53" spans="2:8" ht="15" customHeight="1">
      <c r="B53" s="1441">
        <v>44</v>
      </c>
      <c r="C53" s="1282" t="s">
        <v>174</v>
      </c>
      <c r="D53" s="1283">
        <v>2407.2999999999997</v>
      </c>
      <c r="E53" s="1283">
        <v>1957.4</v>
      </c>
      <c r="F53" s="1283">
        <v>89.672634</v>
      </c>
      <c r="G53" s="1283">
        <v>-18.688987662526472</v>
      </c>
      <c r="H53" s="1442">
        <v>-95.41878849494228</v>
      </c>
    </row>
    <row r="54" spans="2:8" ht="15" customHeight="1">
      <c r="B54" s="1441">
        <v>45</v>
      </c>
      <c r="C54" s="1282" t="s">
        <v>175</v>
      </c>
      <c r="D54" s="1283">
        <v>543.4000000000001</v>
      </c>
      <c r="E54" s="1283">
        <v>710.3000000000001</v>
      </c>
      <c r="F54" s="1283">
        <v>599.873489</v>
      </c>
      <c r="G54" s="1283">
        <v>30.714022819285958</v>
      </c>
      <c r="H54" s="1442">
        <v>-15.546460791214997</v>
      </c>
    </row>
    <row r="55" spans="2:8" ht="15" customHeight="1">
      <c r="B55" s="1441">
        <v>46</v>
      </c>
      <c r="C55" s="1282" t="s">
        <v>176</v>
      </c>
      <c r="D55" s="1283">
        <v>0.4</v>
      </c>
      <c r="E55" s="1283">
        <v>2.1999999999999997</v>
      </c>
      <c r="F55" s="1283">
        <v>7.6786319999999995</v>
      </c>
      <c r="G55" s="1283">
        <v>449.9999999999999</v>
      </c>
      <c r="H55" s="1442">
        <v>249.02872727272728</v>
      </c>
    </row>
    <row r="56" spans="2:8" ht="15" customHeight="1">
      <c r="B56" s="1441">
        <v>47</v>
      </c>
      <c r="C56" s="1282" t="s">
        <v>177</v>
      </c>
      <c r="D56" s="1283">
        <v>31.1</v>
      </c>
      <c r="E56" s="1283">
        <v>62.39999999999999</v>
      </c>
      <c r="F56" s="1283">
        <v>58.977091</v>
      </c>
      <c r="G56" s="1283">
        <v>100.6430868167202</v>
      </c>
      <c r="H56" s="1442">
        <v>-5.485431089743571</v>
      </c>
    </row>
    <row r="57" spans="2:8" ht="15" customHeight="1">
      <c r="B57" s="1441">
        <v>48</v>
      </c>
      <c r="C57" s="1282" t="s">
        <v>178</v>
      </c>
      <c r="D57" s="1283">
        <v>993.9000000000001</v>
      </c>
      <c r="E57" s="1283">
        <v>1060.8000000000002</v>
      </c>
      <c r="F57" s="1283">
        <v>1902.717487</v>
      </c>
      <c r="G57" s="1283">
        <v>6.731059462722612</v>
      </c>
      <c r="H57" s="1442">
        <v>79.36627894042226</v>
      </c>
    </row>
    <row r="58" spans="2:8" ht="15" customHeight="1">
      <c r="B58" s="1441">
        <v>49</v>
      </c>
      <c r="C58" s="1282" t="s">
        <v>42</v>
      </c>
      <c r="D58" s="1283">
        <v>2449.3999999999996</v>
      </c>
      <c r="E58" s="1283">
        <v>2928.8999999999996</v>
      </c>
      <c r="F58" s="1283">
        <v>3324.783136</v>
      </c>
      <c r="G58" s="1283">
        <v>19.57622274842818</v>
      </c>
      <c r="H58" s="1442">
        <v>13.516444262351058</v>
      </c>
    </row>
    <row r="59" spans="2:8" ht="15" customHeight="1">
      <c r="B59" s="1443"/>
      <c r="C59" s="1280" t="s">
        <v>179</v>
      </c>
      <c r="D59" s="1280">
        <v>6238.686999999994</v>
      </c>
      <c r="E59" s="1280">
        <v>4677.4779999999955</v>
      </c>
      <c r="F59" s="1280">
        <v>3001.298460000009</v>
      </c>
      <c r="G59" s="1281">
        <v>-25.024640601459893</v>
      </c>
      <c r="H59" s="1440">
        <v>-35.83511328113116</v>
      </c>
    </row>
    <row r="60" spans="2:8" ht="15" customHeight="1" thickBot="1">
      <c r="B60" s="1444"/>
      <c r="C60" s="1445" t="s">
        <v>180</v>
      </c>
      <c r="D60" s="1446">
        <v>28473.799999999996</v>
      </c>
      <c r="E60" s="1446">
        <v>32592.7</v>
      </c>
      <c r="F60" s="1446">
        <v>33254.40936</v>
      </c>
      <c r="G60" s="1447">
        <v>14.465578883043378</v>
      </c>
      <c r="H60" s="1448">
        <v>2.030237936715878</v>
      </c>
    </row>
    <row r="61" spans="2:8" ht="13.5" thickTop="1">
      <c r="B61" s="223" t="s">
        <v>822</v>
      </c>
      <c r="C61" s="224"/>
      <c r="D61" s="225"/>
      <c r="E61" s="225"/>
      <c r="F61" s="226"/>
      <c r="G61" s="227"/>
      <c r="H61" s="227"/>
    </row>
    <row r="62" spans="2:8" ht="15" customHeight="1">
      <c r="B62" s="9" t="s">
        <v>489</v>
      </c>
      <c r="C62" s="223"/>
      <c r="D62" s="223"/>
      <c r="E62" s="223"/>
      <c r="F62" s="223"/>
      <c r="G62" s="223"/>
      <c r="H62" s="223"/>
    </row>
    <row r="63" spans="2:8" ht="15" customHeight="1">
      <c r="B63" s="11"/>
      <c r="C63" s="11"/>
      <c r="D63" s="11"/>
      <c r="E63" s="11"/>
      <c r="F63" s="11"/>
      <c r="G63" s="11"/>
      <c r="H63" s="11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4.00390625" style="9" customWidth="1"/>
    <col min="2" max="2" width="6.00390625" style="9" customWidth="1"/>
    <col min="3" max="3" width="24.85156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1694" t="s">
        <v>748</v>
      </c>
      <c r="C1" s="1694"/>
      <c r="D1" s="1694"/>
      <c r="E1" s="1694"/>
      <c r="F1" s="1694"/>
      <c r="G1" s="1694"/>
      <c r="H1" s="1694"/>
    </row>
    <row r="2" spans="2:8" ht="15" customHeight="1">
      <c r="B2" s="1944" t="s">
        <v>517</v>
      </c>
      <c r="C2" s="1944"/>
      <c r="D2" s="1944"/>
      <c r="E2" s="1944"/>
      <c r="F2" s="1944"/>
      <c r="G2" s="1944"/>
      <c r="H2" s="1944"/>
    </row>
    <row r="3" spans="2:8" ht="15" customHeight="1" thickBot="1">
      <c r="B3" s="1945" t="s">
        <v>242</v>
      </c>
      <c r="C3" s="1945"/>
      <c r="D3" s="1945"/>
      <c r="E3" s="1945"/>
      <c r="F3" s="1945"/>
      <c r="G3" s="1945"/>
      <c r="H3" s="1945"/>
    </row>
    <row r="4" spans="2:8" ht="15" customHeight="1" thickTop="1">
      <c r="B4" s="228"/>
      <c r="C4" s="229"/>
      <c r="D4" s="1946" t="s">
        <v>1497</v>
      </c>
      <c r="E4" s="1946"/>
      <c r="F4" s="1946"/>
      <c r="G4" s="1947" t="s">
        <v>797</v>
      </c>
      <c r="H4" s="1948"/>
    </row>
    <row r="5" spans="2:8" ht="15" customHeight="1">
      <c r="B5" s="230"/>
      <c r="C5" s="231"/>
      <c r="D5" s="232" t="s">
        <v>770</v>
      </c>
      <c r="E5" s="232" t="s">
        <v>40</v>
      </c>
      <c r="F5" s="232" t="s">
        <v>347</v>
      </c>
      <c r="G5" s="232" t="s">
        <v>483</v>
      </c>
      <c r="H5" s="233" t="s">
        <v>328</v>
      </c>
    </row>
    <row r="6" spans="2:8" ht="15" customHeight="1">
      <c r="B6" s="1428"/>
      <c r="C6" s="1285" t="s">
        <v>821</v>
      </c>
      <c r="D6" s="1286">
        <v>10595.5</v>
      </c>
      <c r="E6" s="1286">
        <v>12715.800000000001</v>
      </c>
      <c r="F6" s="1286">
        <v>10547.145178</v>
      </c>
      <c r="G6" s="1286">
        <v>20.011325562738904</v>
      </c>
      <c r="H6" s="1429">
        <v>-17.054804432281102</v>
      </c>
    </row>
    <row r="7" spans="2:8" ht="15" customHeight="1">
      <c r="B7" s="1430">
        <v>1</v>
      </c>
      <c r="C7" s="1287" t="s">
        <v>184</v>
      </c>
      <c r="D7" s="1288">
        <v>269.3</v>
      </c>
      <c r="E7" s="1288">
        <v>309.2</v>
      </c>
      <c r="F7" s="1288">
        <v>155.50201800000002</v>
      </c>
      <c r="G7" s="1288">
        <v>14.816190122539922</v>
      </c>
      <c r="H7" s="1431">
        <v>-49.70827360931435</v>
      </c>
    </row>
    <row r="8" spans="2:8" ht="15" customHeight="1">
      <c r="B8" s="1430">
        <v>2</v>
      </c>
      <c r="C8" s="1287" t="s">
        <v>149</v>
      </c>
      <c r="D8" s="1288">
        <v>112.19999999999999</v>
      </c>
      <c r="E8" s="1288">
        <v>123.1</v>
      </c>
      <c r="F8" s="1288">
        <v>7.594422000000002</v>
      </c>
      <c r="G8" s="1288">
        <v>9.71479500891266</v>
      </c>
      <c r="H8" s="1431">
        <v>-93.83068887083671</v>
      </c>
    </row>
    <row r="9" spans="2:8" ht="15" customHeight="1">
      <c r="B9" s="1430">
        <v>3</v>
      </c>
      <c r="C9" s="1287" t="s">
        <v>185</v>
      </c>
      <c r="D9" s="1288">
        <v>247.60000000000002</v>
      </c>
      <c r="E9" s="1288">
        <v>412.8</v>
      </c>
      <c r="F9" s="1288">
        <v>145.337187</v>
      </c>
      <c r="G9" s="1288">
        <v>66.72051696284328</v>
      </c>
      <c r="H9" s="1431">
        <v>-64.79234811046513</v>
      </c>
    </row>
    <row r="10" spans="2:8" ht="15" customHeight="1">
      <c r="B10" s="1430">
        <v>4</v>
      </c>
      <c r="C10" s="1287" t="s">
        <v>186</v>
      </c>
      <c r="D10" s="1288">
        <v>0</v>
      </c>
      <c r="E10" s="1288">
        <v>0</v>
      </c>
      <c r="F10" s="1288">
        <v>0.031128</v>
      </c>
      <c r="G10" s="1288" t="s">
        <v>794</v>
      </c>
      <c r="H10" s="1431" t="s">
        <v>794</v>
      </c>
    </row>
    <row r="11" spans="2:8" ht="15" customHeight="1">
      <c r="B11" s="1430">
        <v>5</v>
      </c>
      <c r="C11" s="1287" t="s">
        <v>161</v>
      </c>
      <c r="D11" s="1288">
        <v>1312.1000000000001</v>
      </c>
      <c r="E11" s="1288">
        <v>2081.2999999999997</v>
      </c>
      <c r="F11" s="1288">
        <v>1088.870501</v>
      </c>
      <c r="G11" s="1288">
        <v>58.62358051977742</v>
      </c>
      <c r="H11" s="1431">
        <v>-47.68315471099792</v>
      </c>
    </row>
    <row r="12" spans="2:8" ht="15" customHeight="1">
      <c r="B12" s="1430">
        <v>6</v>
      </c>
      <c r="C12" s="1287" t="s">
        <v>481</v>
      </c>
      <c r="D12" s="1288">
        <v>3098</v>
      </c>
      <c r="E12" s="1288">
        <v>1405.3000000000002</v>
      </c>
      <c r="F12" s="1288">
        <v>2360.436172</v>
      </c>
      <c r="G12" s="1288">
        <v>-54.638476436410585</v>
      </c>
      <c r="H12" s="1431">
        <v>67.96670974169217</v>
      </c>
    </row>
    <row r="13" spans="2:8" ht="15" customHeight="1">
      <c r="B13" s="1430">
        <v>7</v>
      </c>
      <c r="C13" s="1287" t="s">
        <v>187</v>
      </c>
      <c r="D13" s="1288">
        <v>2060.1000000000004</v>
      </c>
      <c r="E13" s="1288">
        <v>3064.5000000000005</v>
      </c>
      <c r="F13" s="1288">
        <v>1934.4725670000003</v>
      </c>
      <c r="G13" s="1288">
        <v>48.75491480996067</v>
      </c>
      <c r="H13" s="1431">
        <v>-36.87477347038669</v>
      </c>
    </row>
    <row r="14" spans="2:8" ht="15" customHeight="1">
      <c r="B14" s="1430">
        <v>8</v>
      </c>
      <c r="C14" s="1287" t="s">
        <v>188</v>
      </c>
      <c r="D14" s="1288">
        <v>22.8</v>
      </c>
      <c r="E14" s="1288">
        <v>37.4</v>
      </c>
      <c r="F14" s="1288">
        <v>130.703591</v>
      </c>
      <c r="G14" s="1288">
        <v>64.03508771929825</v>
      </c>
      <c r="H14" s="1431">
        <v>249.4748422459893</v>
      </c>
    </row>
    <row r="15" spans="2:8" ht="15" customHeight="1">
      <c r="B15" s="1430">
        <v>9</v>
      </c>
      <c r="C15" s="1287" t="s">
        <v>189</v>
      </c>
      <c r="D15" s="1288">
        <v>51.4</v>
      </c>
      <c r="E15" s="1288">
        <v>78.10000000000001</v>
      </c>
      <c r="F15" s="1288">
        <v>51.80693600000001</v>
      </c>
      <c r="G15" s="1288">
        <v>51.9455252918288</v>
      </c>
      <c r="H15" s="1431">
        <v>-33.66589500640205</v>
      </c>
    </row>
    <row r="16" spans="2:8" ht="15" customHeight="1">
      <c r="B16" s="1430">
        <v>10</v>
      </c>
      <c r="C16" s="1287" t="s">
        <v>190</v>
      </c>
      <c r="D16" s="1288">
        <v>272.9</v>
      </c>
      <c r="E16" s="1288">
        <v>429.7</v>
      </c>
      <c r="F16" s="1288">
        <v>645.115585</v>
      </c>
      <c r="G16" s="1288">
        <v>57.456943935507525</v>
      </c>
      <c r="H16" s="1431">
        <v>50.13162322550616</v>
      </c>
    </row>
    <row r="17" spans="2:8" ht="15" customHeight="1">
      <c r="B17" s="1430">
        <v>11</v>
      </c>
      <c r="C17" s="1287" t="s">
        <v>191</v>
      </c>
      <c r="D17" s="1288">
        <v>74.4</v>
      </c>
      <c r="E17" s="1288">
        <v>172.79999999999995</v>
      </c>
      <c r="F17" s="1288">
        <v>151.033412</v>
      </c>
      <c r="G17" s="1288">
        <v>132.25806451612897</v>
      </c>
      <c r="H17" s="1431">
        <v>-12.596405092592562</v>
      </c>
    </row>
    <row r="18" spans="2:8" ht="15" customHeight="1">
      <c r="B18" s="1430">
        <v>12</v>
      </c>
      <c r="C18" s="1287" t="s">
        <v>192</v>
      </c>
      <c r="D18" s="1288">
        <v>3074.7000000000003</v>
      </c>
      <c r="E18" s="1288">
        <v>4601.6</v>
      </c>
      <c r="F18" s="1288">
        <v>3876.241659</v>
      </c>
      <c r="G18" s="1288">
        <v>49.66012944352295</v>
      </c>
      <c r="H18" s="1431">
        <v>-15.763176742872048</v>
      </c>
    </row>
    <row r="19" spans="2:8" ht="15" customHeight="1">
      <c r="B19" s="1428"/>
      <c r="C19" s="1285" t="s">
        <v>179</v>
      </c>
      <c r="D19" s="1289">
        <v>3473.699999999999</v>
      </c>
      <c r="E19" s="1289">
        <v>3254.0999999999967</v>
      </c>
      <c r="F19" s="1289">
        <v>7206.63645</v>
      </c>
      <c r="G19" s="1286">
        <v>-6.321789446411671</v>
      </c>
      <c r="H19" s="1429">
        <v>121.46327556006293</v>
      </c>
    </row>
    <row r="20" spans="2:8" ht="15" customHeight="1" thickBot="1">
      <c r="B20" s="1432"/>
      <c r="C20" s="1433" t="s">
        <v>193</v>
      </c>
      <c r="D20" s="1434">
        <v>14069.199999999999</v>
      </c>
      <c r="E20" s="1434">
        <v>15969.899999999998</v>
      </c>
      <c r="F20" s="1434">
        <v>17753.781628</v>
      </c>
      <c r="G20" s="1435">
        <v>13.509652290108875</v>
      </c>
      <c r="H20" s="1436">
        <v>11.170274253439302</v>
      </c>
    </row>
    <row r="21" ht="13.5" thickTop="1">
      <c r="B21" s="9" t="s">
        <v>489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9" customWidth="1"/>
    <col min="2" max="2" width="6.140625" style="9" customWidth="1"/>
    <col min="3" max="3" width="29.421875" style="9" bestFit="1" customWidth="1"/>
    <col min="4" max="6" width="11.7109375" style="9" customWidth="1"/>
    <col min="7" max="7" width="9.00390625" style="9" customWidth="1"/>
    <col min="8" max="8" width="8.421875" style="9" customWidth="1"/>
    <col min="9" max="16384" width="9.140625" style="9" customWidth="1"/>
  </cols>
  <sheetData>
    <row r="1" spans="2:8" ht="12.75">
      <c r="B1" s="1694" t="s">
        <v>893</v>
      </c>
      <c r="C1" s="1694"/>
      <c r="D1" s="1694"/>
      <c r="E1" s="1694"/>
      <c r="F1" s="1694"/>
      <c r="G1" s="1694"/>
      <c r="H1" s="1694"/>
    </row>
    <row r="2" spans="2:8" ht="15" customHeight="1">
      <c r="B2" s="1944" t="s">
        <v>930</v>
      </c>
      <c r="C2" s="1944"/>
      <c r="D2" s="1944"/>
      <c r="E2" s="1944"/>
      <c r="F2" s="1944"/>
      <c r="G2" s="1944"/>
      <c r="H2" s="1944"/>
    </row>
    <row r="3" spans="2:8" ht="15" customHeight="1" thickBot="1">
      <c r="B3" s="1945" t="s">
        <v>242</v>
      </c>
      <c r="C3" s="1945"/>
      <c r="D3" s="1945"/>
      <c r="E3" s="1945"/>
      <c r="F3" s="1945"/>
      <c r="G3" s="1945"/>
      <c r="H3" s="1945"/>
    </row>
    <row r="4" spans="2:8" ht="15" customHeight="1" thickTop="1">
      <c r="B4" s="234"/>
      <c r="C4" s="236"/>
      <c r="D4" s="1949" t="s">
        <v>1497</v>
      </c>
      <c r="E4" s="1946"/>
      <c r="F4" s="1950"/>
      <c r="G4" s="1951" t="s">
        <v>797</v>
      </c>
      <c r="H4" s="1948"/>
    </row>
    <row r="5" spans="2:8" ht="15" customHeight="1">
      <c r="B5" s="230"/>
      <c r="C5" s="237"/>
      <c r="D5" s="818" t="s">
        <v>770</v>
      </c>
      <c r="E5" s="818" t="s">
        <v>43</v>
      </c>
      <c r="F5" s="818" t="s">
        <v>44</v>
      </c>
      <c r="G5" s="818" t="s">
        <v>483</v>
      </c>
      <c r="H5" s="1418" t="s">
        <v>328</v>
      </c>
    </row>
    <row r="6" spans="2:8" ht="15" customHeight="1">
      <c r="B6" s="1419"/>
      <c r="C6" s="1290" t="s">
        <v>821</v>
      </c>
      <c r="D6" s="1292">
        <v>137293.10300000003</v>
      </c>
      <c r="E6" s="1292">
        <v>151666.65599999996</v>
      </c>
      <c r="F6" s="1292">
        <v>192963.8228660001</v>
      </c>
      <c r="G6" s="1291">
        <v>10.469246222805467</v>
      </c>
      <c r="H6" s="1420">
        <v>27.228903145329554</v>
      </c>
    </row>
    <row r="7" spans="2:8" ht="15" customHeight="1">
      <c r="B7" s="1421">
        <v>1</v>
      </c>
      <c r="C7" s="1293" t="s">
        <v>194</v>
      </c>
      <c r="D7" s="1295">
        <v>1718.8</v>
      </c>
      <c r="E7" s="1295">
        <v>2716.7999999999997</v>
      </c>
      <c r="F7" s="1295">
        <v>4979.883497999999</v>
      </c>
      <c r="G7" s="1294">
        <v>58.06376541773329</v>
      </c>
      <c r="H7" s="1422">
        <v>83.29959871908125</v>
      </c>
    </row>
    <row r="8" spans="2:8" ht="15" customHeight="1">
      <c r="B8" s="1421">
        <v>2</v>
      </c>
      <c r="C8" s="1293" t="s">
        <v>931</v>
      </c>
      <c r="D8" s="1295">
        <v>751.1790000000001</v>
      </c>
      <c r="E8" s="1295">
        <v>790.533</v>
      </c>
      <c r="F8" s="1295">
        <v>1021.8463490000001</v>
      </c>
      <c r="G8" s="1294">
        <v>5.238964348044874</v>
      </c>
      <c r="H8" s="1422">
        <v>29.260429229393367</v>
      </c>
    </row>
    <row r="9" spans="2:8" ht="15" customHeight="1">
      <c r="B9" s="1421">
        <v>3</v>
      </c>
      <c r="C9" s="1293" t="s">
        <v>195</v>
      </c>
      <c r="D9" s="1295">
        <v>701.8</v>
      </c>
      <c r="E9" s="1295">
        <v>662.1</v>
      </c>
      <c r="F9" s="1295">
        <v>2285.612569</v>
      </c>
      <c r="G9" s="1294">
        <v>-5.656882302650317</v>
      </c>
      <c r="H9" s="1422">
        <v>245.20655021900012</v>
      </c>
    </row>
    <row r="10" spans="2:8" ht="15" customHeight="1">
      <c r="B10" s="1421">
        <v>4</v>
      </c>
      <c r="C10" s="1293" t="s">
        <v>196</v>
      </c>
      <c r="D10" s="1295">
        <v>321.5</v>
      </c>
      <c r="E10" s="1295">
        <v>376.99999999999994</v>
      </c>
      <c r="F10" s="1295">
        <v>239.80575599999997</v>
      </c>
      <c r="G10" s="1294">
        <v>17.262830482115078</v>
      </c>
      <c r="H10" s="1422">
        <v>-36.391046153846155</v>
      </c>
    </row>
    <row r="11" spans="2:8" ht="15" customHeight="1">
      <c r="B11" s="1421">
        <v>5</v>
      </c>
      <c r="C11" s="1293" t="s">
        <v>197</v>
      </c>
      <c r="D11" s="1295">
        <v>700.6</v>
      </c>
      <c r="E11" s="1295">
        <v>449.2</v>
      </c>
      <c r="F11" s="1295">
        <v>728.035885</v>
      </c>
      <c r="G11" s="1294">
        <v>-35.88352840422495</v>
      </c>
      <c r="H11" s="1422">
        <v>62.07388357079253</v>
      </c>
    </row>
    <row r="12" spans="2:8" ht="15" customHeight="1">
      <c r="B12" s="1421">
        <v>6</v>
      </c>
      <c r="C12" s="1293" t="s">
        <v>198</v>
      </c>
      <c r="D12" s="1295">
        <v>2945.6</v>
      </c>
      <c r="E12" s="1295">
        <v>1997.6</v>
      </c>
      <c r="F12" s="1295">
        <v>6008.606201000001</v>
      </c>
      <c r="G12" s="1294">
        <v>-32.183595871808805</v>
      </c>
      <c r="H12" s="1422">
        <v>200.79125956147385</v>
      </c>
    </row>
    <row r="13" spans="2:8" ht="15" customHeight="1">
      <c r="B13" s="1421">
        <v>7</v>
      </c>
      <c r="C13" s="1293" t="s">
        <v>199</v>
      </c>
      <c r="D13" s="1295">
        <v>2215.9</v>
      </c>
      <c r="E13" s="1295">
        <v>3620.4</v>
      </c>
      <c r="F13" s="1295">
        <v>5344.027469</v>
      </c>
      <c r="G13" s="1294">
        <v>63.38282413466311</v>
      </c>
      <c r="H13" s="1422">
        <v>47.608757844437065</v>
      </c>
    </row>
    <row r="14" spans="2:8" ht="15" customHeight="1">
      <c r="B14" s="1421">
        <v>8</v>
      </c>
      <c r="C14" s="1293" t="s">
        <v>140</v>
      </c>
      <c r="D14" s="1295">
        <v>2108.7</v>
      </c>
      <c r="E14" s="1295">
        <v>2481.5</v>
      </c>
      <c r="F14" s="1295">
        <v>1656.029718</v>
      </c>
      <c r="G14" s="1294">
        <v>17.67913880589937</v>
      </c>
      <c r="H14" s="1422">
        <v>-33.26497207334273</v>
      </c>
    </row>
    <row r="15" spans="2:8" ht="15" customHeight="1">
      <c r="B15" s="1421">
        <v>9</v>
      </c>
      <c r="C15" s="1293" t="s">
        <v>200</v>
      </c>
      <c r="D15" s="1295">
        <v>1973.6999999999998</v>
      </c>
      <c r="E15" s="1295">
        <v>3406.7</v>
      </c>
      <c r="F15" s="1295">
        <v>4932.67503</v>
      </c>
      <c r="G15" s="1294">
        <v>72.60475249531336</v>
      </c>
      <c r="H15" s="1422">
        <v>44.793349282296646</v>
      </c>
    </row>
    <row r="16" spans="2:8" ht="15" customHeight="1">
      <c r="B16" s="1421">
        <v>10</v>
      </c>
      <c r="C16" s="1293" t="s">
        <v>932</v>
      </c>
      <c r="D16" s="1295">
        <v>6194.211</v>
      </c>
      <c r="E16" s="1295">
        <v>4355.504</v>
      </c>
      <c r="F16" s="1295">
        <v>1290.0760940000002</v>
      </c>
      <c r="G16" s="1294">
        <v>-29.684281016581465</v>
      </c>
      <c r="H16" s="1422">
        <v>-70.38055540759461</v>
      </c>
    </row>
    <row r="17" spans="2:8" ht="15" customHeight="1">
      <c r="B17" s="1421">
        <v>11</v>
      </c>
      <c r="C17" s="1293" t="s">
        <v>201</v>
      </c>
      <c r="D17" s="1295">
        <v>96.4</v>
      </c>
      <c r="E17" s="1295">
        <v>114.39999999999999</v>
      </c>
      <c r="F17" s="1295">
        <v>105.40849499999999</v>
      </c>
      <c r="G17" s="1294">
        <v>18.672199170124458</v>
      </c>
      <c r="H17" s="1422">
        <v>-7.85970716783217</v>
      </c>
    </row>
    <row r="18" spans="2:8" ht="15" customHeight="1">
      <c r="B18" s="1421">
        <v>12</v>
      </c>
      <c r="C18" s="1293" t="s">
        <v>202</v>
      </c>
      <c r="D18" s="1295">
        <v>1069.3999999999999</v>
      </c>
      <c r="E18" s="1295">
        <v>1231.6</v>
      </c>
      <c r="F18" s="1295">
        <v>749.59119</v>
      </c>
      <c r="G18" s="1294">
        <v>15.167383579577347</v>
      </c>
      <c r="H18" s="1422">
        <v>-39.13679847353036</v>
      </c>
    </row>
    <row r="19" spans="2:8" ht="15" customHeight="1">
      <c r="B19" s="1421">
        <v>13</v>
      </c>
      <c r="C19" s="1293" t="s">
        <v>203</v>
      </c>
      <c r="D19" s="1295">
        <v>275.70000000000005</v>
      </c>
      <c r="E19" s="1295">
        <v>451.30000000000007</v>
      </c>
      <c r="F19" s="1295">
        <v>703.4039030000001</v>
      </c>
      <c r="G19" s="1294">
        <v>63.692419296336595</v>
      </c>
      <c r="H19" s="1422">
        <v>55.8617112785287</v>
      </c>
    </row>
    <row r="20" spans="2:8" ht="15" customHeight="1">
      <c r="B20" s="1421">
        <v>14</v>
      </c>
      <c r="C20" s="1293" t="s">
        <v>204</v>
      </c>
      <c r="D20" s="1295">
        <v>503.4</v>
      </c>
      <c r="E20" s="1295">
        <v>1044.5000000000002</v>
      </c>
      <c r="F20" s="1295">
        <v>2018.5291979999997</v>
      </c>
      <c r="G20" s="1294">
        <v>107.48907429479547</v>
      </c>
      <c r="H20" s="1422">
        <v>93.2531544279559</v>
      </c>
    </row>
    <row r="21" spans="2:8" ht="15" customHeight="1">
      <c r="B21" s="1421">
        <v>15</v>
      </c>
      <c r="C21" s="1293" t="s">
        <v>205</v>
      </c>
      <c r="D21" s="1295">
        <v>4793.8</v>
      </c>
      <c r="E21" s="1295">
        <v>4049.9999999999995</v>
      </c>
      <c r="F21" s="1295">
        <v>4244.377485999999</v>
      </c>
      <c r="G21" s="1294">
        <v>-15.515874671450632</v>
      </c>
      <c r="H21" s="1422">
        <v>4.79944409876542</v>
      </c>
    </row>
    <row r="22" spans="2:8" ht="15" customHeight="1">
      <c r="B22" s="1421">
        <v>16</v>
      </c>
      <c r="C22" s="1293" t="s">
        <v>206</v>
      </c>
      <c r="D22" s="1295">
        <v>565.6999999999999</v>
      </c>
      <c r="E22" s="1295">
        <v>701.3</v>
      </c>
      <c r="F22" s="1295">
        <v>837.28013</v>
      </c>
      <c r="G22" s="1294">
        <v>23.970302280360613</v>
      </c>
      <c r="H22" s="1422">
        <v>19.38972337088265</v>
      </c>
    </row>
    <row r="23" spans="2:8" ht="15" customHeight="1">
      <c r="B23" s="1421">
        <v>17</v>
      </c>
      <c r="C23" s="1293" t="s">
        <v>143</v>
      </c>
      <c r="D23" s="1295">
        <v>514.8</v>
      </c>
      <c r="E23" s="1295">
        <v>538.8000000000001</v>
      </c>
      <c r="F23" s="1295">
        <v>834.797165</v>
      </c>
      <c r="G23" s="1294">
        <v>4.6620046620046764</v>
      </c>
      <c r="H23" s="1422">
        <v>54.9363706384558</v>
      </c>
    </row>
    <row r="24" spans="2:8" ht="15" customHeight="1">
      <c r="B24" s="1421">
        <v>18</v>
      </c>
      <c r="C24" s="1293" t="s">
        <v>207</v>
      </c>
      <c r="D24" s="1295">
        <v>1090.9</v>
      </c>
      <c r="E24" s="1295">
        <v>1071</v>
      </c>
      <c r="F24" s="1295">
        <v>1521.2465520000003</v>
      </c>
      <c r="G24" s="1294">
        <v>-1.8241818681822366</v>
      </c>
      <c r="H24" s="1422">
        <v>42.039827450980425</v>
      </c>
    </row>
    <row r="25" spans="2:8" ht="15" customHeight="1">
      <c r="B25" s="1421">
        <v>19</v>
      </c>
      <c r="C25" s="1293" t="s">
        <v>933</v>
      </c>
      <c r="D25" s="1295">
        <v>4262.931</v>
      </c>
      <c r="E25" s="1295">
        <v>3377.804</v>
      </c>
      <c r="F25" s="1295">
        <v>3374.433478</v>
      </c>
      <c r="G25" s="1294">
        <v>-20.7633433428784</v>
      </c>
      <c r="H25" s="1422">
        <v>-0.09978441614730116</v>
      </c>
    </row>
    <row r="26" spans="2:8" ht="15" customHeight="1">
      <c r="B26" s="1421">
        <v>20</v>
      </c>
      <c r="C26" s="1293" t="s">
        <v>208</v>
      </c>
      <c r="D26" s="1295">
        <v>113.29999999999998</v>
      </c>
      <c r="E26" s="1295">
        <v>218.6</v>
      </c>
      <c r="F26" s="1295">
        <v>365.241711</v>
      </c>
      <c r="G26" s="1294">
        <v>92.93909973521625</v>
      </c>
      <c r="H26" s="1422">
        <v>67.08220997255262</v>
      </c>
    </row>
    <row r="27" spans="2:8" ht="15" customHeight="1">
      <c r="B27" s="1421">
        <v>21</v>
      </c>
      <c r="C27" s="1293" t="s">
        <v>209</v>
      </c>
      <c r="D27" s="1295">
        <v>506.7999999999999</v>
      </c>
      <c r="E27" s="1295">
        <v>570.6</v>
      </c>
      <c r="F27" s="1295">
        <v>628.63608</v>
      </c>
      <c r="G27" s="1294">
        <v>12.588792423046598</v>
      </c>
      <c r="H27" s="1422">
        <v>10.171062039957917</v>
      </c>
    </row>
    <row r="28" spans="2:8" ht="15" customHeight="1">
      <c r="B28" s="1421">
        <v>22</v>
      </c>
      <c r="C28" s="1293" t="s">
        <v>152</v>
      </c>
      <c r="D28" s="1295">
        <v>342.19999999999993</v>
      </c>
      <c r="E28" s="1295">
        <v>233.00000000000006</v>
      </c>
      <c r="F28" s="1295">
        <v>703.5108290000001</v>
      </c>
      <c r="G28" s="1294">
        <v>-31.911163062536502</v>
      </c>
      <c r="H28" s="1422">
        <v>201.93597811158793</v>
      </c>
    </row>
    <row r="29" spans="2:8" ht="15" customHeight="1">
      <c r="B29" s="1421">
        <v>23</v>
      </c>
      <c r="C29" s="1293" t="s">
        <v>210</v>
      </c>
      <c r="D29" s="1295">
        <v>12255.579</v>
      </c>
      <c r="E29" s="1295">
        <v>12437.577</v>
      </c>
      <c r="F29" s="1295">
        <v>14419.625415</v>
      </c>
      <c r="G29" s="1294">
        <v>1.4850216379005872</v>
      </c>
      <c r="H29" s="1422">
        <v>15.935968999428113</v>
      </c>
    </row>
    <row r="30" spans="2:8" ht="15" customHeight="1">
      <c r="B30" s="1421">
        <v>24</v>
      </c>
      <c r="C30" s="1293" t="s">
        <v>934</v>
      </c>
      <c r="D30" s="1295">
        <v>3650.503</v>
      </c>
      <c r="E30" s="1295">
        <v>4557.738</v>
      </c>
      <c r="F30" s="1295">
        <v>2678.225284</v>
      </c>
      <c r="G30" s="1294">
        <v>24.85232856951494</v>
      </c>
      <c r="H30" s="1422">
        <v>-41.23784026198961</v>
      </c>
    </row>
    <row r="31" spans="2:8" ht="15" customHeight="1">
      <c r="B31" s="1421">
        <v>25</v>
      </c>
      <c r="C31" s="1293" t="s">
        <v>211</v>
      </c>
      <c r="D31" s="1295">
        <v>6111.2</v>
      </c>
      <c r="E31" s="1295">
        <v>6640.5</v>
      </c>
      <c r="F31" s="1295">
        <v>8837.939719000002</v>
      </c>
      <c r="G31" s="1294">
        <v>8.661146746956419</v>
      </c>
      <c r="H31" s="1422">
        <v>33.091479843385315</v>
      </c>
    </row>
    <row r="32" spans="2:8" ht="15" customHeight="1">
      <c r="B32" s="1421">
        <v>26</v>
      </c>
      <c r="C32" s="1293" t="s">
        <v>212</v>
      </c>
      <c r="D32" s="1295">
        <v>34.89999999999999</v>
      </c>
      <c r="E32" s="1295">
        <v>45.3</v>
      </c>
      <c r="F32" s="1295">
        <v>68.388473</v>
      </c>
      <c r="G32" s="1294">
        <v>29.799426934097454</v>
      </c>
      <c r="H32" s="1422">
        <v>50.96793156732892</v>
      </c>
    </row>
    <row r="33" spans="2:8" ht="15" customHeight="1">
      <c r="B33" s="1421">
        <v>27</v>
      </c>
      <c r="C33" s="1293" t="s">
        <v>213</v>
      </c>
      <c r="D33" s="1295">
        <v>6571.6</v>
      </c>
      <c r="E33" s="1295">
        <v>5298.700000000001</v>
      </c>
      <c r="F33" s="1295">
        <v>7672.40221</v>
      </c>
      <c r="G33" s="1294">
        <v>-19.36971209446709</v>
      </c>
      <c r="H33" s="1422">
        <v>44.797822296034866</v>
      </c>
    </row>
    <row r="34" spans="2:8" ht="15" customHeight="1">
      <c r="B34" s="1421">
        <v>28</v>
      </c>
      <c r="C34" s="1293" t="s">
        <v>490</v>
      </c>
      <c r="D34" s="1295">
        <v>412.09999999999997</v>
      </c>
      <c r="E34" s="1295">
        <v>250.7</v>
      </c>
      <c r="F34" s="1295">
        <v>152.889163</v>
      </c>
      <c r="G34" s="1294">
        <v>-39.16525115263285</v>
      </c>
      <c r="H34" s="1422">
        <v>-39.01509254088552</v>
      </c>
    </row>
    <row r="35" spans="2:8" ht="15" customHeight="1">
      <c r="B35" s="1421">
        <v>29</v>
      </c>
      <c r="C35" s="1293" t="s">
        <v>159</v>
      </c>
      <c r="D35" s="1295">
        <v>1462.3</v>
      </c>
      <c r="E35" s="1295">
        <v>1477.7000000000003</v>
      </c>
      <c r="F35" s="1295">
        <v>2259.215216</v>
      </c>
      <c r="G35" s="1294">
        <v>1.0531354715174928</v>
      </c>
      <c r="H35" s="1422">
        <v>52.88727184137508</v>
      </c>
    </row>
    <row r="36" spans="2:8" ht="15" customHeight="1">
      <c r="B36" s="1421">
        <v>30</v>
      </c>
      <c r="C36" s="1293" t="s">
        <v>214</v>
      </c>
      <c r="D36" s="1295">
        <v>44221.9</v>
      </c>
      <c r="E36" s="1295">
        <v>58013.29999999999</v>
      </c>
      <c r="F36" s="1295">
        <v>68079.710531</v>
      </c>
      <c r="G36" s="1294">
        <v>31.186810155149345</v>
      </c>
      <c r="H36" s="1422">
        <v>17.3519012554018</v>
      </c>
    </row>
    <row r="37" spans="2:8" ht="15" customHeight="1">
      <c r="B37" s="1421">
        <v>31</v>
      </c>
      <c r="C37" s="1293" t="s">
        <v>215</v>
      </c>
      <c r="D37" s="1295">
        <v>668.4000000000001</v>
      </c>
      <c r="E37" s="1295">
        <v>492.90000000000003</v>
      </c>
      <c r="F37" s="1295">
        <v>551.132748</v>
      </c>
      <c r="G37" s="1294">
        <v>-26.25673249551167</v>
      </c>
      <c r="H37" s="1422">
        <v>11.814312842361517</v>
      </c>
    </row>
    <row r="38" spans="2:8" ht="15" customHeight="1">
      <c r="B38" s="1421">
        <v>32</v>
      </c>
      <c r="C38" s="1293" t="s">
        <v>162</v>
      </c>
      <c r="D38" s="1295">
        <v>248.40000000000003</v>
      </c>
      <c r="E38" s="1295">
        <v>179.3</v>
      </c>
      <c r="F38" s="1295">
        <v>1110.353596</v>
      </c>
      <c r="G38" s="1294">
        <v>-27.818035426731086</v>
      </c>
      <c r="H38" s="1422">
        <v>519.2713865030674</v>
      </c>
    </row>
    <row r="39" spans="2:8" ht="15" customHeight="1">
      <c r="B39" s="1421">
        <v>33</v>
      </c>
      <c r="C39" s="1293" t="s">
        <v>216</v>
      </c>
      <c r="D39" s="1295">
        <v>728.5999999999999</v>
      </c>
      <c r="E39" s="1295">
        <v>777.5</v>
      </c>
      <c r="F39" s="1295">
        <v>819.822287</v>
      </c>
      <c r="G39" s="1294">
        <v>6.7115015097447355</v>
      </c>
      <c r="H39" s="1422">
        <v>5.443380964630222</v>
      </c>
    </row>
    <row r="40" spans="2:8" ht="15" customHeight="1">
      <c r="B40" s="1421">
        <v>34</v>
      </c>
      <c r="C40" s="1293" t="s">
        <v>217</v>
      </c>
      <c r="D40" s="1295">
        <v>79.2</v>
      </c>
      <c r="E40" s="1295">
        <v>53.9</v>
      </c>
      <c r="F40" s="1295">
        <v>192.54317700000001</v>
      </c>
      <c r="G40" s="1294">
        <v>-31.944444444444457</v>
      </c>
      <c r="H40" s="1422">
        <v>257.22296289424867</v>
      </c>
    </row>
    <row r="41" spans="2:8" ht="15" customHeight="1">
      <c r="B41" s="1421">
        <v>35</v>
      </c>
      <c r="C41" s="1293" t="s">
        <v>187</v>
      </c>
      <c r="D41" s="1295">
        <v>1149.2</v>
      </c>
      <c r="E41" s="1295">
        <v>2335.2000000000003</v>
      </c>
      <c r="F41" s="1295">
        <v>1999.2420749999999</v>
      </c>
      <c r="G41" s="1294">
        <v>103.20222763661678</v>
      </c>
      <c r="H41" s="1422">
        <v>-14.386687435765694</v>
      </c>
    </row>
    <row r="42" spans="2:8" ht="15" customHeight="1">
      <c r="B42" s="1421">
        <v>36</v>
      </c>
      <c r="C42" s="1293" t="s">
        <v>218</v>
      </c>
      <c r="D42" s="1295">
        <v>1309.1</v>
      </c>
      <c r="E42" s="1295">
        <v>2002.5</v>
      </c>
      <c r="F42" s="1295">
        <v>5947.013299</v>
      </c>
      <c r="G42" s="1294">
        <v>52.96768772439083</v>
      </c>
      <c r="H42" s="1422">
        <v>196.97944064918852</v>
      </c>
    </row>
    <row r="43" spans="2:8" ht="15" customHeight="1">
      <c r="B43" s="1421">
        <v>37</v>
      </c>
      <c r="C43" s="1293" t="s">
        <v>219</v>
      </c>
      <c r="D43" s="1295">
        <v>131.8</v>
      </c>
      <c r="E43" s="1295">
        <v>227.60000000000002</v>
      </c>
      <c r="F43" s="1295">
        <v>530.4561959999999</v>
      </c>
      <c r="G43" s="1294">
        <v>72.68588770864949</v>
      </c>
      <c r="H43" s="1422">
        <v>133.06511247803155</v>
      </c>
    </row>
    <row r="44" spans="2:8" ht="15" customHeight="1">
      <c r="B44" s="1421">
        <v>38</v>
      </c>
      <c r="C44" s="1293" t="s">
        <v>220</v>
      </c>
      <c r="D44" s="1295">
        <v>493.70000000000005</v>
      </c>
      <c r="E44" s="1295">
        <v>797.2</v>
      </c>
      <c r="F44" s="1295">
        <v>1536.821884</v>
      </c>
      <c r="G44" s="1294">
        <v>61.47457970427382</v>
      </c>
      <c r="H44" s="1422">
        <v>92.77745659809332</v>
      </c>
    </row>
    <row r="45" spans="2:8" ht="15" customHeight="1">
      <c r="B45" s="1421">
        <v>39</v>
      </c>
      <c r="C45" s="1293" t="s">
        <v>221</v>
      </c>
      <c r="D45" s="1295">
        <v>128.5</v>
      </c>
      <c r="E45" s="1295">
        <v>211.2</v>
      </c>
      <c r="F45" s="1295">
        <v>289.05868300000003</v>
      </c>
      <c r="G45" s="1294">
        <v>64.35797665369648</v>
      </c>
      <c r="H45" s="1422">
        <v>36.86490672348489</v>
      </c>
    </row>
    <row r="46" spans="2:8" ht="15" customHeight="1">
      <c r="B46" s="1421">
        <v>40</v>
      </c>
      <c r="C46" s="1293" t="s">
        <v>222</v>
      </c>
      <c r="D46" s="1295">
        <v>0</v>
      </c>
      <c r="E46" s="1295">
        <v>8.7</v>
      </c>
      <c r="F46" s="1295">
        <v>12.648893000000001</v>
      </c>
      <c r="G46" s="1294" t="s">
        <v>794</v>
      </c>
      <c r="H46" s="1422">
        <v>45.38957471264371</v>
      </c>
    </row>
    <row r="47" spans="2:8" ht="15" customHeight="1">
      <c r="B47" s="1421">
        <v>41</v>
      </c>
      <c r="C47" s="1293" t="s">
        <v>223</v>
      </c>
      <c r="D47" s="1295">
        <v>776.5999999999999</v>
      </c>
      <c r="E47" s="1295">
        <v>74.49999999999999</v>
      </c>
      <c r="F47" s="1295">
        <v>1053.984342</v>
      </c>
      <c r="G47" s="1294">
        <v>-90.4069018799897</v>
      </c>
      <c r="H47" s="1422" t="s">
        <v>794</v>
      </c>
    </row>
    <row r="48" spans="2:8" ht="15" customHeight="1">
      <c r="B48" s="1421">
        <v>42</v>
      </c>
      <c r="C48" s="1293" t="s">
        <v>191</v>
      </c>
      <c r="D48" s="1295">
        <v>24.7</v>
      </c>
      <c r="E48" s="1295">
        <v>24.3</v>
      </c>
      <c r="F48" s="1295">
        <v>43.449643</v>
      </c>
      <c r="G48" s="1294">
        <v>-1.6194331983805625</v>
      </c>
      <c r="H48" s="1422">
        <v>78.80511522633745</v>
      </c>
    </row>
    <row r="49" spans="2:8" ht="15" customHeight="1">
      <c r="B49" s="1421">
        <v>43</v>
      </c>
      <c r="C49" s="1293" t="s">
        <v>224</v>
      </c>
      <c r="D49" s="1295">
        <v>1300.1</v>
      </c>
      <c r="E49" s="1295">
        <v>1558.6</v>
      </c>
      <c r="F49" s="1295">
        <v>2143.7968920000003</v>
      </c>
      <c r="G49" s="1294">
        <v>19.883085916467962</v>
      </c>
      <c r="H49" s="1422">
        <v>37.546316694469425</v>
      </c>
    </row>
    <row r="50" spans="2:8" ht="15" customHeight="1">
      <c r="B50" s="1421">
        <v>44</v>
      </c>
      <c r="C50" s="1293" t="s">
        <v>174</v>
      </c>
      <c r="D50" s="1295">
        <v>2182.2999999999997</v>
      </c>
      <c r="E50" s="1295">
        <v>2660.3</v>
      </c>
      <c r="F50" s="1295">
        <v>2837.933488</v>
      </c>
      <c r="G50" s="1294">
        <v>21.903496311231294</v>
      </c>
      <c r="H50" s="1422">
        <v>6.677197609292179</v>
      </c>
    </row>
    <row r="51" spans="2:8" ht="15" customHeight="1">
      <c r="B51" s="1421">
        <v>45</v>
      </c>
      <c r="C51" s="1293" t="s">
        <v>225</v>
      </c>
      <c r="D51" s="1295">
        <v>1284.6</v>
      </c>
      <c r="E51" s="1295">
        <v>1253</v>
      </c>
      <c r="F51" s="1295">
        <v>1381.4890140000002</v>
      </c>
      <c r="G51" s="1294">
        <v>-2.459909699517354</v>
      </c>
      <c r="H51" s="1422">
        <v>10.254510295291325</v>
      </c>
    </row>
    <row r="52" spans="2:8" ht="15" customHeight="1">
      <c r="B52" s="1421">
        <v>46</v>
      </c>
      <c r="C52" s="1293" t="s">
        <v>823</v>
      </c>
      <c r="D52" s="1295">
        <v>719.1999999999999</v>
      </c>
      <c r="E52" s="1295">
        <v>1273.8999999999999</v>
      </c>
      <c r="F52" s="1295">
        <v>1727.7572739999998</v>
      </c>
      <c r="G52" s="1294">
        <v>77.12736373748609</v>
      </c>
      <c r="H52" s="1422">
        <v>35.62738629405763</v>
      </c>
    </row>
    <row r="53" spans="2:8" ht="15" customHeight="1">
      <c r="B53" s="1421">
        <v>47</v>
      </c>
      <c r="C53" s="1293" t="s">
        <v>226</v>
      </c>
      <c r="D53" s="1295">
        <v>1474.3</v>
      </c>
      <c r="E53" s="1295">
        <v>1924.8999999999996</v>
      </c>
      <c r="F53" s="1295">
        <v>3186.964485</v>
      </c>
      <c r="G53" s="1294">
        <v>30.563657328901826</v>
      </c>
      <c r="H53" s="1422">
        <v>65.56519741285265</v>
      </c>
    </row>
    <row r="54" spans="2:8" ht="15" customHeight="1">
      <c r="B54" s="1421">
        <v>48</v>
      </c>
      <c r="C54" s="1293" t="s">
        <v>227</v>
      </c>
      <c r="D54" s="1295">
        <v>15763.3</v>
      </c>
      <c r="E54" s="1295">
        <v>12082.699999999999</v>
      </c>
      <c r="F54" s="1295">
        <v>18293.707811</v>
      </c>
      <c r="G54" s="1294">
        <v>-23.349171810471162</v>
      </c>
      <c r="H54" s="1422">
        <v>51.40413823896978</v>
      </c>
    </row>
    <row r="55" spans="2:8" ht="15" customHeight="1">
      <c r="B55" s="1421">
        <v>49</v>
      </c>
      <c r="C55" s="1293" t="s">
        <v>228</v>
      </c>
      <c r="D55" s="1295">
        <v>343.7</v>
      </c>
      <c r="E55" s="1295">
        <v>546.7</v>
      </c>
      <c r="F55" s="1295">
        <v>564.196282</v>
      </c>
      <c r="G55" s="1294">
        <v>59.06313645621185</v>
      </c>
      <c r="H55" s="1422">
        <v>3.2003442473019845</v>
      </c>
    </row>
    <row r="56" spans="2:8" ht="15" customHeight="1">
      <c r="B56" s="1421"/>
      <c r="C56" s="1296" t="s">
        <v>179</v>
      </c>
      <c r="D56" s="1297">
        <v>33491.696999999986</v>
      </c>
      <c r="E56" s="1297">
        <v>39608.14400000006</v>
      </c>
      <c r="F56" s="1297">
        <v>44680.0169989999</v>
      </c>
      <c r="G56" s="1291">
        <v>18.26257713964172</v>
      </c>
      <c r="H56" s="1420">
        <v>12.80512664011681</v>
      </c>
    </row>
    <row r="57" spans="2:8" ht="15" customHeight="1" thickBot="1">
      <c r="B57" s="1423"/>
      <c r="C57" s="1424" t="s">
        <v>229</v>
      </c>
      <c r="D57" s="1425">
        <v>170784.80000000002</v>
      </c>
      <c r="E57" s="1425">
        <v>191274.80000000002</v>
      </c>
      <c r="F57" s="1425">
        <v>237643.839865</v>
      </c>
      <c r="G57" s="1426">
        <v>11.99755481752473</v>
      </c>
      <c r="H57" s="1427">
        <v>24.24210605108459</v>
      </c>
    </row>
    <row r="58" ht="13.5" thickTop="1">
      <c r="B58" s="9" t="s">
        <v>489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4"/>
  <sheetViews>
    <sheetView zoomScalePageLayoutView="0" workbookViewId="0" topLeftCell="A1">
      <selection activeCell="B2" sqref="B2:H2"/>
    </sheetView>
  </sheetViews>
  <sheetFormatPr defaultColWidth="9.140625" defaultRowHeight="12.75"/>
  <cols>
    <col min="2" max="2" width="4.7109375" style="0" customWidth="1"/>
    <col min="3" max="3" width="28.7109375" style="0" bestFit="1" customWidth="1"/>
    <col min="4" max="8" width="11.7109375" style="0" customWidth="1"/>
  </cols>
  <sheetData>
    <row r="2" spans="2:8" ht="12.75">
      <c r="B2" s="1694" t="s">
        <v>894</v>
      </c>
      <c r="C2" s="1694"/>
      <c r="D2" s="1694"/>
      <c r="E2" s="1694"/>
      <c r="F2" s="1694"/>
      <c r="G2" s="1694"/>
      <c r="H2" s="1694"/>
    </row>
    <row r="3" spans="2:8" ht="15" customHeight="1">
      <c r="B3" s="1944" t="s">
        <v>935</v>
      </c>
      <c r="C3" s="1944"/>
      <c r="D3" s="1944"/>
      <c r="E3" s="1944"/>
      <c r="F3" s="1944"/>
      <c r="G3" s="1944"/>
      <c r="H3" s="1944"/>
    </row>
    <row r="4" spans="2:8" ht="15" customHeight="1" thickBot="1">
      <c r="B4" s="1952" t="s">
        <v>242</v>
      </c>
      <c r="C4" s="1952"/>
      <c r="D4" s="1952"/>
      <c r="E4" s="1952"/>
      <c r="F4" s="1952"/>
      <c r="G4" s="1952"/>
      <c r="H4" s="1952"/>
    </row>
    <row r="5" spans="2:8" ht="15" customHeight="1" thickBot="1" thickTop="1">
      <c r="B5" s="234"/>
      <c r="C5" s="1569"/>
      <c r="D5" s="1946" t="s">
        <v>1497</v>
      </c>
      <c r="E5" s="1946"/>
      <c r="F5" s="1946"/>
      <c r="G5" s="1951" t="s">
        <v>797</v>
      </c>
      <c r="H5" s="1948"/>
    </row>
    <row r="6" spans="2:8" ht="15" customHeight="1" thickTop="1">
      <c r="B6" s="238"/>
      <c r="C6" s="1570"/>
      <c r="D6" s="232" t="s">
        <v>770</v>
      </c>
      <c r="E6" s="232" t="s">
        <v>40</v>
      </c>
      <c r="F6" s="232" t="s">
        <v>347</v>
      </c>
      <c r="G6" s="235" t="s">
        <v>483</v>
      </c>
      <c r="H6" s="233" t="s">
        <v>328</v>
      </c>
    </row>
    <row r="7" spans="2:8" ht="15" customHeight="1">
      <c r="B7" s="1409"/>
      <c r="C7" s="1298" t="s">
        <v>821</v>
      </c>
      <c r="D7" s="1299">
        <v>66433.4</v>
      </c>
      <c r="E7" s="1299">
        <v>78202.4</v>
      </c>
      <c r="F7" s="1299">
        <v>94925.02107099997</v>
      </c>
      <c r="G7" s="1299">
        <v>17.715486487218783</v>
      </c>
      <c r="H7" s="1410">
        <v>21.383769642619626</v>
      </c>
    </row>
    <row r="8" spans="2:8" ht="15" customHeight="1">
      <c r="B8" s="1411">
        <v>1</v>
      </c>
      <c r="C8" s="1300" t="s">
        <v>230</v>
      </c>
      <c r="D8" s="1301">
        <v>1738.6</v>
      </c>
      <c r="E8" s="1301">
        <v>613.1000000000001</v>
      </c>
      <c r="F8" s="1301">
        <v>1364.4555520000001</v>
      </c>
      <c r="G8" s="1301">
        <v>-64.73599447831589</v>
      </c>
      <c r="H8" s="1412">
        <v>122.55024498450493</v>
      </c>
    </row>
    <row r="9" spans="2:8" ht="15" customHeight="1">
      <c r="B9" s="1411">
        <v>2</v>
      </c>
      <c r="C9" s="1300" t="s">
        <v>231</v>
      </c>
      <c r="D9" s="1301">
        <v>180.3</v>
      </c>
      <c r="E9" s="1301">
        <v>112</v>
      </c>
      <c r="F9" s="1301">
        <v>320.42368600000003</v>
      </c>
      <c r="G9" s="1301">
        <v>-37.88130892956184</v>
      </c>
      <c r="H9" s="1412">
        <v>186.0925767857143</v>
      </c>
    </row>
    <row r="10" spans="2:8" ht="15" customHeight="1">
      <c r="B10" s="1411">
        <v>3</v>
      </c>
      <c r="C10" s="1300" t="s">
        <v>232</v>
      </c>
      <c r="D10" s="1301">
        <v>1061.6000000000001</v>
      </c>
      <c r="E10" s="1301">
        <v>712.6999999999999</v>
      </c>
      <c r="F10" s="1301">
        <v>1743.611248</v>
      </c>
      <c r="G10" s="1301">
        <v>-32.86548605877921</v>
      </c>
      <c r="H10" s="1412">
        <v>144.648694822506</v>
      </c>
    </row>
    <row r="11" spans="2:8" ht="15" customHeight="1">
      <c r="B11" s="1411">
        <v>4</v>
      </c>
      <c r="C11" s="1300" t="s">
        <v>233</v>
      </c>
      <c r="D11" s="1301">
        <v>11.799999999999999</v>
      </c>
      <c r="E11" s="1301">
        <v>1.3</v>
      </c>
      <c r="F11" s="1301">
        <v>9.228414</v>
      </c>
      <c r="G11" s="1301">
        <v>-88.98305084745763</v>
      </c>
      <c r="H11" s="1412">
        <v>609.878</v>
      </c>
    </row>
    <row r="12" spans="2:8" ht="15" customHeight="1">
      <c r="B12" s="1411">
        <v>5</v>
      </c>
      <c r="C12" s="1300" t="s">
        <v>234</v>
      </c>
      <c r="D12" s="1301">
        <v>237.4</v>
      </c>
      <c r="E12" s="1301">
        <v>315.4</v>
      </c>
      <c r="F12" s="1301">
        <v>481.69787299999996</v>
      </c>
      <c r="G12" s="1301">
        <v>32.855939342881214</v>
      </c>
      <c r="H12" s="1412">
        <v>52.726021876981605</v>
      </c>
    </row>
    <row r="13" spans="2:8" ht="15" customHeight="1">
      <c r="B13" s="1411">
        <v>6</v>
      </c>
      <c r="C13" s="1300" t="s">
        <v>199</v>
      </c>
      <c r="D13" s="1301">
        <v>1775.8</v>
      </c>
      <c r="E13" s="1301">
        <v>2281.7000000000003</v>
      </c>
      <c r="F13" s="1301">
        <v>2785.3853040000004</v>
      </c>
      <c r="G13" s="1301">
        <v>28.488568532492422</v>
      </c>
      <c r="H13" s="1412">
        <v>22.07500127098217</v>
      </c>
    </row>
    <row r="14" spans="2:8" ht="15" customHeight="1">
      <c r="B14" s="1411">
        <v>7</v>
      </c>
      <c r="C14" s="1300" t="s">
        <v>235</v>
      </c>
      <c r="D14" s="1301">
        <v>14.200000000000001</v>
      </c>
      <c r="E14" s="1301">
        <v>0</v>
      </c>
      <c r="F14" s="1301">
        <v>18.09786</v>
      </c>
      <c r="G14" s="1301">
        <v>-100</v>
      </c>
      <c r="H14" s="1412" t="s">
        <v>794</v>
      </c>
    </row>
    <row r="15" spans="2:8" ht="15" customHeight="1">
      <c r="B15" s="1411">
        <v>8</v>
      </c>
      <c r="C15" s="1300" t="s">
        <v>236</v>
      </c>
      <c r="D15" s="1301">
        <v>44.9</v>
      </c>
      <c r="E15" s="1301">
        <v>12.7</v>
      </c>
      <c r="F15" s="1301">
        <v>24.898047</v>
      </c>
      <c r="G15" s="1301">
        <v>-71.71492204899778</v>
      </c>
      <c r="H15" s="1412">
        <v>96.04761417322834</v>
      </c>
    </row>
    <row r="16" spans="2:8" ht="15" customHeight="1">
      <c r="B16" s="1411">
        <v>9</v>
      </c>
      <c r="C16" s="1300" t="s">
        <v>237</v>
      </c>
      <c r="D16" s="1301">
        <v>7.300000000000001</v>
      </c>
      <c r="E16" s="1301">
        <v>19.3</v>
      </c>
      <c r="F16" s="1301">
        <v>15.777910000000002</v>
      </c>
      <c r="G16" s="1301">
        <v>164.3835616438356</v>
      </c>
      <c r="H16" s="1412">
        <v>-18.249170984455958</v>
      </c>
    </row>
    <row r="17" spans="2:8" ht="15" customHeight="1">
      <c r="B17" s="1411">
        <v>10</v>
      </c>
      <c r="C17" s="1300" t="s">
        <v>824</v>
      </c>
      <c r="D17" s="1301">
        <v>4085.9</v>
      </c>
      <c r="E17" s="1301">
        <v>4188.400000000001</v>
      </c>
      <c r="F17" s="1301">
        <v>3066.9618669999995</v>
      </c>
      <c r="G17" s="1301">
        <v>2.5086272302308004</v>
      </c>
      <c r="H17" s="1412">
        <v>-26.774857535096956</v>
      </c>
    </row>
    <row r="18" spans="2:8" ht="15" customHeight="1">
      <c r="B18" s="1411">
        <v>11</v>
      </c>
      <c r="C18" s="1300" t="s">
        <v>238</v>
      </c>
      <c r="D18" s="1301">
        <v>956.9</v>
      </c>
      <c r="E18" s="1301">
        <v>1285.1999999999998</v>
      </c>
      <c r="F18" s="1301">
        <v>848.8848730000001</v>
      </c>
      <c r="G18" s="1301">
        <v>34.30870519385513</v>
      </c>
      <c r="H18" s="1412">
        <v>-33.949200669156525</v>
      </c>
    </row>
    <row r="19" spans="2:8" ht="15" customHeight="1">
      <c r="B19" s="1411">
        <v>12</v>
      </c>
      <c r="C19" s="1300" t="s">
        <v>239</v>
      </c>
      <c r="D19" s="1301">
        <v>515.5</v>
      </c>
      <c r="E19" s="1301">
        <v>621.5</v>
      </c>
      <c r="F19" s="1301">
        <v>623.011112</v>
      </c>
      <c r="G19" s="1301">
        <v>20.562560620756543</v>
      </c>
      <c r="H19" s="1412">
        <v>0.24313950120675543</v>
      </c>
    </row>
    <row r="20" spans="2:8" ht="15" customHeight="1">
      <c r="B20" s="1411">
        <v>13</v>
      </c>
      <c r="C20" s="1300" t="s">
        <v>240</v>
      </c>
      <c r="D20" s="1301">
        <v>24.900000000000002</v>
      </c>
      <c r="E20" s="1301">
        <v>7</v>
      </c>
      <c r="F20" s="1301">
        <v>11.015933</v>
      </c>
      <c r="G20" s="1301">
        <v>-71.88755020080322</v>
      </c>
      <c r="H20" s="1412">
        <v>57.37047142857142</v>
      </c>
    </row>
    <row r="21" spans="2:8" ht="15" customHeight="1">
      <c r="B21" s="1411">
        <v>14</v>
      </c>
      <c r="C21" s="1300" t="s">
        <v>243</v>
      </c>
      <c r="D21" s="1301">
        <v>4611.299999999999</v>
      </c>
      <c r="E21" s="1301">
        <v>3030.0999999999995</v>
      </c>
      <c r="F21" s="1301">
        <v>2116.01741</v>
      </c>
      <c r="G21" s="1301">
        <v>-34.28967969986772</v>
      </c>
      <c r="H21" s="1412">
        <v>-30.166746642025004</v>
      </c>
    </row>
    <row r="22" spans="2:8" ht="15" customHeight="1">
      <c r="B22" s="1411">
        <v>15</v>
      </c>
      <c r="C22" s="1300" t="s">
        <v>244</v>
      </c>
      <c r="D22" s="1301">
        <v>2982.9000000000005</v>
      </c>
      <c r="E22" s="1301">
        <v>7171</v>
      </c>
      <c r="F22" s="1301">
        <v>7363.090346</v>
      </c>
      <c r="G22" s="1301">
        <v>140.40363404740347</v>
      </c>
      <c r="H22" s="1412">
        <v>2.6787107237484378</v>
      </c>
    </row>
    <row r="23" spans="2:8" ht="15" customHeight="1">
      <c r="B23" s="1411">
        <v>16</v>
      </c>
      <c r="C23" s="1300" t="s">
        <v>245</v>
      </c>
      <c r="D23" s="1301">
        <v>0</v>
      </c>
      <c r="E23" s="1301">
        <v>0.3</v>
      </c>
      <c r="F23" s="1301">
        <v>0</v>
      </c>
      <c r="G23" s="1301" t="s">
        <v>794</v>
      </c>
      <c r="H23" s="1412">
        <v>-100</v>
      </c>
    </row>
    <row r="24" spans="2:8" ht="15" customHeight="1">
      <c r="B24" s="1411">
        <v>17</v>
      </c>
      <c r="C24" s="1300" t="s">
        <v>246</v>
      </c>
      <c r="D24" s="1301">
        <v>39.4</v>
      </c>
      <c r="E24" s="1301">
        <v>43.900000000000006</v>
      </c>
      <c r="F24" s="1301">
        <v>59.401278000000005</v>
      </c>
      <c r="G24" s="1301">
        <v>11.421319796954336</v>
      </c>
      <c r="H24" s="1412">
        <v>35.31042824601366</v>
      </c>
    </row>
    <row r="25" spans="2:8" ht="15" customHeight="1">
      <c r="B25" s="1411">
        <v>18</v>
      </c>
      <c r="C25" s="1300" t="s">
        <v>247</v>
      </c>
      <c r="D25" s="1301">
        <v>90.60000000000001</v>
      </c>
      <c r="E25" s="1301">
        <v>23.9</v>
      </c>
      <c r="F25" s="1301">
        <v>127.60407900000001</v>
      </c>
      <c r="G25" s="1301">
        <v>-73.62030905077263</v>
      </c>
      <c r="H25" s="1412">
        <v>433.90828033472815</v>
      </c>
    </row>
    <row r="26" spans="2:8" ht="15" customHeight="1">
      <c r="B26" s="1411">
        <v>19</v>
      </c>
      <c r="C26" s="1300" t="s">
        <v>248</v>
      </c>
      <c r="D26" s="1301">
        <v>113.60000000000001</v>
      </c>
      <c r="E26" s="1301">
        <v>1108.7</v>
      </c>
      <c r="F26" s="1301">
        <v>1853.597384</v>
      </c>
      <c r="G26" s="1301">
        <v>875.9683098591548</v>
      </c>
      <c r="H26" s="1412">
        <v>67.18655939388472</v>
      </c>
    </row>
    <row r="27" spans="2:8" ht="15" customHeight="1">
      <c r="B27" s="1411">
        <v>20</v>
      </c>
      <c r="C27" s="1300" t="s">
        <v>249</v>
      </c>
      <c r="D27" s="1301">
        <v>4502.9</v>
      </c>
      <c r="E27" s="1301">
        <v>4861.1</v>
      </c>
      <c r="F27" s="1301">
        <v>4125.915346999999</v>
      </c>
      <c r="G27" s="1301">
        <v>7.954873525949964</v>
      </c>
      <c r="H27" s="1412">
        <v>-15.123833144761505</v>
      </c>
    </row>
    <row r="28" spans="2:8" ht="15" customHeight="1">
      <c r="B28" s="1411">
        <v>21</v>
      </c>
      <c r="C28" s="1300" t="s">
        <v>250</v>
      </c>
      <c r="D28" s="1301">
        <v>42.199999999999996</v>
      </c>
      <c r="E28" s="1301">
        <v>26.7</v>
      </c>
      <c r="F28" s="1301">
        <v>93.054593</v>
      </c>
      <c r="G28" s="1301">
        <v>-36.729857819905206</v>
      </c>
      <c r="H28" s="1412">
        <v>248.51907490636705</v>
      </c>
    </row>
    <row r="29" spans="2:8" ht="15" customHeight="1">
      <c r="B29" s="1411">
        <v>22</v>
      </c>
      <c r="C29" s="1300" t="s">
        <v>251</v>
      </c>
      <c r="D29" s="1301">
        <v>11.399999999999999</v>
      </c>
      <c r="E29" s="1301">
        <v>29.799999999999997</v>
      </c>
      <c r="F29" s="1301">
        <v>52.70133200000001</v>
      </c>
      <c r="G29" s="1301">
        <v>161.40350877192986</v>
      </c>
      <c r="H29" s="1412">
        <v>76.85010738255039</v>
      </c>
    </row>
    <row r="30" spans="2:8" ht="15" customHeight="1">
      <c r="B30" s="1411">
        <v>23</v>
      </c>
      <c r="C30" s="1300" t="s">
        <v>252</v>
      </c>
      <c r="D30" s="1301">
        <v>12.100000000000001</v>
      </c>
      <c r="E30" s="1301">
        <v>11.9</v>
      </c>
      <c r="F30" s="1301">
        <v>18.747247</v>
      </c>
      <c r="G30" s="1301">
        <v>-1.652892561983478</v>
      </c>
      <c r="H30" s="1412">
        <v>57.539890756302526</v>
      </c>
    </row>
    <row r="31" spans="2:8" ht="15" customHeight="1">
      <c r="B31" s="1411">
        <v>24</v>
      </c>
      <c r="C31" s="1300" t="s">
        <v>253</v>
      </c>
      <c r="D31" s="1301">
        <v>552.1</v>
      </c>
      <c r="E31" s="1301">
        <v>449.40000000000003</v>
      </c>
      <c r="F31" s="1301">
        <v>391.04155199999997</v>
      </c>
      <c r="G31" s="1301">
        <v>-18.601702590110477</v>
      </c>
      <c r="H31" s="1412">
        <v>-12.985858477970652</v>
      </c>
    </row>
    <row r="32" spans="2:8" ht="15" customHeight="1">
      <c r="B32" s="1411">
        <v>25</v>
      </c>
      <c r="C32" s="1300" t="s">
        <v>254</v>
      </c>
      <c r="D32" s="1301">
        <v>2626</v>
      </c>
      <c r="E32" s="1301">
        <v>16229.4</v>
      </c>
      <c r="F32" s="1301">
        <v>17149.614862000002</v>
      </c>
      <c r="G32" s="1301">
        <v>518.027418126428</v>
      </c>
      <c r="H32" s="1412">
        <v>5.670048566182388</v>
      </c>
    </row>
    <row r="33" spans="2:8" ht="15" customHeight="1">
      <c r="B33" s="1411">
        <v>26</v>
      </c>
      <c r="C33" s="1300" t="s">
        <v>209</v>
      </c>
      <c r="D33" s="1301">
        <v>57.599999999999994</v>
      </c>
      <c r="E33" s="1301">
        <v>94.30000000000001</v>
      </c>
      <c r="F33" s="1301">
        <v>100.37589</v>
      </c>
      <c r="G33" s="1301">
        <v>63.7152777777778</v>
      </c>
      <c r="H33" s="1412">
        <v>6.443149522799558</v>
      </c>
    </row>
    <row r="34" spans="2:8" ht="15" customHeight="1">
      <c r="B34" s="1411">
        <v>27</v>
      </c>
      <c r="C34" s="1300" t="s">
        <v>210</v>
      </c>
      <c r="D34" s="1301">
        <v>1243.5000000000002</v>
      </c>
      <c r="E34" s="1301">
        <v>501.1</v>
      </c>
      <c r="F34" s="1301">
        <v>0</v>
      </c>
      <c r="G34" s="1301">
        <v>-59.70245275432248</v>
      </c>
      <c r="H34" s="1412">
        <v>-100</v>
      </c>
    </row>
    <row r="35" spans="2:8" ht="15" customHeight="1">
      <c r="B35" s="1411">
        <v>28</v>
      </c>
      <c r="C35" s="1300" t="s">
        <v>255</v>
      </c>
      <c r="D35" s="1301">
        <v>8.7</v>
      </c>
      <c r="E35" s="1301">
        <v>8.899999999999999</v>
      </c>
      <c r="F35" s="1301">
        <v>1312.754678</v>
      </c>
      <c r="G35" s="1301">
        <v>2.2988505747126453</v>
      </c>
      <c r="H35" s="1412" t="s">
        <v>794</v>
      </c>
    </row>
    <row r="36" spans="2:8" ht="15" customHeight="1">
      <c r="B36" s="1411">
        <v>29</v>
      </c>
      <c r="C36" s="1300" t="s">
        <v>256</v>
      </c>
      <c r="D36" s="1301">
        <v>1337.6000000000001</v>
      </c>
      <c r="E36" s="1301">
        <v>1608.8999999999999</v>
      </c>
      <c r="F36" s="1301">
        <v>2126.178808</v>
      </c>
      <c r="G36" s="1301">
        <v>20.282595693779882</v>
      </c>
      <c r="H36" s="1412">
        <v>32.15108508919141</v>
      </c>
    </row>
    <row r="37" spans="2:8" ht="15" customHeight="1">
      <c r="B37" s="1411">
        <v>30</v>
      </c>
      <c r="C37" s="1300" t="s">
        <v>211</v>
      </c>
      <c r="D37" s="1301">
        <v>1578.8999999999999</v>
      </c>
      <c r="E37" s="1301">
        <v>1295</v>
      </c>
      <c r="F37" s="1301">
        <v>1526.081095</v>
      </c>
      <c r="G37" s="1301">
        <v>-17.980872759516103</v>
      </c>
      <c r="H37" s="1412">
        <v>17.84410000000001</v>
      </c>
    </row>
    <row r="38" spans="2:8" ht="15" customHeight="1">
      <c r="B38" s="1411">
        <v>31</v>
      </c>
      <c r="C38" s="1300" t="s">
        <v>257</v>
      </c>
      <c r="D38" s="1301">
        <v>490.1</v>
      </c>
      <c r="E38" s="1301">
        <v>631.6999999999999</v>
      </c>
      <c r="F38" s="1301">
        <v>510.306658</v>
      </c>
      <c r="G38" s="1301">
        <v>28.89206284431748</v>
      </c>
      <c r="H38" s="1412">
        <v>-19.2169292385626</v>
      </c>
    </row>
    <row r="39" spans="2:8" ht="15" customHeight="1">
      <c r="B39" s="1411">
        <v>32</v>
      </c>
      <c r="C39" s="1300" t="s">
        <v>258</v>
      </c>
      <c r="D39" s="1301">
        <v>3936.7000000000003</v>
      </c>
      <c r="E39" s="1301">
        <v>4894.499999999999</v>
      </c>
      <c r="F39" s="1301">
        <v>5605.881616</v>
      </c>
      <c r="G39" s="1301">
        <v>24.330022607767887</v>
      </c>
      <c r="H39" s="1412">
        <v>14.534306180406588</v>
      </c>
    </row>
    <row r="40" spans="2:8" ht="15" customHeight="1">
      <c r="B40" s="1411">
        <v>33</v>
      </c>
      <c r="C40" s="1300" t="s">
        <v>259</v>
      </c>
      <c r="D40" s="1301">
        <v>350.8</v>
      </c>
      <c r="E40" s="1301">
        <v>388.2</v>
      </c>
      <c r="F40" s="1301">
        <v>666.0169549999999</v>
      </c>
      <c r="G40" s="1301">
        <v>10.661345496009119</v>
      </c>
      <c r="H40" s="1412">
        <v>71.56541859866047</v>
      </c>
    </row>
    <row r="41" spans="2:8" ht="15" customHeight="1">
      <c r="B41" s="1411">
        <v>34</v>
      </c>
      <c r="C41" s="1300" t="s">
        <v>260</v>
      </c>
      <c r="D41" s="1301">
        <v>369.4</v>
      </c>
      <c r="E41" s="1301">
        <v>538.8000000000001</v>
      </c>
      <c r="F41" s="1301">
        <v>555.599818</v>
      </c>
      <c r="G41" s="1301">
        <v>45.85814834867355</v>
      </c>
      <c r="H41" s="1412">
        <v>3.118006310319217</v>
      </c>
    </row>
    <row r="42" spans="2:8" ht="15" customHeight="1">
      <c r="B42" s="1411">
        <v>35</v>
      </c>
      <c r="C42" s="1300" t="s">
        <v>261</v>
      </c>
      <c r="D42" s="1301">
        <v>337</v>
      </c>
      <c r="E42" s="1301">
        <v>127.5</v>
      </c>
      <c r="F42" s="1301">
        <v>228.840798</v>
      </c>
      <c r="G42" s="1301">
        <v>-62.166172106824924</v>
      </c>
      <c r="H42" s="1412">
        <v>79.48297882352941</v>
      </c>
    </row>
    <row r="43" spans="2:8" ht="15" customHeight="1">
      <c r="B43" s="1411">
        <v>36</v>
      </c>
      <c r="C43" s="1300" t="s">
        <v>262</v>
      </c>
      <c r="D43" s="1301">
        <v>126.3</v>
      </c>
      <c r="E43" s="1301">
        <v>144.4</v>
      </c>
      <c r="F43" s="1301">
        <v>230.72349199999996</v>
      </c>
      <c r="G43" s="1301">
        <v>14.330958036421237</v>
      </c>
      <c r="H43" s="1412">
        <v>59.78081163434899</v>
      </c>
    </row>
    <row r="44" spans="2:8" ht="15" customHeight="1">
      <c r="B44" s="1411">
        <v>37</v>
      </c>
      <c r="C44" s="1300" t="s">
        <v>214</v>
      </c>
      <c r="D44" s="1301">
        <v>884.2</v>
      </c>
      <c r="E44" s="1301">
        <v>956.4000000000001</v>
      </c>
      <c r="F44" s="1301">
        <v>1366.715046</v>
      </c>
      <c r="G44" s="1301">
        <v>8.165573399683339</v>
      </c>
      <c r="H44" s="1412">
        <v>42.9020332496863</v>
      </c>
    </row>
    <row r="45" spans="2:8" ht="15" customHeight="1">
      <c r="B45" s="1411">
        <v>38</v>
      </c>
      <c r="C45" s="1300" t="s">
        <v>263</v>
      </c>
      <c r="D45" s="1301">
        <v>560</v>
      </c>
      <c r="E45" s="1301">
        <v>87.1</v>
      </c>
      <c r="F45" s="1301">
        <v>2661.266234999999</v>
      </c>
      <c r="G45" s="1301">
        <v>-84.44642857142857</v>
      </c>
      <c r="H45" s="1412" t="s">
        <v>794</v>
      </c>
    </row>
    <row r="46" spans="2:8" ht="15" customHeight="1">
      <c r="B46" s="1411">
        <v>39</v>
      </c>
      <c r="C46" s="1300" t="s">
        <v>264</v>
      </c>
      <c r="D46" s="1301">
        <v>3364.4</v>
      </c>
      <c r="E46" s="1301">
        <v>3738.5</v>
      </c>
      <c r="F46" s="1301">
        <v>3080.336954</v>
      </c>
      <c r="G46" s="1301">
        <v>11.119367494947085</v>
      </c>
      <c r="H46" s="1412">
        <v>-17.605003236592225</v>
      </c>
    </row>
    <row r="47" spans="2:8" ht="15" customHeight="1">
      <c r="B47" s="1411">
        <v>40</v>
      </c>
      <c r="C47" s="1300" t="s">
        <v>265</v>
      </c>
      <c r="D47" s="1301">
        <v>69.30000000000001</v>
      </c>
      <c r="E47" s="1301">
        <v>224.59999999999997</v>
      </c>
      <c r="F47" s="1301">
        <v>168.80688399999997</v>
      </c>
      <c r="G47" s="1301">
        <v>224.098124098124</v>
      </c>
      <c r="H47" s="1412">
        <v>-24.841102404274267</v>
      </c>
    </row>
    <row r="48" spans="2:8" ht="15" customHeight="1">
      <c r="B48" s="1411">
        <v>41</v>
      </c>
      <c r="C48" s="1300" t="s">
        <v>266</v>
      </c>
      <c r="D48" s="1301">
        <v>0</v>
      </c>
      <c r="E48" s="1301">
        <v>0</v>
      </c>
      <c r="F48" s="1301">
        <v>75.56331</v>
      </c>
      <c r="G48" s="1301" t="s">
        <v>794</v>
      </c>
      <c r="H48" s="1412" t="s">
        <v>794</v>
      </c>
    </row>
    <row r="49" spans="2:8" ht="15" customHeight="1">
      <c r="B49" s="1411">
        <v>42</v>
      </c>
      <c r="C49" s="1300" t="s">
        <v>267</v>
      </c>
      <c r="D49" s="1301">
        <v>453.6</v>
      </c>
      <c r="E49" s="1301">
        <v>421.99999999999994</v>
      </c>
      <c r="F49" s="1301">
        <v>619.1771659999999</v>
      </c>
      <c r="G49" s="1301">
        <v>-6.966490299823647</v>
      </c>
      <c r="H49" s="1412">
        <v>46.7244469194313</v>
      </c>
    </row>
    <row r="50" spans="2:8" ht="15" customHeight="1">
      <c r="B50" s="1411">
        <v>43</v>
      </c>
      <c r="C50" s="1300" t="s">
        <v>187</v>
      </c>
      <c r="D50" s="1301">
        <v>2893.7000000000003</v>
      </c>
      <c r="E50" s="1301">
        <v>726.3</v>
      </c>
      <c r="F50" s="1301">
        <v>3771.8764739999992</v>
      </c>
      <c r="G50" s="1301">
        <v>-74.90064623146836</v>
      </c>
      <c r="H50" s="1412">
        <v>419.3276158612143</v>
      </c>
    </row>
    <row r="51" spans="2:8" ht="15" customHeight="1">
      <c r="B51" s="1411">
        <v>44</v>
      </c>
      <c r="C51" s="1300" t="s">
        <v>268</v>
      </c>
      <c r="D51" s="1301">
        <v>971</v>
      </c>
      <c r="E51" s="1301">
        <v>308.2</v>
      </c>
      <c r="F51" s="1301">
        <v>1457.876003</v>
      </c>
      <c r="G51" s="1301">
        <v>-68.25952626158599</v>
      </c>
      <c r="H51" s="1412">
        <v>373.02920279039586</v>
      </c>
    </row>
    <row r="52" spans="2:8" ht="15" customHeight="1">
      <c r="B52" s="1411">
        <v>45</v>
      </c>
      <c r="C52" s="1300" t="s">
        <v>269</v>
      </c>
      <c r="D52" s="1301">
        <v>1614.2</v>
      </c>
      <c r="E52" s="1301">
        <v>3053</v>
      </c>
      <c r="F52" s="1301">
        <v>4942.192150000001</v>
      </c>
      <c r="G52" s="1301">
        <v>89.13393631520256</v>
      </c>
      <c r="H52" s="1412">
        <v>61.87986079266298</v>
      </c>
    </row>
    <row r="53" spans="2:8" ht="15" customHeight="1">
      <c r="B53" s="1411">
        <v>46</v>
      </c>
      <c r="C53" s="1300" t="s">
        <v>270</v>
      </c>
      <c r="D53" s="1301">
        <v>99</v>
      </c>
      <c r="E53" s="1301">
        <v>16.8</v>
      </c>
      <c r="F53" s="1301">
        <v>215.666432</v>
      </c>
      <c r="G53" s="1301">
        <v>-83.03030303030303</v>
      </c>
      <c r="H53" s="1412" t="s">
        <v>794</v>
      </c>
    </row>
    <row r="54" spans="2:8" ht="15" customHeight="1">
      <c r="B54" s="1411">
        <v>47</v>
      </c>
      <c r="C54" s="1300" t="s">
        <v>271</v>
      </c>
      <c r="D54" s="1301">
        <v>12.9</v>
      </c>
      <c r="E54" s="1301">
        <v>288.7</v>
      </c>
      <c r="F54" s="1301">
        <v>27.998005000000003</v>
      </c>
      <c r="G54" s="1301" t="s">
        <v>794</v>
      </c>
      <c r="H54" s="1412">
        <v>-90.30204191201939</v>
      </c>
    </row>
    <row r="55" spans="2:8" ht="15" customHeight="1">
      <c r="B55" s="1411">
        <v>48</v>
      </c>
      <c r="C55" s="1300" t="s">
        <v>272</v>
      </c>
      <c r="D55" s="1301">
        <v>481.49999999999994</v>
      </c>
      <c r="E55" s="1301">
        <v>629.9</v>
      </c>
      <c r="F55" s="1301">
        <v>813.915243</v>
      </c>
      <c r="G55" s="1301">
        <v>30.82035306334373</v>
      </c>
      <c r="H55" s="1412">
        <v>29.213405778695034</v>
      </c>
    </row>
    <row r="56" spans="2:8" ht="15" customHeight="1">
      <c r="B56" s="1411">
        <v>49</v>
      </c>
      <c r="C56" s="1300" t="s">
        <v>273</v>
      </c>
      <c r="D56" s="1301">
        <v>185.4</v>
      </c>
      <c r="E56" s="1301">
        <v>8.700000000000001</v>
      </c>
      <c r="F56" s="1301">
        <v>164.04105900000002</v>
      </c>
      <c r="G56" s="1301">
        <v>-95.30744336569579</v>
      </c>
      <c r="H56" s="1412" t="s">
        <v>794</v>
      </c>
    </row>
    <row r="57" spans="2:8" ht="15" customHeight="1">
      <c r="B57" s="1411">
        <v>50</v>
      </c>
      <c r="C57" s="1300" t="s">
        <v>274</v>
      </c>
      <c r="D57" s="1301">
        <v>231.20000000000002</v>
      </c>
      <c r="E57" s="1301">
        <v>266.7</v>
      </c>
      <c r="F57" s="1301">
        <v>215.753835</v>
      </c>
      <c r="G57" s="1301">
        <v>15.354671280276804</v>
      </c>
      <c r="H57" s="1412">
        <v>-19.102424071990995</v>
      </c>
    </row>
    <row r="58" spans="2:8" ht="15" customHeight="1">
      <c r="B58" s="1411">
        <v>51</v>
      </c>
      <c r="C58" s="1300" t="s">
        <v>275</v>
      </c>
      <c r="D58" s="1301">
        <v>6264.200000000001</v>
      </c>
      <c r="E58" s="1301">
        <v>5976.099999999999</v>
      </c>
      <c r="F58" s="1301">
        <v>7419.213740000001</v>
      </c>
      <c r="G58" s="1301">
        <v>-4.599150729542501</v>
      </c>
      <c r="H58" s="1412">
        <v>24.148085540737313</v>
      </c>
    </row>
    <row r="59" spans="2:8" ht="15" customHeight="1">
      <c r="B59" s="1411">
        <v>52</v>
      </c>
      <c r="C59" s="1300" t="s">
        <v>276</v>
      </c>
      <c r="D59" s="1301">
        <v>210.29999999999998</v>
      </c>
      <c r="E59" s="1301">
        <v>299</v>
      </c>
      <c r="F59" s="1301">
        <v>266.879619</v>
      </c>
      <c r="G59" s="1301">
        <v>42.177841179267716</v>
      </c>
      <c r="H59" s="1412">
        <v>-10.742602341137129</v>
      </c>
    </row>
    <row r="60" spans="2:8" ht="15" customHeight="1">
      <c r="B60" s="1411">
        <v>53</v>
      </c>
      <c r="C60" s="1300" t="s">
        <v>277</v>
      </c>
      <c r="D60" s="1301">
        <v>1890.4</v>
      </c>
      <c r="E60" s="1301">
        <v>56.3</v>
      </c>
      <c r="F60" s="1301">
        <v>106.08383300000001</v>
      </c>
      <c r="G60" s="1301">
        <v>-97.02179432924248</v>
      </c>
      <c r="H60" s="1412">
        <v>88.42599111900535</v>
      </c>
    </row>
    <row r="61" spans="2:8" ht="15" customHeight="1">
      <c r="B61" s="1411">
        <v>54</v>
      </c>
      <c r="C61" s="1300" t="s">
        <v>224</v>
      </c>
      <c r="D61" s="1301">
        <v>1833.6000000000001</v>
      </c>
      <c r="E61" s="1301">
        <v>851.0999999999999</v>
      </c>
      <c r="F61" s="1301">
        <v>1632.6274179999998</v>
      </c>
      <c r="G61" s="1301">
        <v>-53.583115183246086</v>
      </c>
      <c r="H61" s="1412">
        <v>91.8255690283163</v>
      </c>
    </row>
    <row r="62" spans="2:8" ht="15" customHeight="1">
      <c r="B62" s="1411">
        <v>55</v>
      </c>
      <c r="C62" s="1300" t="s">
        <v>278</v>
      </c>
      <c r="D62" s="1301">
        <v>1126.9</v>
      </c>
      <c r="E62" s="1301">
        <v>1190.7</v>
      </c>
      <c r="F62" s="1301">
        <v>1111.927132</v>
      </c>
      <c r="G62" s="1301">
        <v>5.661549383263818</v>
      </c>
      <c r="H62" s="1412">
        <v>-6.6156771646930395</v>
      </c>
    </row>
    <row r="63" spans="2:8" ht="15" customHeight="1">
      <c r="B63" s="1411">
        <v>56</v>
      </c>
      <c r="C63" s="1300" t="s">
        <v>279</v>
      </c>
      <c r="D63" s="1301">
        <v>109.5</v>
      </c>
      <c r="E63" s="1301">
        <v>165.29999999999998</v>
      </c>
      <c r="F63" s="1301">
        <v>328.938516</v>
      </c>
      <c r="G63" s="1301">
        <v>50.95890410958904</v>
      </c>
      <c r="H63" s="1412">
        <v>98.99486751361164</v>
      </c>
    </row>
    <row r="64" spans="2:8" ht="15" customHeight="1">
      <c r="B64" s="1411">
        <v>57</v>
      </c>
      <c r="C64" s="1300" t="s">
        <v>280</v>
      </c>
      <c r="D64" s="1301">
        <v>3219.5000000000005</v>
      </c>
      <c r="E64" s="1301">
        <v>1666.7</v>
      </c>
      <c r="F64" s="1301">
        <v>2299.50736</v>
      </c>
      <c r="G64" s="1301">
        <v>-48.23109178443858</v>
      </c>
      <c r="H64" s="1412">
        <v>37.96768224635508</v>
      </c>
    </row>
    <row r="65" spans="2:8" ht="15" customHeight="1">
      <c r="B65" s="1411">
        <v>58</v>
      </c>
      <c r="C65" s="1300" t="s">
        <v>281</v>
      </c>
      <c r="D65" s="1301">
        <v>270.8</v>
      </c>
      <c r="E65" s="1301">
        <v>386.7</v>
      </c>
      <c r="F65" s="1301">
        <v>412.3750349999999</v>
      </c>
      <c r="G65" s="1301">
        <v>42.79911373707532</v>
      </c>
      <c r="H65" s="1412">
        <v>6.639522885958087</v>
      </c>
    </row>
    <row r="66" spans="2:8" ht="15" customHeight="1">
      <c r="B66" s="1411">
        <v>59</v>
      </c>
      <c r="C66" s="1300" t="s">
        <v>282</v>
      </c>
      <c r="D66" s="1301">
        <v>65.19999999999999</v>
      </c>
      <c r="E66" s="1301">
        <v>87.3</v>
      </c>
      <c r="F66" s="1301">
        <v>87.767044</v>
      </c>
      <c r="G66" s="1301">
        <v>33.895705521472394</v>
      </c>
      <c r="H66" s="1412">
        <v>0.5349873997709125</v>
      </c>
    </row>
    <row r="67" spans="2:8" ht="15" customHeight="1">
      <c r="B67" s="1411">
        <v>60</v>
      </c>
      <c r="C67" s="1300" t="s">
        <v>283</v>
      </c>
      <c r="D67" s="1301">
        <v>2079.8</v>
      </c>
      <c r="E67" s="1301">
        <v>1867.3999999999996</v>
      </c>
      <c r="F67" s="1301">
        <v>2635.1430090000003</v>
      </c>
      <c r="G67" s="1301">
        <v>-10.212520434657208</v>
      </c>
      <c r="H67" s="1412">
        <v>41.11293825639933</v>
      </c>
    </row>
    <row r="68" spans="2:8" ht="15" customHeight="1">
      <c r="B68" s="1411">
        <v>61</v>
      </c>
      <c r="C68" s="1300" t="s">
        <v>284</v>
      </c>
      <c r="D68" s="1301">
        <v>160</v>
      </c>
      <c r="E68" s="1301">
        <v>158.7</v>
      </c>
      <c r="F68" s="1301">
        <v>232.4</v>
      </c>
      <c r="G68" s="1301">
        <v>-0.8125</v>
      </c>
      <c r="H68" s="1412">
        <v>46.439823566477656</v>
      </c>
    </row>
    <row r="69" spans="2:8" ht="15" customHeight="1">
      <c r="B69" s="1411">
        <v>62</v>
      </c>
      <c r="C69" s="1300" t="s">
        <v>285</v>
      </c>
      <c r="D69" s="1301">
        <v>1111.3000000000002</v>
      </c>
      <c r="E69" s="1301">
        <v>1190.9999999999998</v>
      </c>
      <c r="F69" s="1301">
        <v>996.0700509999999</v>
      </c>
      <c r="G69" s="1301">
        <v>7.171780797264432</v>
      </c>
      <c r="H69" s="1412">
        <v>-16.36691427371956</v>
      </c>
    </row>
    <row r="70" spans="2:8" ht="15" customHeight="1">
      <c r="B70" s="1411">
        <v>63</v>
      </c>
      <c r="C70" s="1300" t="s">
        <v>286</v>
      </c>
      <c r="D70" s="1301">
        <v>98.7</v>
      </c>
      <c r="E70" s="1301">
        <v>84.9</v>
      </c>
      <c r="F70" s="1301">
        <v>217.937291</v>
      </c>
      <c r="G70" s="1301">
        <v>-13.981762917933125</v>
      </c>
      <c r="H70" s="1412">
        <v>156.69881154299173</v>
      </c>
    </row>
    <row r="71" spans="2:8" ht="15" customHeight="1">
      <c r="B71" s="1411">
        <v>64</v>
      </c>
      <c r="C71" s="1300" t="s">
        <v>313</v>
      </c>
      <c r="D71" s="1301">
        <v>96.60000000000001</v>
      </c>
      <c r="E71" s="1301">
        <v>104.5</v>
      </c>
      <c r="F71" s="1301">
        <v>69.97131</v>
      </c>
      <c r="G71" s="1301">
        <v>8.17805383022774</v>
      </c>
      <c r="H71" s="1412">
        <v>-33.04180861244019</v>
      </c>
    </row>
    <row r="72" spans="2:8" ht="15" customHeight="1">
      <c r="B72" s="1411"/>
      <c r="C72" s="1303" t="s">
        <v>179</v>
      </c>
      <c r="D72" s="1302">
        <v>15914.400000000009</v>
      </c>
      <c r="E72" s="1302">
        <v>25764.800000000003</v>
      </c>
      <c r="F72" s="1302">
        <v>27993.897098000016</v>
      </c>
      <c r="G72" s="1299">
        <v>61.89614437239223</v>
      </c>
      <c r="H72" s="1410">
        <v>8.651715122958507</v>
      </c>
    </row>
    <row r="73" spans="2:8" ht="15" customHeight="1" thickBot="1">
      <c r="B73" s="1413"/>
      <c r="C73" s="1414" t="s">
        <v>229</v>
      </c>
      <c r="D73" s="1415">
        <v>82347.8</v>
      </c>
      <c r="E73" s="1415">
        <v>103967.2</v>
      </c>
      <c r="F73" s="1415">
        <v>122918.91816899998</v>
      </c>
      <c r="G73" s="1416">
        <v>26.25376755663173</v>
      </c>
      <c r="H73" s="1417">
        <v>18.228554937518737</v>
      </c>
    </row>
    <row r="74" ht="13.5" thickTop="1">
      <c r="B74" s="9" t="s">
        <v>489</v>
      </c>
    </row>
  </sheetData>
  <sheetProtection/>
  <mergeCells count="5">
    <mergeCell ref="B2:H2"/>
    <mergeCell ref="B3:H3"/>
    <mergeCell ref="B4:H4"/>
    <mergeCell ref="D5:F5"/>
    <mergeCell ref="G5:H5"/>
  </mergeCells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694" t="s">
        <v>473</v>
      </c>
      <c r="B1" s="1694"/>
      <c r="C1" s="1694"/>
      <c r="D1" s="1694"/>
      <c r="E1" s="1694"/>
      <c r="F1" s="1694"/>
      <c r="G1" s="1694"/>
      <c r="H1" s="1694"/>
      <c r="I1" s="1694"/>
      <c r="J1" s="1694"/>
      <c r="K1" s="1694"/>
    </row>
    <row r="2" spans="1:11" ht="15.75">
      <c r="A2" s="1710" t="s">
        <v>1064</v>
      </c>
      <c r="B2" s="1710"/>
      <c r="C2" s="1710"/>
      <c r="D2" s="1710"/>
      <c r="E2" s="1710"/>
      <c r="F2" s="1710"/>
      <c r="G2" s="1710"/>
      <c r="H2" s="1710"/>
      <c r="I2" s="1710"/>
      <c r="J2" s="1710"/>
      <c r="K2" s="1710"/>
    </row>
    <row r="3" spans="2:11" ht="13.5" thickBot="1">
      <c r="B3" s="11"/>
      <c r="C3" s="11"/>
      <c r="D3" s="11"/>
      <c r="E3" s="11"/>
      <c r="G3" s="9"/>
      <c r="I3" s="1696" t="s">
        <v>485</v>
      </c>
      <c r="J3" s="1696"/>
      <c r="K3" s="1696"/>
    </row>
    <row r="4" spans="1:11" ht="13.5" thickTop="1">
      <c r="A4" s="538"/>
      <c r="B4" s="572">
        <v>2011</v>
      </c>
      <c r="C4" s="572">
        <v>2012</v>
      </c>
      <c r="D4" s="573">
        <v>2012</v>
      </c>
      <c r="E4" s="574">
        <v>2013</v>
      </c>
      <c r="F4" s="1704" t="s">
        <v>1485</v>
      </c>
      <c r="G4" s="1705"/>
      <c r="H4" s="1705"/>
      <c r="I4" s="1705"/>
      <c r="J4" s="1705"/>
      <c r="K4" s="1706"/>
    </row>
    <row r="5" spans="1:11" ht="12.75">
      <c r="A5" s="135" t="s">
        <v>361</v>
      </c>
      <c r="B5" s="589" t="s">
        <v>985</v>
      </c>
      <c r="C5" s="589" t="s">
        <v>609</v>
      </c>
      <c r="D5" s="590" t="s">
        <v>986</v>
      </c>
      <c r="E5" s="591" t="s">
        <v>1484</v>
      </c>
      <c r="F5" s="1707" t="s">
        <v>483</v>
      </c>
      <c r="G5" s="1708"/>
      <c r="H5" s="1709"/>
      <c r="I5" s="592"/>
      <c r="J5" s="546" t="s">
        <v>328</v>
      </c>
      <c r="K5" s="593"/>
    </row>
    <row r="6" spans="1:11" ht="12.75">
      <c r="A6" s="135"/>
      <c r="B6" s="589"/>
      <c r="C6" s="589"/>
      <c r="D6" s="590"/>
      <c r="E6" s="591"/>
      <c r="F6" s="579" t="s">
        <v>447</v>
      </c>
      <c r="G6" s="580" t="s">
        <v>444</v>
      </c>
      <c r="H6" s="581" t="s">
        <v>436</v>
      </c>
      <c r="I6" s="582" t="s">
        <v>447</v>
      </c>
      <c r="J6" s="580" t="s">
        <v>444</v>
      </c>
      <c r="K6" s="583" t="s">
        <v>436</v>
      </c>
    </row>
    <row r="7" spans="1:11" ht="16.5" customHeight="1">
      <c r="A7" s="556" t="s">
        <v>464</v>
      </c>
      <c r="B7" s="985">
        <v>823234.4774307599</v>
      </c>
      <c r="C7" s="985">
        <v>917302.1456594662</v>
      </c>
      <c r="D7" s="985">
        <v>1011822.9419802343</v>
      </c>
      <c r="E7" s="986">
        <v>1080438.2201678527</v>
      </c>
      <c r="F7" s="987">
        <v>94067.66822870623</v>
      </c>
      <c r="G7" s="1007"/>
      <c r="H7" s="988">
        <v>11.426594829007026</v>
      </c>
      <c r="I7" s="985">
        <v>68615.27818761836</v>
      </c>
      <c r="J7" s="1008"/>
      <c r="K7" s="989">
        <v>6.781352284158698</v>
      </c>
    </row>
    <row r="8" spans="1:11" ht="16.5" customHeight="1">
      <c r="A8" s="557" t="s">
        <v>1040</v>
      </c>
      <c r="B8" s="990">
        <v>82212.36750010483</v>
      </c>
      <c r="C8" s="990">
        <v>75444.57365376435</v>
      </c>
      <c r="D8" s="990">
        <v>94900.27248609503</v>
      </c>
      <c r="E8" s="994">
        <v>92724.409095527</v>
      </c>
      <c r="F8" s="993">
        <v>-6767.793846340472</v>
      </c>
      <c r="G8" s="1009"/>
      <c r="H8" s="994">
        <v>-8.232087278512983</v>
      </c>
      <c r="I8" s="991">
        <v>-2175.8633905680326</v>
      </c>
      <c r="J8" s="992"/>
      <c r="K8" s="995">
        <v>-2.29278940256662</v>
      </c>
    </row>
    <row r="9" spans="1:11" ht="16.5" customHeight="1">
      <c r="A9" s="557" t="s">
        <v>1041</v>
      </c>
      <c r="B9" s="990">
        <v>71929.33289121925</v>
      </c>
      <c r="C9" s="990">
        <v>65268.881123956395</v>
      </c>
      <c r="D9" s="990">
        <v>84760.75704490568</v>
      </c>
      <c r="E9" s="994">
        <v>78049.52737398322</v>
      </c>
      <c r="F9" s="993">
        <v>-6660.451767262857</v>
      </c>
      <c r="G9" s="1009"/>
      <c r="H9" s="994">
        <v>-9.259715750924098</v>
      </c>
      <c r="I9" s="991">
        <v>-6711.229670922461</v>
      </c>
      <c r="J9" s="992"/>
      <c r="K9" s="995">
        <v>-7.917850081691574</v>
      </c>
    </row>
    <row r="10" spans="1:11" ht="16.5" customHeight="1">
      <c r="A10" s="557" t="s">
        <v>1042</v>
      </c>
      <c r="B10" s="990">
        <v>10283.034608885579</v>
      </c>
      <c r="C10" s="990">
        <v>10175.692529807955</v>
      </c>
      <c r="D10" s="990">
        <v>10139.515441189349</v>
      </c>
      <c r="E10" s="994">
        <v>14674.88172154377</v>
      </c>
      <c r="F10" s="993">
        <v>-107.34207907762357</v>
      </c>
      <c r="G10" s="1009"/>
      <c r="H10" s="994">
        <v>-1.0438755013512178</v>
      </c>
      <c r="I10" s="991">
        <v>4535.366280354421</v>
      </c>
      <c r="J10" s="992"/>
      <c r="K10" s="995">
        <v>44.72961559810426</v>
      </c>
    </row>
    <row r="11" spans="1:11" ht="16.5" customHeight="1">
      <c r="A11" s="557" t="s">
        <v>1043</v>
      </c>
      <c r="B11" s="990">
        <v>302587.2638896918</v>
      </c>
      <c r="C11" s="990">
        <v>347576.3887530854</v>
      </c>
      <c r="D11" s="990">
        <v>397168.60178194405</v>
      </c>
      <c r="E11" s="994">
        <v>452301.7144349735</v>
      </c>
      <c r="F11" s="993">
        <v>44989.124863393605</v>
      </c>
      <c r="G11" s="1009"/>
      <c r="H11" s="994">
        <v>14.868148872185975</v>
      </c>
      <c r="I11" s="991">
        <v>55133.11265302944</v>
      </c>
      <c r="J11" s="992"/>
      <c r="K11" s="995">
        <v>13.88153857220037</v>
      </c>
    </row>
    <row r="12" spans="1:11" ht="16.5" customHeight="1">
      <c r="A12" s="557" t="s">
        <v>1041</v>
      </c>
      <c r="B12" s="990">
        <v>296814.720093358</v>
      </c>
      <c r="C12" s="990">
        <v>341767.13771354285</v>
      </c>
      <c r="D12" s="990">
        <v>391294.593449085</v>
      </c>
      <c r="E12" s="994">
        <v>444454.95289331983</v>
      </c>
      <c r="F12" s="993">
        <v>44952.41762018483</v>
      </c>
      <c r="G12" s="1009"/>
      <c r="H12" s="994">
        <v>15.14494213967751</v>
      </c>
      <c r="I12" s="991">
        <v>53160.35944423481</v>
      </c>
      <c r="J12" s="992"/>
      <c r="K12" s="995">
        <v>13.585763855219737</v>
      </c>
    </row>
    <row r="13" spans="1:11" ht="16.5" customHeight="1">
      <c r="A13" s="557" t="s">
        <v>1042</v>
      </c>
      <c r="B13" s="990">
        <v>5772.54379633377</v>
      </c>
      <c r="C13" s="990">
        <v>5809.251039542568</v>
      </c>
      <c r="D13" s="990">
        <v>5874.008332859027</v>
      </c>
      <c r="E13" s="994">
        <v>7846.761541653638</v>
      </c>
      <c r="F13" s="993">
        <v>36.70724320879799</v>
      </c>
      <c r="G13" s="1009"/>
      <c r="H13" s="994">
        <v>0.6358937152128896</v>
      </c>
      <c r="I13" s="991">
        <v>1972.753208794611</v>
      </c>
      <c r="J13" s="992"/>
      <c r="K13" s="995">
        <v>33.58444688883209</v>
      </c>
    </row>
    <row r="14" spans="1:11" ht="16.5" customHeight="1">
      <c r="A14" s="557" t="s">
        <v>1044</v>
      </c>
      <c r="B14" s="990">
        <v>323746.35024089</v>
      </c>
      <c r="C14" s="990">
        <v>356916.54591244826</v>
      </c>
      <c r="D14" s="990">
        <v>368223.5492548013</v>
      </c>
      <c r="E14" s="994">
        <v>374784.9916322608</v>
      </c>
      <c r="F14" s="993">
        <v>33170.195671558264</v>
      </c>
      <c r="G14" s="1009"/>
      <c r="H14" s="994">
        <v>10.245735788798024</v>
      </c>
      <c r="I14" s="991">
        <v>6561.442377459491</v>
      </c>
      <c r="J14" s="992"/>
      <c r="K14" s="995">
        <v>1.781918182782802</v>
      </c>
    </row>
    <row r="15" spans="1:11" ht="16.5" customHeight="1">
      <c r="A15" s="557" t="s">
        <v>1041</v>
      </c>
      <c r="B15" s="990">
        <v>293642.67070098</v>
      </c>
      <c r="C15" s="990">
        <v>325548.2053830349</v>
      </c>
      <c r="D15" s="990">
        <v>334232.35008284904</v>
      </c>
      <c r="E15" s="994">
        <v>340913.62497752195</v>
      </c>
      <c r="F15" s="993">
        <v>31905.534682054888</v>
      </c>
      <c r="G15" s="1009"/>
      <c r="H15" s="994">
        <v>10.865428585665157</v>
      </c>
      <c r="I15" s="991">
        <v>6681.274894672912</v>
      </c>
      <c r="J15" s="992"/>
      <c r="K15" s="995">
        <v>1.9989910889884734</v>
      </c>
    </row>
    <row r="16" spans="1:11" ht="16.5" customHeight="1">
      <c r="A16" s="557" t="s">
        <v>1042</v>
      </c>
      <c r="B16" s="990">
        <v>30103.67953991</v>
      </c>
      <c r="C16" s="990">
        <v>31368.34052941339</v>
      </c>
      <c r="D16" s="990">
        <v>33991.199171952256</v>
      </c>
      <c r="E16" s="994">
        <v>33871.36665473883</v>
      </c>
      <c r="F16" s="993">
        <v>1264.6609895033907</v>
      </c>
      <c r="G16" s="1009"/>
      <c r="H16" s="994">
        <v>4.201017977974302</v>
      </c>
      <c r="I16" s="991">
        <v>-119.83251721342822</v>
      </c>
      <c r="J16" s="992"/>
      <c r="K16" s="995">
        <v>-0.3525398342295252</v>
      </c>
    </row>
    <row r="17" spans="1:11" ht="16.5" customHeight="1">
      <c r="A17" s="557" t="s">
        <v>1045</v>
      </c>
      <c r="B17" s="990">
        <v>109336.9916508533</v>
      </c>
      <c r="C17" s="990">
        <v>130988.35763330814</v>
      </c>
      <c r="D17" s="990">
        <v>144729.8672938739</v>
      </c>
      <c r="E17" s="994">
        <v>153230.03966245803</v>
      </c>
      <c r="F17" s="993">
        <v>21651.365982454838</v>
      </c>
      <c r="G17" s="1009"/>
      <c r="H17" s="994">
        <v>19.802416049267496</v>
      </c>
      <c r="I17" s="991">
        <v>8500.172368584143</v>
      </c>
      <c r="J17" s="992"/>
      <c r="K17" s="995">
        <v>5.873129387539994</v>
      </c>
    </row>
    <row r="18" spans="1:11" ht="16.5" customHeight="1">
      <c r="A18" s="557" t="s">
        <v>1041</v>
      </c>
      <c r="B18" s="990">
        <v>103159.82678415003</v>
      </c>
      <c r="C18" s="990">
        <v>123171.89555839618</v>
      </c>
      <c r="D18" s="990">
        <v>134268.99689922863</v>
      </c>
      <c r="E18" s="994">
        <v>139420.45518404458</v>
      </c>
      <c r="F18" s="993">
        <v>20012.068774246145</v>
      </c>
      <c r="G18" s="1009"/>
      <c r="H18" s="994">
        <v>19.399091097854473</v>
      </c>
      <c r="I18" s="991">
        <v>5151.458284815948</v>
      </c>
      <c r="J18" s="992"/>
      <c r="K18" s="995">
        <v>3.8366699713130448</v>
      </c>
    </row>
    <row r="19" spans="1:11" ht="16.5" customHeight="1">
      <c r="A19" s="557" t="s">
        <v>1042</v>
      </c>
      <c r="B19" s="990">
        <v>6177.164866703274</v>
      </c>
      <c r="C19" s="990">
        <v>7816.462074911962</v>
      </c>
      <c r="D19" s="990">
        <v>10460.870394645255</v>
      </c>
      <c r="E19" s="994">
        <v>13809.58447841344</v>
      </c>
      <c r="F19" s="993">
        <v>1639.297208208688</v>
      </c>
      <c r="G19" s="1009"/>
      <c r="H19" s="994">
        <v>26.538019359738634</v>
      </c>
      <c r="I19" s="991">
        <v>3348.7140837681854</v>
      </c>
      <c r="J19" s="992"/>
      <c r="K19" s="995">
        <v>32.01181123018536</v>
      </c>
    </row>
    <row r="20" spans="1:11" ht="16.5" customHeight="1">
      <c r="A20" s="557" t="s">
        <v>1046</v>
      </c>
      <c r="B20" s="990">
        <v>5351.50414922</v>
      </c>
      <c r="C20" s="990">
        <v>6376.279706860001</v>
      </c>
      <c r="D20" s="990">
        <v>6800.65116352</v>
      </c>
      <c r="E20" s="994">
        <v>7397.065342633498</v>
      </c>
      <c r="F20" s="993">
        <v>1024.7755576400014</v>
      </c>
      <c r="G20" s="1009"/>
      <c r="H20" s="994">
        <v>19.14929950655772</v>
      </c>
      <c r="I20" s="991">
        <v>596.414179113498</v>
      </c>
      <c r="J20" s="992"/>
      <c r="K20" s="995">
        <v>8.769956946369756</v>
      </c>
    </row>
    <row r="21" spans="1:11" ht="16.5" customHeight="1">
      <c r="A21" s="556" t="s">
        <v>486</v>
      </c>
      <c r="B21" s="984">
        <v>8327.68</v>
      </c>
      <c r="C21" s="984">
        <v>1603.98186871</v>
      </c>
      <c r="D21" s="984">
        <v>473.27786871</v>
      </c>
      <c r="E21" s="988">
        <v>917.50959689</v>
      </c>
      <c r="F21" s="987">
        <v>-6723.698131290001</v>
      </c>
      <c r="G21" s="1007"/>
      <c r="H21" s="988">
        <v>-80.73915101552895</v>
      </c>
      <c r="I21" s="985">
        <v>444.23172818</v>
      </c>
      <c r="J21" s="986"/>
      <c r="K21" s="989">
        <v>93.86277228445728</v>
      </c>
    </row>
    <row r="22" spans="1:11" ht="16.5" customHeight="1">
      <c r="A22" s="556" t="s">
        <v>467</v>
      </c>
      <c r="B22" s="984">
        <v>2227.89023374</v>
      </c>
      <c r="C22" s="984">
        <v>2531.7630289000003</v>
      </c>
      <c r="D22" s="984">
        <v>2507.9283262100003</v>
      </c>
      <c r="E22" s="988">
        <v>2115.30884914</v>
      </c>
      <c r="F22" s="987">
        <v>303.87279516000035</v>
      </c>
      <c r="G22" s="1007"/>
      <c r="H22" s="988">
        <v>13.639486836381682</v>
      </c>
      <c r="I22" s="985">
        <v>-392.61947707000036</v>
      </c>
      <c r="J22" s="986"/>
      <c r="K22" s="989">
        <v>-15.655131487083995</v>
      </c>
    </row>
    <row r="23" spans="1:11" ht="16.5" customHeight="1">
      <c r="A23" s="594" t="s">
        <v>468</v>
      </c>
      <c r="B23" s="984">
        <v>225879.4852821733</v>
      </c>
      <c r="C23" s="984">
        <v>258297.77501394306</v>
      </c>
      <c r="D23" s="984">
        <v>251983.82263072615</v>
      </c>
      <c r="E23" s="988">
        <v>285215.5647707504</v>
      </c>
      <c r="F23" s="987">
        <v>32418.289731769764</v>
      </c>
      <c r="G23" s="1007"/>
      <c r="H23" s="988">
        <v>14.35202922092379</v>
      </c>
      <c r="I23" s="985">
        <v>33231.74214002426</v>
      </c>
      <c r="J23" s="986"/>
      <c r="K23" s="989">
        <v>13.188045880518395</v>
      </c>
    </row>
    <row r="24" spans="1:11" ht="16.5" customHeight="1">
      <c r="A24" s="595" t="s">
        <v>469</v>
      </c>
      <c r="B24" s="990">
        <v>98705.74745013002</v>
      </c>
      <c r="C24" s="990">
        <v>102151.81817792</v>
      </c>
      <c r="D24" s="990">
        <v>104817.05232587</v>
      </c>
      <c r="E24" s="994">
        <v>113857.88154652002</v>
      </c>
      <c r="F24" s="993">
        <v>3446.0707277899783</v>
      </c>
      <c r="G24" s="1009"/>
      <c r="H24" s="994">
        <v>3.491256402805791</v>
      </c>
      <c r="I24" s="991">
        <v>9040.82922065002</v>
      </c>
      <c r="J24" s="992"/>
      <c r="K24" s="995">
        <v>8.625341983995712</v>
      </c>
    </row>
    <row r="25" spans="1:11" ht="16.5" customHeight="1">
      <c r="A25" s="595" t="s">
        <v>470</v>
      </c>
      <c r="B25" s="990">
        <v>35207.753525598324</v>
      </c>
      <c r="C25" s="990">
        <v>46007.69096835103</v>
      </c>
      <c r="D25" s="990">
        <v>46787.397031850145</v>
      </c>
      <c r="E25" s="994">
        <v>57584.48961652168</v>
      </c>
      <c r="F25" s="993">
        <v>10799.937442752707</v>
      </c>
      <c r="G25" s="1009"/>
      <c r="H25" s="994">
        <v>30.674883686914168</v>
      </c>
      <c r="I25" s="991">
        <v>10797.092584671533</v>
      </c>
      <c r="J25" s="992"/>
      <c r="K25" s="995">
        <v>23.07692513289743</v>
      </c>
    </row>
    <row r="26" spans="1:11" ht="16.5" customHeight="1">
      <c r="A26" s="595" t="s">
        <v>471</v>
      </c>
      <c r="B26" s="990">
        <v>91965.98430644497</v>
      </c>
      <c r="C26" s="990">
        <v>110138.26586767202</v>
      </c>
      <c r="D26" s="990">
        <v>100379.37327300599</v>
      </c>
      <c r="E26" s="994">
        <v>113773.19360770873</v>
      </c>
      <c r="F26" s="993">
        <v>18172.28156122705</v>
      </c>
      <c r="G26" s="1009"/>
      <c r="H26" s="994">
        <v>19.759785858077898</v>
      </c>
      <c r="I26" s="991">
        <v>13393.820334702745</v>
      </c>
      <c r="J26" s="992"/>
      <c r="K26" s="995">
        <v>13.343199800894364</v>
      </c>
    </row>
    <row r="27" spans="1:11" ht="16.5" customHeight="1">
      <c r="A27" s="596" t="s">
        <v>1047</v>
      </c>
      <c r="B27" s="1011">
        <v>1059669.5329466732</v>
      </c>
      <c r="C27" s="1011">
        <v>1179735.6655710193</v>
      </c>
      <c r="D27" s="1011">
        <v>1266787.9708058806</v>
      </c>
      <c r="E27" s="1012">
        <v>1368686.6033846333</v>
      </c>
      <c r="F27" s="1013">
        <v>120066.13262434606</v>
      </c>
      <c r="G27" s="1014"/>
      <c r="H27" s="1012">
        <v>11.330526064146856</v>
      </c>
      <c r="I27" s="1015">
        <v>101898.6325787527</v>
      </c>
      <c r="J27" s="1016"/>
      <c r="K27" s="1017">
        <v>8.04385855621354</v>
      </c>
    </row>
    <row r="28" spans="1:11" ht="16.5" customHeight="1">
      <c r="A28" s="556" t="s">
        <v>1048</v>
      </c>
      <c r="B28" s="984">
        <v>140541.85284036596</v>
      </c>
      <c r="C28" s="984">
        <v>157671.83592946525</v>
      </c>
      <c r="D28" s="984">
        <v>200521.47053189974</v>
      </c>
      <c r="E28" s="988">
        <v>176520.84549364168</v>
      </c>
      <c r="F28" s="987">
        <v>17129.98308909929</v>
      </c>
      <c r="G28" s="1007"/>
      <c r="H28" s="988">
        <v>12.18852800279809</v>
      </c>
      <c r="I28" s="985">
        <v>-24000.625038258062</v>
      </c>
      <c r="J28" s="986"/>
      <c r="K28" s="989">
        <v>-11.969104841787976</v>
      </c>
    </row>
    <row r="29" spans="1:11" ht="16.5" customHeight="1">
      <c r="A29" s="557" t="s">
        <v>1049</v>
      </c>
      <c r="B29" s="990">
        <v>23431.563178128</v>
      </c>
      <c r="C29" s="990">
        <v>24080.137781911</v>
      </c>
      <c r="D29" s="990">
        <v>30353.971786665996</v>
      </c>
      <c r="E29" s="994">
        <v>28694.558525456006</v>
      </c>
      <c r="F29" s="993">
        <v>648.5746037829995</v>
      </c>
      <c r="G29" s="1009"/>
      <c r="H29" s="994">
        <v>2.7679527774246244</v>
      </c>
      <c r="I29" s="991">
        <v>-1659.4132612099893</v>
      </c>
      <c r="J29" s="992"/>
      <c r="K29" s="995">
        <v>-5.466873570525431</v>
      </c>
    </row>
    <row r="30" spans="1:11" ht="16.5" customHeight="1">
      <c r="A30" s="557" t="s">
        <v>1050</v>
      </c>
      <c r="B30" s="990">
        <v>59611.945390479996</v>
      </c>
      <c r="C30" s="990">
        <v>70915.60358706</v>
      </c>
      <c r="D30" s="990">
        <v>109356.96798336</v>
      </c>
      <c r="E30" s="994">
        <v>67860.99523249001</v>
      </c>
      <c r="F30" s="993">
        <v>11303.658196580007</v>
      </c>
      <c r="G30" s="1009"/>
      <c r="H30" s="994">
        <v>18.962068965434565</v>
      </c>
      <c r="I30" s="991">
        <v>-41495.97275086999</v>
      </c>
      <c r="J30" s="992"/>
      <c r="K30" s="995">
        <v>-37.945430927807095</v>
      </c>
    </row>
    <row r="31" spans="1:11" ht="16.5" customHeight="1">
      <c r="A31" s="557" t="s">
        <v>1051</v>
      </c>
      <c r="B31" s="990">
        <v>539.9387125645001</v>
      </c>
      <c r="C31" s="990">
        <v>752.9417310777502</v>
      </c>
      <c r="D31" s="990">
        <v>688.07762990025</v>
      </c>
      <c r="E31" s="994">
        <v>834.2289114042499</v>
      </c>
      <c r="F31" s="993">
        <v>213.00301851325014</v>
      </c>
      <c r="G31" s="1009"/>
      <c r="H31" s="994">
        <v>39.44948075709708</v>
      </c>
      <c r="I31" s="991">
        <v>146.15128150399983</v>
      </c>
      <c r="J31" s="992"/>
      <c r="K31" s="995">
        <v>21.24052216683563</v>
      </c>
    </row>
    <row r="32" spans="1:11" ht="16.5" customHeight="1">
      <c r="A32" s="557" t="s">
        <v>1052</v>
      </c>
      <c r="B32" s="991">
        <v>56783.51974979347</v>
      </c>
      <c r="C32" s="991">
        <v>60159.204979866496</v>
      </c>
      <c r="D32" s="991">
        <v>59753.6633239735</v>
      </c>
      <c r="E32" s="992">
        <v>78520.13461050141</v>
      </c>
      <c r="F32" s="993">
        <v>3375.6852300730243</v>
      </c>
      <c r="G32" s="1009"/>
      <c r="H32" s="994">
        <v>5.944832664384638</v>
      </c>
      <c r="I32" s="991">
        <v>18766.471286527907</v>
      </c>
      <c r="J32" s="992"/>
      <c r="K32" s="995">
        <v>31.406394591708143</v>
      </c>
    </row>
    <row r="33" spans="1:11" ht="16.5" customHeight="1">
      <c r="A33" s="557" t="s">
        <v>1053</v>
      </c>
      <c r="B33" s="990">
        <v>174.8858094</v>
      </c>
      <c r="C33" s="990">
        <v>1763.94784955</v>
      </c>
      <c r="D33" s="990">
        <v>368.789808</v>
      </c>
      <c r="E33" s="994">
        <v>610.92821379</v>
      </c>
      <c r="F33" s="993">
        <v>1589.06204015</v>
      </c>
      <c r="G33" s="1009"/>
      <c r="H33" s="994">
        <v>908.6283476068013</v>
      </c>
      <c r="I33" s="991">
        <v>242.13840578999998</v>
      </c>
      <c r="J33" s="992"/>
      <c r="K33" s="995">
        <v>65.65756442759394</v>
      </c>
    </row>
    <row r="34" spans="1:11" ht="16.5" customHeight="1">
      <c r="A34" s="584" t="s">
        <v>1054</v>
      </c>
      <c r="B34" s="984">
        <v>854869.8550058439</v>
      </c>
      <c r="C34" s="984">
        <v>928128.393863117</v>
      </c>
      <c r="D34" s="984">
        <v>967654.228966491</v>
      </c>
      <c r="E34" s="988">
        <v>1101159.7459840225</v>
      </c>
      <c r="F34" s="987">
        <v>73258.53885727306</v>
      </c>
      <c r="G34" s="1007"/>
      <c r="H34" s="988">
        <v>8.569554585214876</v>
      </c>
      <c r="I34" s="985">
        <v>133505.51701753156</v>
      </c>
      <c r="J34" s="986"/>
      <c r="K34" s="989">
        <v>13.796820498591005</v>
      </c>
    </row>
    <row r="35" spans="1:11" ht="16.5" customHeight="1">
      <c r="A35" s="557" t="s">
        <v>1055</v>
      </c>
      <c r="B35" s="990">
        <v>111002.99299999999</v>
      </c>
      <c r="C35" s="990">
        <v>129486.7</v>
      </c>
      <c r="D35" s="990">
        <v>137031.6</v>
      </c>
      <c r="E35" s="994">
        <v>143438</v>
      </c>
      <c r="F35" s="993">
        <v>18483.70700000001</v>
      </c>
      <c r="G35" s="1009"/>
      <c r="H35" s="994">
        <v>16.651539296782754</v>
      </c>
      <c r="I35" s="991">
        <v>6406.399999999994</v>
      </c>
      <c r="J35" s="992"/>
      <c r="K35" s="995">
        <v>4.675126029324619</v>
      </c>
    </row>
    <row r="36" spans="1:11" ht="16.5" customHeight="1">
      <c r="A36" s="557" t="s">
        <v>1056</v>
      </c>
      <c r="B36" s="990">
        <v>6347.5535</v>
      </c>
      <c r="C36" s="990">
        <v>8492.93338293</v>
      </c>
      <c r="D36" s="990">
        <v>10070.55929792</v>
      </c>
      <c r="E36" s="994">
        <v>10772.509472329999</v>
      </c>
      <c r="F36" s="993">
        <v>2145.3798829299994</v>
      </c>
      <c r="G36" s="1009"/>
      <c r="H36" s="994">
        <v>33.798531716668464</v>
      </c>
      <c r="I36" s="991">
        <v>701.9501744099998</v>
      </c>
      <c r="J36" s="992"/>
      <c r="K36" s="995">
        <v>6.970319657965596</v>
      </c>
    </row>
    <row r="37" spans="1:11" ht="16.5" customHeight="1">
      <c r="A37" s="560" t="s">
        <v>1057</v>
      </c>
      <c r="B37" s="990">
        <v>12884.595125481617</v>
      </c>
      <c r="C37" s="990">
        <v>13769.175737361813</v>
      </c>
      <c r="D37" s="990">
        <v>11754.169154773677</v>
      </c>
      <c r="E37" s="994">
        <v>13692.01483734102</v>
      </c>
      <c r="F37" s="993">
        <v>884.5806118801956</v>
      </c>
      <c r="G37" s="1009"/>
      <c r="H37" s="994">
        <v>6.865412558682403</v>
      </c>
      <c r="I37" s="991">
        <v>1937.845682567342</v>
      </c>
      <c r="J37" s="992"/>
      <c r="K37" s="995">
        <v>16.486453930096214</v>
      </c>
    </row>
    <row r="38" spans="1:11" ht="16.5" customHeight="1">
      <c r="A38" s="597" t="s">
        <v>1058</v>
      </c>
      <c r="B38" s="990">
        <v>2854.657</v>
      </c>
      <c r="C38" s="990">
        <v>3057.009401412329</v>
      </c>
      <c r="D38" s="990">
        <v>1974.7504720499999</v>
      </c>
      <c r="E38" s="1018">
        <v>2441.1322223642464</v>
      </c>
      <c r="F38" s="993">
        <v>202.35240141232907</v>
      </c>
      <c r="G38" s="1009"/>
      <c r="H38" s="994">
        <v>7.0885014000746525</v>
      </c>
      <c r="I38" s="991">
        <v>466.3817503142466</v>
      </c>
      <c r="J38" s="992"/>
      <c r="K38" s="995">
        <v>23.6172497191553</v>
      </c>
    </row>
    <row r="39" spans="1:11" ht="16.5" customHeight="1">
      <c r="A39" s="597" t="s">
        <v>1059</v>
      </c>
      <c r="B39" s="990">
        <v>10029.938125481616</v>
      </c>
      <c r="C39" s="990">
        <v>10712.166335949483</v>
      </c>
      <c r="D39" s="990">
        <v>9779.418682723677</v>
      </c>
      <c r="E39" s="994">
        <v>11250.882614976772</v>
      </c>
      <c r="F39" s="993">
        <v>682.228210467867</v>
      </c>
      <c r="G39" s="1009"/>
      <c r="H39" s="994">
        <v>6.80191843591366</v>
      </c>
      <c r="I39" s="991">
        <v>1471.4639322530948</v>
      </c>
      <c r="J39" s="992"/>
      <c r="K39" s="995">
        <v>15.0465378361659</v>
      </c>
    </row>
    <row r="40" spans="1:11" ht="16.5" customHeight="1">
      <c r="A40" s="557" t="s">
        <v>1060</v>
      </c>
      <c r="B40" s="990">
        <v>722900.1464051999</v>
      </c>
      <c r="C40" s="990">
        <v>774206.9903701851</v>
      </c>
      <c r="D40" s="990">
        <v>805307.5172847573</v>
      </c>
      <c r="E40" s="994">
        <v>931335.5706697725</v>
      </c>
      <c r="F40" s="993">
        <v>51306.84396498522</v>
      </c>
      <c r="G40" s="1009"/>
      <c r="H40" s="994">
        <v>7.097362508518115</v>
      </c>
      <c r="I40" s="991">
        <v>126028.05338501511</v>
      </c>
      <c r="J40" s="992"/>
      <c r="K40" s="995">
        <v>15.649680486026247</v>
      </c>
    </row>
    <row r="41" spans="1:11" ht="16.5" customHeight="1">
      <c r="A41" s="560" t="s">
        <v>1061</v>
      </c>
      <c r="B41" s="990">
        <v>694399.071558579</v>
      </c>
      <c r="C41" s="990">
        <v>735158.0135776344</v>
      </c>
      <c r="D41" s="990">
        <v>779262.5258145572</v>
      </c>
      <c r="E41" s="994">
        <v>893262.2227440109</v>
      </c>
      <c r="F41" s="993">
        <v>40758.942019055365</v>
      </c>
      <c r="G41" s="1009"/>
      <c r="H41" s="994">
        <v>5.869671157188028</v>
      </c>
      <c r="I41" s="991">
        <v>113999.69692945364</v>
      </c>
      <c r="J41" s="992"/>
      <c r="K41" s="995">
        <v>14.629177350763866</v>
      </c>
    </row>
    <row r="42" spans="1:11" ht="16.5" customHeight="1">
      <c r="A42" s="560" t="s">
        <v>1062</v>
      </c>
      <c r="B42" s="990">
        <v>28501.07484662093</v>
      </c>
      <c r="C42" s="990">
        <v>39048.976792550726</v>
      </c>
      <c r="D42" s="990">
        <v>26044.99147020016</v>
      </c>
      <c r="E42" s="994">
        <v>38073.34792576157</v>
      </c>
      <c r="F42" s="993">
        <v>10547.901945929796</v>
      </c>
      <c r="G42" s="1009"/>
      <c r="H42" s="994">
        <v>37.00878652013487</v>
      </c>
      <c r="I42" s="991">
        <v>12028.35645556141</v>
      </c>
      <c r="J42" s="992"/>
      <c r="K42" s="995">
        <v>46.18299249329326</v>
      </c>
    </row>
    <row r="43" spans="1:11" ht="16.5" customHeight="1">
      <c r="A43" s="561" t="s">
        <v>1063</v>
      </c>
      <c r="B43" s="1019">
        <v>1734.5669751625092</v>
      </c>
      <c r="C43" s="1019">
        <v>2172.59437264</v>
      </c>
      <c r="D43" s="1019">
        <v>3490.38322904</v>
      </c>
      <c r="E43" s="999">
        <v>1921.651004579</v>
      </c>
      <c r="F43" s="998">
        <v>438.0273974774909</v>
      </c>
      <c r="G43" s="1020"/>
      <c r="H43" s="999">
        <v>25.25283853259415</v>
      </c>
      <c r="I43" s="996">
        <v>-1568.732224461</v>
      </c>
      <c r="J43" s="997"/>
      <c r="K43" s="1000">
        <v>-44.94441216108142</v>
      </c>
    </row>
    <row r="44" spans="1:11" s="599" customFormat="1" ht="16.5" customHeight="1" thickBot="1">
      <c r="A44" s="598" t="s">
        <v>456</v>
      </c>
      <c r="B44" s="1001">
        <v>64257.85687766676</v>
      </c>
      <c r="C44" s="1002">
        <v>93935.45348220585</v>
      </c>
      <c r="D44" s="1001">
        <v>98612.22561410829</v>
      </c>
      <c r="E44" s="1005">
        <v>91005.99354765622</v>
      </c>
      <c r="F44" s="1004">
        <v>29677.59660453909</v>
      </c>
      <c r="G44" s="1010"/>
      <c r="H44" s="1005">
        <v>46.18516403533174</v>
      </c>
      <c r="I44" s="1002">
        <v>-7606.232066452067</v>
      </c>
      <c r="J44" s="1003"/>
      <c r="K44" s="1006">
        <v>-7.713274920106716</v>
      </c>
    </row>
    <row r="45" spans="1:11" ht="16.5" customHeight="1" thickTop="1">
      <c r="A45" s="280" t="s">
        <v>1005</v>
      </c>
      <c r="B45" s="433"/>
      <c r="C45" s="36"/>
      <c r="D45" s="587"/>
      <c r="E45" s="587"/>
      <c r="F45" s="558"/>
      <c r="G45" s="559"/>
      <c r="H45" s="558"/>
      <c r="I45" s="559"/>
      <c r="J45" s="559"/>
      <c r="K45" s="559"/>
    </row>
    <row r="46" spans="1:11" ht="16.5">
      <c r="A46" s="1518" t="s">
        <v>1490</v>
      </c>
      <c r="B46" s="1493"/>
      <c r="C46" s="1494"/>
      <c r="D46" s="587"/>
      <c r="E46" s="587"/>
      <c r="F46" s="558"/>
      <c r="G46" s="559"/>
      <c r="H46" s="558"/>
      <c r="I46" s="559"/>
      <c r="J46" s="559"/>
      <c r="K46" s="559"/>
    </row>
    <row r="47" spans="1:11" ht="16.5" customHeight="1">
      <c r="A47" s="1518" t="s">
        <v>1491</v>
      </c>
      <c r="B47" s="1493"/>
      <c r="C47" s="600"/>
      <c r="D47" s="587"/>
      <c r="E47" s="587"/>
      <c r="F47" s="558"/>
      <c r="G47" s="559"/>
      <c r="H47" s="558"/>
      <c r="I47" s="559"/>
      <c r="J47" s="559"/>
      <c r="K47" s="559"/>
    </row>
    <row r="48" spans="4:11" ht="16.5" customHeight="1">
      <c r="D48" s="601"/>
      <c r="E48" s="601"/>
      <c r="F48" s="569"/>
      <c r="G48" s="570"/>
      <c r="H48" s="569"/>
      <c r="I48" s="570"/>
      <c r="J48" s="570"/>
      <c r="K48" s="570"/>
    </row>
    <row r="49" spans="4:11" ht="16.5" customHeight="1">
      <c r="D49" s="601"/>
      <c r="E49" s="601"/>
      <c r="F49" s="569"/>
      <c r="G49" s="570"/>
      <c r="H49" s="569"/>
      <c r="I49" s="570"/>
      <c r="J49" s="570"/>
      <c r="K49" s="570"/>
    </row>
    <row r="50" spans="1:11" s="40" customFormat="1" ht="16.5" customHeight="1">
      <c r="A50" s="280"/>
      <c r="B50" s="433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80"/>
      <c r="B51" s="433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80"/>
      <c r="B52" s="433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80"/>
      <c r="B53" s="433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80"/>
      <c r="B54" s="433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80"/>
      <c r="B55" s="433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80"/>
      <c r="B56" s="433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80"/>
      <c r="B57" s="433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80"/>
      <c r="B58" s="433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80"/>
      <c r="B59" s="433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80"/>
      <c r="B60" s="433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80"/>
      <c r="B61" s="433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80"/>
      <c r="B62" s="433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80"/>
      <c r="B63" s="433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80"/>
      <c r="B64" s="433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80"/>
      <c r="B65" s="433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80"/>
      <c r="B66" s="433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80"/>
      <c r="B67" s="433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80"/>
      <c r="B68" s="433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80"/>
      <c r="B69" s="433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80"/>
      <c r="B70" s="433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80"/>
      <c r="B71" s="433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80"/>
      <c r="B72" s="433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80"/>
      <c r="B73" s="433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80"/>
      <c r="B74" s="433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80"/>
      <c r="B75" s="433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80"/>
      <c r="B76" s="433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80"/>
      <c r="B77" s="433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80"/>
      <c r="B78" s="433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80"/>
      <c r="B79" s="433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80"/>
      <c r="B80" s="433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80"/>
      <c r="B81" s="433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80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5" ht="16.5" customHeight="1">
      <c r="A83" s="602"/>
      <c r="B83" s="603"/>
      <c r="C83" s="603"/>
      <c r="D83" s="603"/>
      <c r="E83" s="603"/>
    </row>
    <row r="84" spans="1:5" ht="16.5" customHeight="1">
      <c r="A84" s="602"/>
      <c r="B84" s="604"/>
      <c r="C84" s="604"/>
      <c r="D84" s="604"/>
      <c r="E84" s="604"/>
    </row>
  </sheetData>
  <sheetProtection/>
  <mergeCells count="5">
    <mergeCell ref="A1:K1"/>
    <mergeCell ref="I3:K3"/>
    <mergeCell ref="F4:K4"/>
    <mergeCell ref="F5:H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A1" sqref="A1:I1"/>
    </sheetView>
  </sheetViews>
  <sheetFormatPr defaultColWidth="9.140625" defaultRowHeight="21" customHeight="1"/>
  <cols>
    <col min="1" max="1" width="15.57421875" style="9" customWidth="1"/>
    <col min="2" max="2" width="16.00390625" style="9" customWidth="1"/>
    <col min="3" max="3" width="12.00390625" style="9" customWidth="1"/>
    <col min="4" max="5" width="12.28125" style="9" customWidth="1"/>
    <col min="6" max="6" width="14.8515625" style="9" customWidth="1"/>
    <col min="7" max="7" width="15.8515625" style="9" customWidth="1"/>
    <col min="8" max="8" width="14.57421875" style="9" customWidth="1"/>
    <col min="9" max="16384" width="9.140625" style="9" customWidth="1"/>
  </cols>
  <sheetData>
    <row r="1" spans="1:9" ht="12.75">
      <c r="A1" s="1694" t="s">
        <v>895</v>
      </c>
      <c r="B1" s="1694"/>
      <c r="C1" s="1694"/>
      <c r="D1" s="1694"/>
      <c r="E1" s="1694"/>
      <c r="F1" s="1694"/>
      <c r="G1" s="1694"/>
      <c r="H1" s="1694"/>
      <c r="I1" s="1694"/>
    </row>
    <row r="2" spans="1:9" ht="15.75">
      <c r="A2" s="1710" t="s">
        <v>91</v>
      </c>
      <c r="B2" s="1710"/>
      <c r="C2" s="1710"/>
      <c r="D2" s="1710"/>
      <c r="E2" s="1710"/>
      <c r="F2" s="1710"/>
      <c r="G2" s="1710"/>
      <c r="H2" s="1710"/>
      <c r="I2" s="1710"/>
    </row>
    <row r="3" spans="1:9" ht="13.5" thickBot="1">
      <c r="A3" s="1953" t="s">
        <v>242</v>
      </c>
      <c r="B3" s="1953"/>
      <c r="C3" s="1953"/>
      <c r="D3" s="1953"/>
      <c r="E3" s="1953"/>
      <c r="F3" s="1953"/>
      <c r="G3" s="1953"/>
      <c r="H3" s="1953"/>
      <c r="I3" s="1953"/>
    </row>
    <row r="4" spans="1:9" ht="21" customHeight="1" thickBot="1" thickTop="1">
      <c r="A4" s="846" t="s">
        <v>735</v>
      </c>
      <c r="B4" s="847" t="s">
        <v>445</v>
      </c>
      <c r="C4" s="847" t="s">
        <v>51</v>
      </c>
      <c r="D4" s="847" t="s">
        <v>753</v>
      </c>
      <c r="E4" s="847" t="s">
        <v>52</v>
      </c>
      <c r="F4" s="848" t="s">
        <v>796</v>
      </c>
      <c r="G4" s="848" t="s">
        <v>770</v>
      </c>
      <c r="H4" s="848" t="s">
        <v>483</v>
      </c>
      <c r="I4" s="849" t="s">
        <v>1214</v>
      </c>
    </row>
    <row r="5" spans="1:9" ht="21" customHeight="1" thickTop="1">
      <c r="A5" s="850" t="s">
        <v>884</v>
      </c>
      <c r="B5" s="1304">
        <v>980.096</v>
      </c>
      <c r="C5" s="1284">
        <v>957.5</v>
      </c>
      <c r="D5" s="1284">
        <v>2133.8</v>
      </c>
      <c r="E5" s="1284">
        <v>3417.43</v>
      </c>
      <c r="F5" s="1284">
        <v>3939.5</v>
      </c>
      <c r="G5" s="1284">
        <v>2628.646</v>
      </c>
      <c r="H5" s="1284">
        <v>3023.9850000000006</v>
      </c>
      <c r="I5" s="1305">
        <v>3350.8</v>
      </c>
    </row>
    <row r="6" spans="1:9" ht="21" customHeight="1">
      <c r="A6" s="850" t="s">
        <v>885</v>
      </c>
      <c r="B6" s="1306">
        <v>977.561</v>
      </c>
      <c r="C6" s="1307">
        <v>1207.954</v>
      </c>
      <c r="D6" s="1307">
        <v>1655.209</v>
      </c>
      <c r="E6" s="1307">
        <v>2820.1</v>
      </c>
      <c r="F6" s="1307">
        <v>4235.2</v>
      </c>
      <c r="G6" s="1307">
        <v>4914.036</v>
      </c>
      <c r="H6" s="1307">
        <v>5135.26</v>
      </c>
      <c r="I6" s="1308">
        <v>3193.1</v>
      </c>
    </row>
    <row r="7" spans="1:9" ht="21" customHeight="1">
      <c r="A7" s="850" t="s">
        <v>886</v>
      </c>
      <c r="B7" s="1306">
        <v>907.879</v>
      </c>
      <c r="C7" s="1307">
        <v>865.719</v>
      </c>
      <c r="D7" s="1307">
        <v>2411.6</v>
      </c>
      <c r="E7" s="1307">
        <v>1543.517</v>
      </c>
      <c r="F7" s="1307">
        <v>4145.5</v>
      </c>
      <c r="G7" s="1307">
        <v>4589.347</v>
      </c>
      <c r="H7" s="1307">
        <v>3823.28</v>
      </c>
      <c r="I7" s="1308">
        <v>2878.583504</v>
      </c>
    </row>
    <row r="8" spans="1:9" ht="21" customHeight="1">
      <c r="A8" s="850" t="s">
        <v>887</v>
      </c>
      <c r="B8" s="1306">
        <v>1103.189</v>
      </c>
      <c r="C8" s="1307">
        <v>1188.259</v>
      </c>
      <c r="D8" s="1307">
        <v>2065.7</v>
      </c>
      <c r="E8" s="1307">
        <v>1571.367</v>
      </c>
      <c r="F8" s="1307">
        <v>3894.8</v>
      </c>
      <c r="G8" s="1307">
        <v>2064.913</v>
      </c>
      <c r="H8" s="1307">
        <v>3673.03</v>
      </c>
      <c r="I8" s="1308">
        <v>4227.299999999999</v>
      </c>
    </row>
    <row r="9" spans="1:9" ht="21" customHeight="1">
      <c r="A9" s="850" t="s">
        <v>888</v>
      </c>
      <c r="B9" s="1306">
        <v>1583.675</v>
      </c>
      <c r="C9" s="1307">
        <v>1661.361</v>
      </c>
      <c r="D9" s="1307">
        <v>2859.9</v>
      </c>
      <c r="E9" s="1307">
        <v>2301.56</v>
      </c>
      <c r="F9" s="1307">
        <v>4767.4</v>
      </c>
      <c r="G9" s="1307">
        <v>3784.984</v>
      </c>
      <c r="H9" s="1307">
        <v>5468.766</v>
      </c>
      <c r="I9" s="1308">
        <v>3117</v>
      </c>
    </row>
    <row r="10" spans="1:9" ht="21" customHeight="1">
      <c r="A10" s="850" t="s">
        <v>889</v>
      </c>
      <c r="B10" s="1306">
        <v>1156.237</v>
      </c>
      <c r="C10" s="1307">
        <v>1643.985</v>
      </c>
      <c r="D10" s="1307">
        <v>3805.5</v>
      </c>
      <c r="E10" s="1307">
        <v>2016.824</v>
      </c>
      <c r="F10" s="1307">
        <v>4917.8</v>
      </c>
      <c r="G10" s="1307">
        <v>4026.84</v>
      </c>
      <c r="H10" s="1307">
        <v>5113.109</v>
      </c>
      <c r="I10" s="1308">
        <v>1084</v>
      </c>
    </row>
    <row r="11" spans="1:9" ht="21" customHeight="1">
      <c r="A11" s="850" t="s">
        <v>890</v>
      </c>
      <c r="B11" s="1306">
        <v>603.806</v>
      </c>
      <c r="C11" s="1307">
        <v>716.981</v>
      </c>
      <c r="D11" s="1307">
        <v>2962.1</v>
      </c>
      <c r="E11" s="1307">
        <v>2007.5</v>
      </c>
      <c r="F11" s="1307">
        <v>5107.5</v>
      </c>
      <c r="G11" s="1307">
        <v>5404.078</v>
      </c>
      <c r="H11" s="1307">
        <v>5923.4</v>
      </c>
      <c r="I11" s="1465">
        <v>3693.200732</v>
      </c>
    </row>
    <row r="12" spans="1:9" ht="21" customHeight="1">
      <c r="A12" s="850" t="s">
        <v>891</v>
      </c>
      <c r="B12" s="1306">
        <v>603.011</v>
      </c>
      <c r="C12" s="1307">
        <v>1428.479</v>
      </c>
      <c r="D12" s="1307">
        <v>1963.1</v>
      </c>
      <c r="E12" s="1307">
        <v>2480.095</v>
      </c>
      <c r="F12" s="1307">
        <v>3755.8</v>
      </c>
      <c r="G12" s="1307">
        <v>4548.177</v>
      </c>
      <c r="H12" s="1307">
        <v>5524.553</v>
      </c>
      <c r="I12" s="1465">
        <v>2894.6</v>
      </c>
    </row>
    <row r="13" spans="1:9" ht="21" customHeight="1">
      <c r="A13" s="850" t="s">
        <v>892</v>
      </c>
      <c r="B13" s="1306">
        <v>1398.554</v>
      </c>
      <c r="C13" s="1307">
        <v>2052.853</v>
      </c>
      <c r="D13" s="1307">
        <v>3442.1</v>
      </c>
      <c r="E13" s="1307">
        <v>3768.18</v>
      </c>
      <c r="F13" s="1307">
        <v>4382.1</v>
      </c>
      <c r="G13" s="1307">
        <v>4505.977</v>
      </c>
      <c r="H13" s="1307">
        <v>4638.701</v>
      </c>
      <c r="I13" s="1465"/>
    </row>
    <row r="14" spans="1:9" ht="21" customHeight="1">
      <c r="A14" s="850" t="s">
        <v>611</v>
      </c>
      <c r="B14" s="1306">
        <v>916.412</v>
      </c>
      <c r="C14" s="1307">
        <v>2714.843</v>
      </c>
      <c r="D14" s="1307">
        <v>3420.2</v>
      </c>
      <c r="E14" s="1307">
        <v>3495.035</v>
      </c>
      <c r="F14" s="1307">
        <v>3427.2</v>
      </c>
      <c r="G14" s="1307">
        <v>3263.921</v>
      </c>
      <c r="H14" s="1307">
        <v>5139.568</v>
      </c>
      <c r="I14" s="1465"/>
    </row>
    <row r="15" spans="1:9" ht="21" customHeight="1">
      <c r="A15" s="850" t="s">
        <v>612</v>
      </c>
      <c r="B15" s="1306">
        <v>1181.457</v>
      </c>
      <c r="C15" s="1307">
        <v>1711.2</v>
      </c>
      <c r="D15" s="1307">
        <v>2205.73</v>
      </c>
      <c r="E15" s="1307">
        <v>3452.1</v>
      </c>
      <c r="F15" s="1307">
        <v>3016.2</v>
      </c>
      <c r="G15" s="1307">
        <v>4066.715</v>
      </c>
      <c r="H15" s="1307">
        <v>5497.373</v>
      </c>
      <c r="I15" s="1465"/>
    </row>
    <row r="16" spans="1:9" ht="21" customHeight="1">
      <c r="A16" s="850" t="s">
        <v>613</v>
      </c>
      <c r="B16" s="1306">
        <v>1394</v>
      </c>
      <c r="C16" s="1307">
        <v>1571.796</v>
      </c>
      <c r="D16" s="1307">
        <v>3091.435</v>
      </c>
      <c r="E16" s="1307">
        <v>4253.095</v>
      </c>
      <c r="F16" s="1309">
        <v>2113.92</v>
      </c>
      <c r="G16" s="1309">
        <v>3970.419</v>
      </c>
      <c r="H16" s="1307">
        <v>7717.93</v>
      </c>
      <c r="I16" s="1465"/>
    </row>
    <row r="17" spans="1:9" ht="21" customHeight="1" thickBot="1">
      <c r="A17" s="851" t="s">
        <v>616</v>
      </c>
      <c r="B17" s="1310">
        <v>12805.877000000002</v>
      </c>
      <c r="C17" s="1311">
        <v>17720.93</v>
      </c>
      <c r="D17" s="1311">
        <v>32016.374</v>
      </c>
      <c r="E17" s="1311">
        <v>33126.803</v>
      </c>
      <c r="F17" s="1311">
        <v>47702.91999999999</v>
      </c>
      <c r="G17" s="1311">
        <v>47768.05300000001</v>
      </c>
      <c r="H17" s="1311">
        <v>60678.955</v>
      </c>
      <c r="I17" s="1312">
        <v>24438.584236</v>
      </c>
    </row>
    <row r="18" spans="1:9" ht="21" customHeight="1" thickTop="1">
      <c r="A18" s="842" t="s">
        <v>53</v>
      </c>
      <c r="B18" s="842"/>
      <c r="C18" s="842"/>
      <c r="D18" s="843"/>
      <c r="E18" s="842"/>
      <c r="F18" s="842"/>
      <c r="G18" s="843"/>
      <c r="H18" s="844"/>
      <c r="I18" s="844"/>
    </row>
    <row r="19" spans="1:9" ht="21" customHeight="1">
      <c r="A19" s="842"/>
      <c r="B19" s="842"/>
      <c r="C19" s="842"/>
      <c r="D19" s="843"/>
      <c r="E19" s="842"/>
      <c r="F19" s="842"/>
      <c r="G19" s="845"/>
      <c r="H19" s="844"/>
      <c r="I19" s="844"/>
    </row>
  </sheetData>
  <sheetProtection/>
  <mergeCells count="3">
    <mergeCell ref="A3:I3"/>
    <mergeCell ref="A1:I1"/>
    <mergeCell ref="A2:I2"/>
  </mergeCells>
  <printOptions/>
  <pageMargins left="0.7" right="0.7" top="0.75" bottom="0.75" header="0.3" footer="0.3"/>
  <pageSetup fitToHeight="1" fitToWidth="1" horizontalDpi="600" verticalDpi="600" orientation="portrait" scale="7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PageLayoutView="0" workbookViewId="0" topLeftCell="A1">
      <selection activeCell="D29" sqref="D28:E29"/>
    </sheetView>
  </sheetViews>
  <sheetFormatPr defaultColWidth="9.140625" defaultRowHeight="12.75"/>
  <cols>
    <col min="1" max="1" width="9.140625" style="40" customWidth="1"/>
    <col min="2" max="2" width="3.28125" style="40" customWidth="1"/>
    <col min="3" max="3" width="4.8515625" style="40" customWidth="1"/>
    <col min="4" max="4" width="6.140625" style="40" customWidth="1"/>
    <col min="5" max="5" width="5.28125" style="40" customWidth="1"/>
    <col min="6" max="6" width="26.140625" style="40" customWidth="1"/>
    <col min="7" max="16384" width="9.140625" style="40" customWidth="1"/>
  </cols>
  <sheetData>
    <row r="1" spans="1:13" ht="12.75">
      <c r="A1" s="1731" t="s">
        <v>896</v>
      </c>
      <c r="B1" s="1731"/>
      <c r="C1" s="1731"/>
      <c r="D1" s="1731"/>
      <c r="E1" s="1731"/>
      <c r="F1" s="1731"/>
      <c r="G1" s="1731"/>
      <c r="H1" s="1731"/>
      <c r="I1" s="1731"/>
      <c r="J1" s="1731"/>
      <c r="K1" s="1731"/>
      <c r="L1" s="1731"/>
      <c r="M1" s="1731"/>
    </row>
    <row r="2" spans="1:13" ht="16.5" thickBot="1">
      <c r="A2" s="1730" t="s">
        <v>443</v>
      </c>
      <c r="B2" s="1730"/>
      <c r="C2" s="1730"/>
      <c r="D2" s="1730"/>
      <c r="E2" s="1730"/>
      <c r="F2" s="1730"/>
      <c r="G2" s="1730"/>
      <c r="H2" s="1730"/>
      <c r="I2" s="1730"/>
      <c r="J2" s="1730"/>
      <c r="K2" s="1730"/>
      <c r="L2" s="1730"/>
      <c r="M2" s="1730"/>
    </row>
    <row r="3" spans="1:13" ht="13.5" thickTop="1">
      <c r="A3" s="36"/>
      <c r="B3" s="1954" t="s">
        <v>751</v>
      </c>
      <c r="C3" s="1955"/>
      <c r="D3" s="1955"/>
      <c r="E3" s="1955"/>
      <c r="F3" s="1956"/>
      <c r="G3" s="1955" t="s">
        <v>770</v>
      </c>
      <c r="H3" s="1956"/>
      <c r="I3" s="1955" t="s">
        <v>483</v>
      </c>
      <c r="J3" s="1956"/>
      <c r="K3" s="1912" t="s">
        <v>45</v>
      </c>
      <c r="L3" s="1963" t="s">
        <v>90</v>
      </c>
      <c r="M3" s="1964"/>
    </row>
    <row r="4" spans="1:13" ht="12.75">
      <c r="A4" s="36"/>
      <c r="B4" s="1957"/>
      <c r="C4" s="1958"/>
      <c r="D4" s="1958"/>
      <c r="E4" s="1958"/>
      <c r="F4" s="1959"/>
      <c r="G4" s="1961"/>
      <c r="H4" s="1962"/>
      <c r="I4" s="1961"/>
      <c r="J4" s="1962"/>
      <c r="K4" s="1811"/>
      <c r="L4" s="1740" t="s">
        <v>1502</v>
      </c>
      <c r="M4" s="1741"/>
    </row>
    <row r="5" spans="1:13" ht="15.75">
      <c r="A5" s="36"/>
      <c r="B5" s="1960"/>
      <c r="C5" s="1961"/>
      <c r="D5" s="1961"/>
      <c r="E5" s="1961"/>
      <c r="F5" s="1962"/>
      <c r="G5" s="1466" t="s">
        <v>1503</v>
      </c>
      <c r="H5" s="1466" t="s">
        <v>826</v>
      </c>
      <c r="I5" s="1466" t="s">
        <v>1503</v>
      </c>
      <c r="J5" s="1466" t="s">
        <v>826</v>
      </c>
      <c r="K5" s="1466" t="s">
        <v>1503</v>
      </c>
      <c r="L5" s="1466" t="s">
        <v>46</v>
      </c>
      <c r="M5" s="1467" t="s">
        <v>120</v>
      </c>
    </row>
    <row r="6" spans="1:13" ht="12.75">
      <c r="A6" s="36"/>
      <c r="B6" s="152" t="s">
        <v>827</v>
      </c>
      <c r="C6" s="36"/>
      <c r="D6" s="36"/>
      <c r="E6" s="36"/>
      <c r="F6" s="36"/>
      <c r="G6" s="1398">
        <v>-8787.299999999974</v>
      </c>
      <c r="H6" s="1398">
        <v>-12936.4</v>
      </c>
      <c r="I6" s="1398">
        <v>37511.9</v>
      </c>
      <c r="J6" s="1398">
        <v>75979.20000000007</v>
      </c>
      <c r="K6" s="1398">
        <v>9501.639999999898</v>
      </c>
      <c r="L6" s="1398">
        <v>-526.887667429132</v>
      </c>
      <c r="M6" s="1399">
        <v>-74.67033128154027</v>
      </c>
    </row>
    <row r="7" spans="1:13" ht="12.75">
      <c r="A7" s="36"/>
      <c r="B7" s="152"/>
      <c r="C7" s="36" t="s">
        <v>831</v>
      </c>
      <c r="D7" s="36"/>
      <c r="E7" s="36"/>
      <c r="F7" s="36"/>
      <c r="G7" s="1398">
        <v>45057.2</v>
      </c>
      <c r="H7" s="1398">
        <v>68701.5</v>
      </c>
      <c r="I7" s="1398">
        <v>53252.2</v>
      </c>
      <c r="J7" s="1398">
        <v>81511.8</v>
      </c>
      <c r="K7" s="1398">
        <v>56167.5</v>
      </c>
      <c r="L7" s="1398">
        <v>18.187992152197666</v>
      </c>
      <c r="M7" s="1400">
        <v>5.474515606866959</v>
      </c>
    </row>
    <row r="8" spans="1:13" ht="12.75">
      <c r="A8" s="36"/>
      <c r="B8" s="152"/>
      <c r="C8" s="36"/>
      <c r="D8" s="36" t="s">
        <v>832</v>
      </c>
      <c r="E8" s="36"/>
      <c r="F8" s="36"/>
      <c r="G8" s="1398">
        <v>0</v>
      </c>
      <c r="H8" s="1398">
        <v>0</v>
      </c>
      <c r="I8" s="1398">
        <v>0</v>
      </c>
      <c r="J8" s="1398">
        <v>0</v>
      </c>
      <c r="K8" s="1398">
        <v>0</v>
      </c>
      <c r="L8" s="1401" t="s">
        <v>794</v>
      </c>
      <c r="M8" s="1402" t="s">
        <v>794</v>
      </c>
    </row>
    <row r="9" spans="1:13" ht="12.75">
      <c r="A9" s="36"/>
      <c r="B9" s="152"/>
      <c r="C9" s="36"/>
      <c r="D9" s="36" t="s">
        <v>833</v>
      </c>
      <c r="E9" s="36"/>
      <c r="F9" s="36"/>
      <c r="G9" s="1398">
        <v>45057.2</v>
      </c>
      <c r="H9" s="1398">
        <v>68701.5</v>
      </c>
      <c r="I9" s="1398">
        <v>53252.2</v>
      </c>
      <c r="J9" s="1398">
        <v>81511.8</v>
      </c>
      <c r="K9" s="1398">
        <v>56167.5</v>
      </c>
      <c r="L9" s="1398">
        <v>18.187992152197666</v>
      </c>
      <c r="M9" s="1400">
        <v>5.474515606866959</v>
      </c>
    </row>
    <row r="10" spans="1:13" ht="12.75">
      <c r="A10" s="36"/>
      <c r="B10" s="152"/>
      <c r="C10" s="36" t="s">
        <v>834</v>
      </c>
      <c r="D10" s="36"/>
      <c r="E10" s="36"/>
      <c r="F10" s="36"/>
      <c r="G10" s="1398">
        <v>-248315</v>
      </c>
      <c r="H10" s="1398">
        <v>-388371.4</v>
      </c>
      <c r="I10" s="1398">
        <v>-290797.6</v>
      </c>
      <c r="J10" s="1398">
        <v>-454653.1</v>
      </c>
      <c r="K10" s="1398">
        <v>-354038</v>
      </c>
      <c r="L10" s="1398">
        <v>17.108350280893205</v>
      </c>
      <c r="M10" s="1400">
        <v>21.74722212287861</v>
      </c>
    </row>
    <row r="11" spans="1:13" ht="12.75">
      <c r="A11" s="36"/>
      <c r="B11" s="152"/>
      <c r="C11" s="36"/>
      <c r="D11" s="36" t="s">
        <v>832</v>
      </c>
      <c r="E11" s="36"/>
      <c r="F11" s="36"/>
      <c r="G11" s="1398">
        <v>-44220.2</v>
      </c>
      <c r="H11" s="1398">
        <v>-75076.2</v>
      </c>
      <c r="I11" s="1398">
        <v>-58013.3</v>
      </c>
      <c r="J11" s="1398">
        <v>-92255.6</v>
      </c>
      <c r="K11" s="1398">
        <v>-68079.8</v>
      </c>
      <c r="L11" s="1398">
        <v>31.191853496818197</v>
      </c>
      <c r="M11" s="1400">
        <v>17.352055476933728</v>
      </c>
    </row>
    <row r="12" spans="1:13" ht="12.75">
      <c r="A12" s="36"/>
      <c r="B12" s="152"/>
      <c r="C12" s="36"/>
      <c r="D12" s="36" t="s">
        <v>833</v>
      </c>
      <c r="E12" s="36"/>
      <c r="F12" s="36"/>
      <c r="G12" s="1398">
        <v>-204094.8</v>
      </c>
      <c r="H12" s="1398">
        <v>-313295.2</v>
      </c>
      <c r="I12" s="1398">
        <v>-232784.3</v>
      </c>
      <c r="J12" s="1398">
        <v>-362397.5</v>
      </c>
      <c r="K12" s="1398">
        <v>-285958.2</v>
      </c>
      <c r="L12" s="1398">
        <v>14.05694804571209</v>
      </c>
      <c r="M12" s="1400">
        <v>22.84256283606757</v>
      </c>
    </row>
    <row r="13" spans="1:13" ht="12.75">
      <c r="A13" s="36"/>
      <c r="B13" s="152"/>
      <c r="C13" s="36" t="s">
        <v>835</v>
      </c>
      <c r="D13" s="36"/>
      <c r="E13" s="36"/>
      <c r="F13" s="36"/>
      <c r="G13" s="1398">
        <v>-203257.8</v>
      </c>
      <c r="H13" s="1398">
        <v>-319669.9</v>
      </c>
      <c r="I13" s="1398">
        <v>-237545.4</v>
      </c>
      <c r="J13" s="1398">
        <v>-373141.3</v>
      </c>
      <c r="K13" s="1398">
        <v>-297870.5</v>
      </c>
      <c r="L13" s="1398">
        <v>16.869020524673587</v>
      </c>
      <c r="M13" s="1400">
        <v>25.395187614662305</v>
      </c>
    </row>
    <row r="14" spans="1:13" ht="12.75">
      <c r="A14" s="36"/>
      <c r="B14" s="152"/>
      <c r="C14" s="36" t="s">
        <v>836</v>
      </c>
      <c r="D14" s="36"/>
      <c r="E14" s="36"/>
      <c r="F14" s="36"/>
      <c r="G14" s="1398">
        <v>-7556.4</v>
      </c>
      <c r="H14" s="1398">
        <v>-8674.599999999991</v>
      </c>
      <c r="I14" s="1398">
        <v>11069.2</v>
      </c>
      <c r="J14" s="1398">
        <v>14057</v>
      </c>
      <c r="K14" s="1398">
        <v>2017.0000000000146</v>
      </c>
      <c r="L14" s="1398">
        <v>-246.48774548726908</v>
      </c>
      <c r="M14" s="1400">
        <v>-81.7782676254832</v>
      </c>
    </row>
    <row r="15" spans="1:13" ht="12.75">
      <c r="A15" s="36"/>
      <c r="B15" s="152"/>
      <c r="C15" s="36"/>
      <c r="D15" s="36" t="s">
        <v>798</v>
      </c>
      <c r="E15" s="36"/>
      <c r="F15" s="36"/>
      <c r="G15" s="1398">
        <v>34075.4</v>
      </c>
      <c r="H15" s="1398">
        <v>53012.5</v>
      </c>
      <c r="I15" s="1398">
        <v>45852.3</v>
      </c>
      <c r="J15" s="1398">
        <v>72351.5</v>
      </c>
      <c r="K15" s="1398">
        <v>60164</v>
      </c>
      <c r="L15" s="1398">
        <v>34.56129641911761</v>
      </c>
      <c r="M15" s="1400">
        <v>31.212610926823743</v>
      </c>
    </row>
    <row r="16" spans="1:13" ht="12.75">
      <c r="A16" s="36"/>
      <c r="B16" s="152"/>
      <c r="C16" s="36"/>
      <c r="D16" s="36"/>
      <c r="E16" s="36" t="s">
        <v>837</v>
      </c>
      <c r="F16" s="36"/>
      <c r="G16" s="1398">
        <v>16442.5</v>
      </c>
      <c r="H16" s="1398">
        <v>24610.7</v>
      </c>
      <c r="I16" s="1398">
        <v>21361.9</v>
      </c>
      <c r="J16" s="1398">
        <v>30703.8</v>
      </c>
      <c r="K16" s="1398">
        <v>21454.3</v>
      </c>
      <c r="L16" s="1398">
        <v>29.918807967158273</v>
      </c>
      <c r="M16" s="1400">
        <v>0.43254579414750083</v>
      </c>
    </row>
    <row r="17" spans="1:13" ht="12.75">
      <c r="A17" s="36"/>
      <c r="B17" s="152"/>
      <c r="C17" s="36"/>
      <c r="D17" s="36"/>
      <c r="E17" s="36" t="s">
        <v>838</v>
      </c>
      <c r="F17" s="36"/>
      <c r="G17" s="1398">
        <v>4305.1</v>
      </c>
      <c r="H17" s="1398">
        <v>5534.6</v>
      </c>
      <c r="I17" s="1398">
        <v>5634.6</v>
      </c>
      <c r="J17" s="1398">
        <v>10071.4</v>
      </c>
      <c r="K17" s="1398">
        <v>11192.2</v>
      </c>
      <c r="L17" s="1398">
        <v>30.881977189844605</v>
      </c>
      <c r="M17" s="1400">
        <v>98.63344336776345</v>
      </c>
    </row>
    <row r="18" spans="1:13" ht="12.75">
      <c r="A18" s="36"/>
      <c r="B18" s="152"/>
      <c r="C18" s="36"/>
      <c r="D18" s="36"/>
      <c r="E18" s="36" t="s">
        <v>833</v>
      </c>
      <c r="F18" s="36"/>
      <c r="G18" s="1398">
        <v>13327.8</v>
      </c>
      <c r="H18" s="1398">
        <v>22867.2</v>
      </c>
      <c r="I18" s="1398">
        <v>18855.8</v>
      </c>
      <c r="J18" s="1398">
        <v>31576.3</v>
      </c>
      <c r="K18" s="1398">
        <v>27517.5</v>
      </c>
      <c r="L18" s="1398">
        <v>41.47721304341303</v>
      </c>
      <c r="M18" s="1400">
        <v>45.93652881341549</v>
      </c>
    </row>
    <row r="19" spans="1:13" ht="12.75">
      <c r="A19" s="36"/>
      <c r="B19" s="152"/>
      <c r="C19" s="36"/>
      <c r="D19" s="36" t="s">
        <v>799</v>
      </c>
      <c r="E19" s="36"/>
      <c r="F19" s="36"/>
      <c r="G19" s="1398">
        <v>-41631.8</v>
      </c>
      <c r="H19" s="1398">
        <v>-61687.1</v>
      </c>
      <c r="I19" s="1398">
        <v>-34783.1</v>
      </c>
      <c r="J19" s="1398">
        <v>-58294.5</v>
      </c>
      <c r="K19" s="1398">
        <v>-58147</v>
      </c>
      <c r="L19" s="1398">
        <v>-16.450645900489548</v>
      </c>
      <c r="M19" s="1400">
        <v>67.17026372002496</v>
      </c>
    </row>
    <row r="20" spans="1:13" ht="12.75">
      <c r="A20" s="36"/>
      <c r="B20" s="152"/>
      <c r="C20" s="36"/>
      <c r="D20" s="36"/>
      <c r="E20" s="36" t="s">
        <v>849</v>
      </c>
      <c r="F20" s="36"/>
      <c r="G20" s="1398">
        <v>-11457.9</v>
      </c>
      <c r="H20" s="1398">
        <v>-18604.7</v>
      </c>
      <c r="I20" s="1398">
        <v>-13403.2</v>
      </c>
      <c r="J20" s="1398">
        <v>-22292.3</v>
      </c>
      <c r="K20" s="1398">
        <v>-22354.8</v>
      </c>
      <c r="L20" s="1398">
        <v>16.97780570610672</v>
      </c>
      <c r="M20" s="1400">
        <v>66.78703593171778</v>
      </c>
    </row>
    <row r="21" spans="1:13" ht="12.75">
      <c r="A21" s="36"/>
      <c r="B21" s="152"/>
      <c r="C21" s="36"/>
      <c r="D21" s="36"/>
      <c r="E21" s="36" t="s">
        <v>837</v>
      </c>
      <c r="F21" s="36"/>
      <c r="G21" s="1398">
        <v>-20201.2</v>
      </c>
      <c r="H21" s="1398">
        <v>-27642.9</v>
      </c>
      <c r="I21" s="1398">
        <v>-14925.3</v>
      </c>
      <c r="J21" s="1398">
        <v>-25769.7</v>
      </c>
      <c r="K21" s="1398">
        <v>-26415.9</v>
      </c>
      <c r="L21" s="1398">
        <v>-26.116765340672842</v>
      </c>
      <c r="M21" s="1400">
        <v>76.9873972382465</v>
      </c>
    </row>
    <row r="22" spans="1:13" ht="12.75">
      <c r="A22" s="36"/>
      <c r="B22" s="152"/>
      <c r="C22" s="36"/>
      <c r="D22" s="36"/>
      <c r="E22" s="36"/>
      <c r="F22" s="65" t="s">
        <v>800</v>
      </c>
      <c r="G22" s="1398">
        <v>-5217.8</v>
      </c>
      <c r="H22" s="1398">
        <v>-7166.7</v>
      </c>
      <c r="I22" s="1398">
        <v>-3955.4</v>
      </c>
      <c r="J22" s="1398">
        <v>-6371.7</v>
      </c>
      <c r="K22" s="1398">
        <v>-6254.8</v>
      </c>
      <c r="L22" s="1398">
        <v>-24.19410479512439</v>
      </c>
      <c r="M22" s="1400">
        <v>58.13318501289376</v>
      </c>
    </row>
    <row r="23" spans="1:13" ht="12.75">
      <c r="A23" s="36"/>
      <c r="B23" s="152"/>
      <c r="C23" s="36"/>
      <c r="D23" s="36"/>
      <c r="E23" s="36" t="s">
        <v>801</v>
      </c>
      <c r="F23" s="36"/>
      <c r="G23" s="1398">
        <v>-612.4</v>
      </c>
      <c r="H23" s="1398">
        <v>-1154.6</v>
      </c>
      <c r="I23" s="1398">
        <v>-978.3</v>
      </c>
      <c r="J23" s="1398">
        <v>-1566.4</v>
      </c>
      <c r="K23" s="1398">
        <v>-743.8</v>
      </c>
      <c r="L23" s="1401">
        <v>59.74853037230568</v>
      </c>
      <c r="M23" s="1400">
        <v>-23.970152305018914</v>
      </c>
    </row>
    <row r="24" spans="1:13" ht="12.75">
      <c r="A24" s="36"/>
      <c r="B24" s="152"/>
      <c r="C24" s="36"/>
      <c r="D24" s="36"/>
      <c r="E24" s="36" t="s">
        <v>833</v>
      </c>
      <c r="F24" s="36"/>
      <c r="G24" s="1398">
        <v>-9360.3</v>
      </c>
      <c r="H24" s="1398">
        <v>-14284.9</v>
      </c>
      <c r="I24" s="1398">
        <v>-5476.3</v>
      </c>
      <c r="J24" s="1398">
        <v>-8666.1</v>
      </c>
      <c r="K24" s="1398">
        <v>-8632.5</v>
      </c>
      <c r="L24" s="1398">
        <v>-41.49439654711921</v>
      </c>
      <c r="M24" s="1400">
        <v>57.633803845662214</v>
      </c>
    </row>
    <row r="25" spans="1:13" ht="12.75">
      <c r="A25" s="852"/>
      <c r="B25" s="152"/>
      <c r="C25" s="36" t="s">
        <v>850</v>
      </c>
      <c r="D25" s="36"/>
      <c r="E25" s="36"/>
      <c r="F25" s="36"/>
      <c r="G25" s="1398">
        <v>-210814.2</v>
      </c>
      <c r="H25" s="1398">
        <v>-328344.5</v>
      </c>
      <c r="I25" s="1398">
        <v>-226476.2</v>
      </c>
      <c r="J25" s="1398">
        <v>-359084.3</v>
      </c>
      <c r="K25" s="1398">
        <v>-295853.5</v>
      </c>
      <c r="L25" s="1398">
        <v>7.42929081627328</v>
      </c>
      <c r="M25" s="1400">
        <v>30.633373396409866</v>
      </c>
    </row>
    <row r="26" spans="1:13" ht="12.75">
      <c r="A26" s="36"/>
      <c r="B26" s="152"/>
      <c r="C26" s="36" t="s">
        <v>862</v>
      </c>
      <c r="D26" s="36"/>
      <c r="E26" s="36"/>
      <c r="F26" s="36"/>
      <c r="G26" s="1398">
        <v>3995.1</v>
      </c>
      <c r="H26" s="1398">
        <v>7549.4</v>
      </c>
      <c r="I26" s="1398">
        <v>7104.2</v>
      </c>
      <c r="J26" s="1398">
        <v>12291.4</v>
      </c>
      <c r="K26" s="1398">
        <v>5415.94</v>
      </c>
      <c r="L26" s="1398">
        <v>77.82283297038873</v>
      </c>
      <c r="M26" s="1400">
        <v>-23.764252132541316</v>
      </c>
    </row>
    <row r="27" spans="1:13" ht="12.75">
      <c r="A27" s="36"/>
      <c r="B27" s="152"/>
      <c r="C27" s="36"/>
      <c r="D27" s="36" t="s">
        <v>802</v>
      </c>
      <c r="E27" s="36"/>
      <c r="F27" s="36"/>
      <c r="G27" s="1398">
        <v>9786.4</v>
      </c>
      <c r="H27" s="1398">
        <v>17504</v>
      </c>
      <c r="I27" s="1398">
        <v>13910.6</v>
      </c>
      <c r="J27" s="1398">
        <v>22521.3</v>
      </c>
      <c r="K27" s="1398">
        <v>13401.24</v>
      </c>
      <c r="L27" s="1398">
        <v>42.142156462028964</v>
      </c>
      <c r="M27" s="1400">
        <v>-3.6616680804566215</v>
      </c>
    </row>
    <row r="28" spans="1:13" ht="12.75">
      <c r="A28" s="36"/>
      <c r="B28" s="152"/>
      <c r="C28" s="36"/>
      <c r="D28" s="36" t="s">
        <v>803</v>
      </c>
      <c r="E28" s="36"/>
      <c r="F28" s="36"/>
      <c r="G28" s="1398">
        <v>-5791.3</v>
      </c>
      <c r="H28" s="1398">
        <v>-9954.6</v>
      </c>
      <c r="I28" s="1398">
        <v>-6806.4</v>
      </c>
      <c r="J28" s="1398">
        <v>-10229.9</v>
      </c>
      <c r="K28" s="1398">
        <v>-7985.3</v>
      </c>
      <c r="L28" s="1398">
        <v>17.528016162174282</v>
      </c>
      <c r="M28" s="1400">
        <v>17.320463093559013</v>
      </c>
    </row>
    <row r="29" spans="1:13" ht="12.75">
      <c r="A29" s="36"/>
      <c r="B29" s="152"/>
      <c r="C29" s="36" t="s">
        <v>804</v>
      </c>
      <c r="D29" s="36"/>
      <c r="E29" s="36"/>
      <c r="F29" s="36"/>
      <c r="G29" s="1398">
        <v>-206819.1</v>
      </c>
      <c r="H29" s="1398">
        <v>-320795.1</v>
      </c>
      <c r="I29" s="1398">
        <v>-219372</v>
      </c>
      <c r="J29" s="1398">
        <v>-346792.9</v>
      </c>
      <c r="K29" s="1398">
        <v>-290437.56</v>
      </c>
      <c r="L29" s="1398">
        <v>6.069507119990348</v>
      </c>
      <c r="M29" s="1400">
        <v>32.39500027350803</v>
      </c>
    </row>
    <row r="30" spans="1:13" ht="12.75">
      <c r="A30" s="36"/>
      <c r="B30" s="152"/>
      <c r="C30" s="36" t="s">
        <v>863</v>
      </c>
      <c r="D30" s="36"/>
      <c r="E30" s="36"/>
      <c r="F30" s="36"/>
      <c r="G30" s="1398">
        <v>198031.8</v>
      </c>
      <c r="H30" s="1398">
        <v>307858.7</v>
      </c>
      <c r="I30" s="1398">
        <v>256883.9</v>
      </c>
      <c r="J30" s="1398">
        <v>422772.1</v>
      </c>
      <c r="K30" s="1398">
        <v>299939.2</v>
      </c>
      <c r="L30" s="1398">
        <v>29.718509855487866</v>
      </c>
      <c r="M30" s="1400">
        <v>16.760606639808884</v>
      </c>
    </row>
    <row r="31" spans="1:13" ht="12.75">
      <c r="A31" s="36"/>
      <c r="B31" s="152"/>
      <c r="C31" s="36"/>
      <c r="D31" s="36" t="s">
        <v>805</v>
      </c>
      <c r="E31" s="36"/>
      <c r="F31" s="36"/>
      <c r="G31" s="1398">
        <v>200097.6</v>
      </c>
      <c r="H31" s="1398">
        <v>311156.7</v>
      </c>
      <c r="I31" s="1398">
        <v>260019.4</v>
      </c>
      <c r="J31" s="1398">
        <v>427805.7</v>
      </c>
      <c r="K31" s="1398">
        <v>305774.7</v>
      </c>
      <c r="L31" s="1398">
        <v>29.946286212328374</v>
      </c>
      <c r="M31" s="1400">
        <v>17.59687930977458</v>
      </c>
    </row>
    <row r="32" spans="1:13" ht="12.75">
      <c r="A32" s="36"/>
      <c r="B32" s="152"/>
      <c r="C32" s="36"/>
      <c r="D32" s="36"/>
      <c r="E32" s="36" t="s">
        <v>864</v>
      </c>
      <c r="F32" s="36"/>
      <c r="G32" s="1398">
        <v>17222.1</v>
      </c>
      <c r="H32" s="1398">
        <v>25780</v>
      </c>
      <c r="I32" s="1398">
        <v>22189.7</v>
      </c>
      <c r="J32" s="1398">
        <v>36227.1</v>
      </c>
      <c r="K32" s="1398">
        <v>16911.9</v>
      </c>
      <c r="L32" s="1398">
        <v>28.844333733981358</v>
      </c>
      <c r="M32" s="1400">
        <v>-23.78490921463562</v>
      </c>
    </row>
    <row r="33" spans="1:13" ht="12.75">
      <c r="A33" s="36"/>
      <c r="B33" s="152"/>
      <c r="C33" s="36"/>
      <c r="D33" s="36"/>
      <c r="E33" s="36" t="s">
        <v>806</v>
      </c>
      <c r="F33" s="36"/>
      <c r="G33" s="1398">
        <v>161617.2</v>
      </c>
      <c r="H33" s="1398">
        <v>253551.6</v>
      </c>
      <c r="I33" s="1398">
        <v>217769.7</v>
      </c>
      <c r="J33" s="1398">
        <v>359554.4</v>
      </c>
      <c r="K33" s="1403">
        <v>266086.8</v>
      </c>
      <c r="L33" s="1398">
        <v>34.74413614392529</v>
      </c>
      <c r="M33" s="1400">
        <v>22.18724643511011</v>
      </c>
    </row>
    <row r="34" spans="1:13" ht="12.75">
      <c r="A34" s="36"/>
      <c r="B34" s="152"/>
      <c r="C34" s="36"/>
      <c r="D34" s="36"/>
      <c r="E34" s="36" t="s">
        <v>865</v>
      </c>
      <c r="F34" s="36"/>
      <c r="G34" s="1398">
        <v>19431.9</v>
      </c>
      <c r="H34" s="1398">
        <v>28993.4</v>
      </c>
      <c r="I34" s="1398">
        <v>17768.7</v>
      </c>
      <c r="J34" s="1398">
        <v>28343.6</v>
      </c>
      <c r="K34" s="1398">
        <v>21796.7</v>
      </c>
      <c r="L34" s="1398">
        <v>-8.559121856329028</v>
      </c>
      <c r="M34" s="1400">
        <v>22.669075396624393</v>
      </c>
    </row>
    <row r="35" spans="1:13" ht="12.75">
      <c r="A35" s="36"/>
      <c r="B35" s="152"/>
      <c r="C35" s="36"/>
      <c r="D35" s="36"/>
      <c r="E35" s="36" t="s">
        <v>866</v>
      </c>
      <c r="F35" s="36"/>
      <c r="G35" s="1398">
        <v>1826.4</v>
      </c>
      <c r="H35" s="1398">
        <v>2831.7</v>
      </c>
      <c r="I35" s="1398">
        <v>2291.3</v>
      </c>
      <c r="J35" s="1398">
        <v>3680.6</v>
      </c>
      <c r="K35" s="1398">
        <v>979.3</v>
      </c>
      <c r="L35" s="1398">
        <v>25.454445904511616</v>
      </c>
      <c r="M35" s="1400">
        <v>-57.26007070222145</v>
      </c>
    </row>
    <row r="36" spans="1:13" ht="12.75">
      <c r="A36" s="36"/>
      <c r="B36" s="152"/>
      <c r="C36" s="36"/>
      <c r="D36" s="36" t="s">
        <v>807</v>
      </c>
      <c r="E36" s="36"/>
      <c r="F36" s="36"/>
      <c r="G36" s="1398">
        <v>-2065.8</v>
      </c>
      <c r="H36" s="1398">
        <v>-3298</v>
      </c>
      <c r="I36" s="1398">
        <v>-3135.5</v>
      </c>
      <c r="J36" s="1398">
        <v>-5033.6</v>
      </c>
      <c r="K36" s="1398">
        <v>-5835.5</v>
      </c>
      <c r="L36" s="1398">
        <v>51.78139219672764</v>
      </c>
      <c r="M36" s="1400">
        <v>86.11066815499919</v>
      </c>
    </row>
    <row r="37" spans="1:13" ht="12.75">
      <c r="A37" s="36"/>
      <c r="B37" s="150" t="s">
        <v>867</v>
      </c>
      <c r="C37" s="286" t="s">
        <v>868</v>
      </c>
      <c r="D37" s="286"/>
      <c r="E37" s="286"/>
      <c r="F37" s="286"/>
      <c r="G37" s="1404">
        <v>9478.2</v>
      </c>
      <c r="H37" s="1404">
        <v>15906.1</v>
      </c>
      <c r="I37" s="1404">
        <v>10255.6</v>
      </c>
      <c r="J37" s="1404">
        <v>18241.7</v>
      </c>
      <c r="K37" s="1404">
        <v>5161.8</v>
      </c>
      <c r="L37" s="1404">
        <v>8.201979278766004</v>
      </c>
      <c r="M37" s="1399">
        <v>-49.66847380943094</v>
      </c>
    </row>
    <row r="38" spans="1:13" ht="12.75">
      <c r="A38" s="36"/>
      <c r="B38" s="151" t="s">
        <v>869</v>
      </c>
      <c r="C38" s="151"/>
      <c r="D38" s="67"/>
      <c r="E38" s="67"/>
      <c r="F38" s="67"/>
      <c r="G38" s="1405">
        <v>690.9000000000233</v>
      </c>
      <c r="H38" s="1405">
        <v>2969.7000000000407</v>
      </c>
      <c r="I38" s="1405">
        <v>47767.5</v>
      </c>
      <c r="J38" s="1405">
        <v>94220.90000000008</v>
      </c>
      <c r="K38" s="1405">
        <v>14663.439999999886</v>
      </c>
      <c r="L38" s="1405">
        <v>6813.808076421826</v>
      </c>
      <c r="M38" s="1406">
        <v>-69.30247553252758</v>
      </c>
    </row>
    <row r="39" spans="1:13" ht="12.75">
      <c r="A39" s="36"/>
      <c r="B39" s="152" t="s">
        <v>870</v>
      </c>
      <c r="C39" s="36" t="s">
        <v>871</v>
      </c>
      <c r="D39" s="36"/>
      <c r="E39" s="36"/>
      <c r="F39" s="36"/>
      <c r="G39" s="1398">
        <v>-2228.7</v>
      </c>
      <c r="H39" s="1398">
        <v>3212.54</v>
      </c>
      <c r="I39" s="1398">
        <v>20583.5</v>
      </c>
      <c r="J39" s="1398">
        <v>28912.8</v>
      </c>
      <c r="K39" s="1398">
        <v>8145.7</v>
      </c>
      <c r="L39" s="1398">
        <v>-1023.5653071297169</v>
      </c>
      <c r="M39" s="1400">
        <v>-60.42606942453907</v>
      </c>
    </row>
    <row r="40" spans="1:13" ht="12.75">
      <c r="A40" s="36"/>
      <c r="B40" s="152"/>
      <c r="C40" s="36" t="s">
        <v>872</v>
      </c>
      <c r="D40" s="36"/>
      <c r="E40" s="36"/>
      <c r="F40" s="36"/>
      <c r="G40" s="1398">
        <v>5470.9</v>
      </c>
      <c r="H40" s="1398">
        <v>6437.1</v>
      </c>
      <c r="I40" s="1398">
        <v>6019</v>
      </c>
      <c r="J40" s="1398">
        <v>9195.4</v>
      </c>
      <c r="K40" s="1398">
        <v>4819.1</v>
      </c>
      <c r="L40" s="1401" t="s">
        <v>794</v>
      </c>
      <c r="M40" s="1400">
        <v>-19.93520518358531</v>
      </c>
    </row>
    <row r="41" spans="1:13" ht="12.75">
      <c r="A41" s="36"/>
      <c r="B41" s="152"/>
      <c r="C41" s="36" t="s">
        <v>873</v>
      </c>
      <c r="D41" s="36"/>
      <c r="E41" s="36"/>
      <c r="F41" s="36"/>
      <c r="G41" s="1398">
        <v>0</v>
      </c>
      <c r="H41" s="1398">
        <v>0</v>
      </c>
      <c r="I41" s="1398">
        <v>0</v>
      </c>
      <c r="J41" s="1398">
        <v>0</v>
      </c>
      <c r="K41" s="1398">
        <v>0</v>
      </c>
      <c r="L41" s="1401" t="s">
        <v>794</v>
      </c>
      <c r="M41" s="1402" t="s">
        <v>794</v>
      </c>
    </row>
    <row r="42" spans="1:13" ht="12.75">
      <c r="A42" s="36"/>
      <c r="B42" s="152"/>
      <c r="C42" s="36" t="s">
        <v>808</v>
      </c>
      <c r="D42" s="36"/>
      <c r="E42" s="36"/>
      <c r="F42" s="36"/>
      <c r="G42" s="1398">
        <v>-17440.6</v>
      </c>
      <c r="H42" s="1398">
        <v>-25762.16</v>
      </c>
      <c r="I42" s="1398">
        <v>-9119.8</v>
      </c>
      <c r="J42" s="1398">
        <v>-15719.6</v>
      </c>
      <c r="K42" s="1398">
        <v>-14739.1</v>
      </c>
      <c r="L42" s="1398">
        <v>-47.70936779697946</v>
      </c>
      <c r="M42" s="1400">
        <v>61.61648281760566</v>
      </c>
    </row>
    <row r="43" spans="1:13" ht="12.75">
      <c r="A43" s="36"/>
      <c r="B43" s="152"/>
      <c r="C43" s="36"/>
      <c r="D43" s="36" t="s">
        <v>809</v>
      </c>
      <c r="E43" s="36"/>
      <c r="F43" s="36"/>
      <c r="G43" s="1398">
        <v>-5358.9</v>
      </c>
      <c r="H43" s="1398">
        <v>-6133.4</v>
      </c>
      <c r="I43" s="1398">
        <v>-3282</v>
      </c>
      <c r="J43" s="1398">
        <v>-5137.4</v>
      </c>
      <c r="K43" s="1398">
        <v>-4048.2</v>
      </c>
      <c r="L43" s="1398">
        <v>-38.75608800313497</v>
      </c>
      <c r="M43" s="1400">
        <v>23.345521023765983</v>
      </c>
    </row>
    <row r="44" spans="1:13" ht="12.75">
      <c r="A44" s="36"/>
      <c r="B44" s="152"/>
      <c r="C44" s="36"/>
      <c r="D44" s="36" t="s">
        <v>833</v>
      </c>
      <c r="E44" s="36"/>
      <c r="F44" s="36"/>
      <c r="G44" s="1398">
        <v>-12081.7</v>
      </c>
      <c r="H44" s="1398">
        <v>-19628.76</v>
      </c>
      <c r="I44" s="1398">
        <v>-5837.8</v>
      </c>
      <c r="J44" s="1398">
        <v>-10582.2</v>
      </c>
      <c r="K44" s="1398">
        <v>-10690.9</v>
      </c>
      <c r="L44" s="1398">
        <v>-51.6806409694</v>
      </c>
      <c r="M44" s="1400">
        <v>83.13234437630612</v>
      </c>
    </row>
    <row r="45" spans="1:13" ht="12.75">
      <c r="A45" s="36"/>
      <c r="B45" s="152"/>
      <c r="C45" s="36" t="s">
        <v>810</v>
      </c>
      <c r="D45" s="36"/>
      <c r="E45" s="36"/>
      <c r="F45" s="36"/>
      <c r="G45" s="1398">
        <v>9741</v>
      </c>
      <c r="H45" s="1398">
        <v>22537.6</v>
      </c>
      <c r="I45" s="1398">
        <v>23684.3</v>
      </c>
      <c r="J45" s="1398">
        <v>35437</v>
      </c>
      <c r="K45" s="1398">
        <v>18065.7</v>
      </c>
      <c r="L45" s="1398">
        <v>143.14033466789857</v>
      </c>
      <c r="M45" s="1400">
        <v>-23.722888157978062</v>
      </c>
    </row>
    <row r="46" spans="1:13" ht="12.75">
      <c r="A46" s="36"/>
      <c r="B46" s="152"/>
      <c r="C46" s="36"/>
      <c r="D46" s="36" t="s">
        <v>809</v>
      </c>
      <c r="E46" s="36"/>
      <c r="F46" s="36"/>
      <c r="G46" s="1398">
        <v>8811.8</v>
      </c>
      <c r="H46" s="1398">
        <v>18292.5</v>
      </c>
      <c r="I46" s="1398">
        <v>20177.1</v>
      </c>
      <c r="J46" s="1398">
        <v>26442.3</v>
      </c>
      <c r="K46" s="1398">
        <v>10447.2</v>
      </c>
      <c r="L46" s="1398">
        <v>128.97818833836448</v>
      </c>
      <c r="M46" s="1400">
        <v>-48.22248985235737</v>
      </c>
    </row>
    <row r="47" spans="1:13" ht="12.75">
      <c r="A47" s="36"/>
      <c r="B47" s="152"/>
      <c r="C47" s="36"/>
      <c r="D47" s="36" t="s">
        <v>874</v>
      </c>
      <c r="E47" s="36"/>
      <c r="F47" s="36"/>
      <c r="G47" s="1398">
        <v>528.5</v>
      </c>
      <c r="H47" s="1398">
        <v>2612</v>
      </c>
      <c r="I47" s="1398">
        <v>571.1999999999991</v>
      </c>
      <c r="J47" s="1398">
        <v>1036.8</v>
      </c>
      <c r="K47" s="1398">
        <v>-1143.9</v>
      </c>
      <c r="L47" s="1398">
        <v>8.079470198675324</v>
      </c>
      <c r="M47" s="1400">
        <v>-300.26260504201707</v>
      </c>
    </row>
    <row r="48" spans="1:13" ht="12.75">
      <c r="A48" s="36"/>
      <c r="B48" s="152"/>
      <c r="C48" s="36"/>
      <c r="D48" s="36"/>
      <c r="E48" s="36" t="s">
        <v>875</v>
      </c>
      <c r="F48" s="36"/>
      <c r="G48" s="1398">
        <v>536.1</v>
      </c>
      <c r="H48" s="1398">
        <v>2631.6</v>
      </c>
      <c r="I48" s="1398">
        <v>577.9999999999991</v>
      </c>
      <c r="J48" s="1398">
        <v>1047.6</v>
      </c>
      <c r="K48" s="1398">
        <v>-1093.1</v>
      </c>
      <c r="L48" s="1398">
        <v>7.815706024995151</v>
      </c>
      <c r="M48" s="1400">
        <v>-289.1176470588238</v>
      </c>
    </row>
    <row r="49" spans="1:13" ht="12.75">
      <c r="A49" s="36"/>
      <c r="B49" s="152"/>
      <c r="C49" s="36"/>
      <c r="D49" s="36"/>
      <c r="E49" s="36"/>
      <c r="F49" s="36" t="s">
        <v>876</v>
      </c>
      <c r="G49" s="1398">
        <v>6560.3</v>
      </c>
      <c r="H49" s="1398">
        <v>13849.2</v>
      </c>
      <c r="I49" s="1398">
        <v>7639.3</v>
      </c>
      <c r="J49" s="1398">
        <v>13445.3</v>
      </c>
      <c r="K49" s="1398">
        <v>7081.4</v>
      </c>
      <c r="L49" s="1398">
        <v>16.447418563175447</v>
      </c>
      <c r="M49" s="1400">
        <v>-7.303025146283048</v>
      </c>
    </row>
    <row r="50" spans="1:13" ht="12.75">
      <c r="A50" s="36"/>
      <c r="B50" s="152"/>
      <c r="C50" s="36"/>
      <c r="D50" s="36"/>
      <c r="E50" s="36"/>
      <c r="F50" s="36" t="s">
        <v>877</v>
      </c>
      <c r="G50" s="1398">
        <v>-6024.2</v>
      </c>
      <c r="H50" s="1398">
        <v>-11217.6</v>
      </c>
      <c r="I50" s="1398">
        <v>-7061.3</v>
      </c>
      <c r="J50" s="1398">
        <v>-12397.7</v>
      </c>
      <c r="K50" s="1398">
        <v>-8174.5</v>
      </c>
      <c r="L50" s="1398">
        <v>17.215563892301063</v>
      </c>
      <c r="M50" s="1400">
        <v>15.764802515117609</v>
      </c>
    </row>
    <row r="51" spans="1:13" ht="12.75">
      <c r="A51" s="36"/>
      <c r="B51" s="152"/>
      <c r="C51" s="36"/>
      <c r="D51" s="36"/>
      <c r="E51" s="36" t="s">
        <v>811</v>
      </c>
      <c r="F51" s="36"/>
      <c r="G51" s="1398">
        <v>-7.6</v>
      </c>
      <c r="H51" s="1398">
        <v>-19.6</v>
      </c>
      <c r="I51" s="1398">
        <v>-6.8</v>
      </c>
      <c r="J51" s="1398">
        <v>-10.8</v>
      </c>
      <c r="K51" s="1398">
        <v>-50.8</v>
      </c>
      <c r="L51" s="1398">
        <v>-10.526315789473685</v>
      </c>
      <c r="M51" s="1400">
        <v>647.0588235294117</v>
      </c>
    </row>
    <row r="52" spans="1:13" ht="12.75">
      <c r="A52" s="36"/>
      <c r="B52" s="152"/>
      <c r="C52" s="36"/>
      <c r="D52" s="36" t="s">
        <v>812</v>
      </c>
      <c r="E52" s="36"/>
      <c r="F52" s="36"/>
      <c r="G52" s="1398">
        <v>-163.1</v>
      </c>
      <c r="H52" s="1398">
        <v>1231.7</v>
      </c>
      <c r="I52" s="1398">
        <v>3100.3</v>
      </c>
      <c r="J52" s="1398">
        <v>8446.2</v>
      </c>
      <c r="K52" s="1398">
        <v>9286.7</v>
      </c>
      <c r="L52" s="1398">
        <v>-2000.8583690987125</v>
      </c>
      <c r="M52" s="1400">
        <v>199.54197980840564</v>
      </c>
    </row>
    <row r="53" spans="1:13" ht="12.75">
      <c r="A53" s="36"/>
      <c r="B53" s="152"/>
      <c r="C53" s="36"/>
      <c r="D53" s="36"/>
      <c r="E53" s="36" t="s">
        <v>525</v>
      </c>
      <c r="F53" s="36"/>
      <c r="G53" s="1398">
        <v>-44.2</v>
      </c>
      <c r="H53" s="1398">
        <v>-7.8</v>
      </c>
      <c r="I53" s="1398">
        <v>-37</v>
      </c>
      <c r="J53" s="1398">
        <v>37</v>
      </c>
      <c r="K53" s="1398">
        <v>-57.8</v>
      </c>
      <c r="L53" s="1401" t="s">
        <v>794</v>
      </c>
      <c r="M53" s="1400">
        <v>56.216216216216196</v>
      </c>
    </row>
    <row r="54" spans="1:13" ht="12.75">
      <c r="A54" s="36"/>
      <c r="B54" s="152"/>
      <c r="C54" s="36"/>
      <c r="D54" s="36"/>
      <c r="E54" s="36" t="s">
        <v>813</v>
      </c>
      <c r="F54" s="36"/>
      <c r="G54" s="1398">
        <v>-118.9</v>
      </c>
      <c r="H54" s="1398">
        <v>1239.5</v>
      </c>
      <c r="I54" s="1398">
        <v>3137.3</v>
      </c>
      <c r="J54" s="1398">
        <v>8409.2</v>
      </c>
      <c r="K54" s="1398">
        <v>9344.5</v>
      </c>
      <c r="L54" s="1398">
        <v>-2738.6038687973087</v>
      </c>
      <c r="M54" s="1400">
        <v>197.85165588244666</v>
      </c>
    </row>
    <row r="55" spans="1:13" ht="12.75">
      <c r="A55" s="36"/>
      <c r="B55" s="152"/>
      <c r="C55" s="36"/>
      <c r="D55" s="36" t="s">
        <v>814</v>
      </c>
      <c r="E55" s="36"/>
      <c r="F55" s="36"/>
      <c r="G55" s="1398">
        <v>563.8</v>
      </c>
      <c r="H55" s="1398">
        <v>401.4</v>
      </c>
      <c r="I55" s="1398">
        <v>-164.3</v>
      </c>
      <c r="J55" s="1398">
        <v>-488.3</v>
      </c>
      <c r="K55" s="1398">
        <v>-524.3</v>
      </c>
      <c r="L55" s="1398">
        <v>-129.141539553033</v>
      </c>
      <c r="M55" s="1400">
        <v>219.11138161898964</v>
      </c>
    </row>
    <row r="56" spans="1:13" ht="12.75">
      <c r="A56" s="36"/>
      <c r="B56" s="152" t="s">
        <v>878</v>
      </c>
      <c r="C56" s="36"/>
      <c r="D56" s="36"/>
      <c r="E56" s="36"/>
      <c r="F56" s="36"/>
      <c r="G56" s="1398">
        <v>-1537.7999999999738</v>
      </c>
      <c r="H56" s="1398">
        <v>6182.24000000002</v>
      </c>
      <c r="I56" s="1398">
        <v>68351</v>
      </c>
      <c r="J56" s="1398">
        <v>123133.7</v>
      </c>
      <c r="K56" s="1398">
        <v>22809.13999999987</v>
      </c>
      <c r="L56" s="1398">
        <v>-4544.726232279956</v>
      </c>
      <c r="M56" s="1400">
        <v>-66.62939825313475</v>
      </c>
    </row>
    <row r="57" spans="1:13" ht="12.75">
      <c r="A57" s="36"/>
      <c r="B57" s="150" t="s">
        <v>879</v>
      </c>
      <c r="C57" s="286" t="s">
        <v>880</v>
      </c>
      <c r="D57" s="286"/>
      <c r="E57" s="286"/>
      <c r="F57" s="286"/>
      <c r="G57" s="1404">
        <v>-9023.800000000017</v>
      </c>
      <c r="H57" s="1404">
        <v>-860.8400000000256</v>
      </c>
      <c r="I57" s="1404">
        <v>15835.1</v>
      </c>
      <c r="J57" s="1404">
        <v>16939.099999999948</v>
      </c>
      <c r="K57" s="1404">
        <v>-1745.4399999998568</v>
      </c>
      <c r="L57" s="1404">
        <v>-275.4815044659674</v>
      </c>
      <c r="M57" s="1399">
        <v>-111.02260168865278</v>
      </c>
    </row>
    <row r="58" spans="1:13" ht="12.75">
      <c r="A58" s="36"/>
      <c r="B58" s="151" t="s">
        <v>881</v>
      </c>
      <c r="C58" s="67"/>
      <c r="D58" s="67"/>
      <c r="E58" s="67"/>
      <c r="F58" s="67"/>
      <c r="G58" s="1405">
        <v>-10561.6</v>
      </c>
      <c r="H58" s="1405">
        <v>5321.399999999994</v>
      </c>
      <c r="I58" s="1405">
        <v>84186.1</v>
      </c>
      <c r="J58" s="1405">
        <v>140072.8</v>
      </c>
      <c r="K58" s="1405">
        <v>21063.7</v>
      </c>
      <c r="L58" s="1405">
        <v>-897.0960839266778</v>
      </c>
      <c r="M58" s="1406">
        <v>-74.97959876986819</v>
      </c>
    </row>
    <row r="59" spans="1:13" ht="12.75">
      <c r="A59" s="36"/>
      <c r="B59" s="152" t="s">
        <v>882</v>
      </c>
      <c r="C59" s="36"/>
      <c r="D59" s="36"/>
      <c r="E59" s="36"/>
      <c r="F59" s="36"/>
      <c r="G59" s="1398">
        <v>10561.6</v>
      </c>
      <c r="H59" s="1398">
        <v>-5321.399999999994</v>
      </c>
      <c r="I59" s="1398">
        <v>-84186.1</v>
      </c>
      <c r="J59" s="1398">
        <v>-140072.8</v>
      </c>
      <c r="K59" s="1398">
        <v>-21063.7</v>
      </c>
      <c r="L59" s="1398">
        <v>-897.0960839266778</v>
      </c>
      <c r="M59" s="1400">
        <v>-74.97959876986819</v>
      </c>
    </row>
    <row r="60" spans="1:13" ht="12.75">
      <c r="A60" s="36"/>
      <c r="B60" s="152"/>
      <c r="C60" s="36" t="s">
        <v>815</v>
      </c>
      <c r="D60" s="36"/>
      <c r="E60" s="36"/>
      <c r="F60" s="36"/>
      <c r="G60" s="1398">
        <v>10803.5</v>
      </c>
      <c r="H60" s="1398">
        <v>-4918.7</v>
      </c>
      <c r="I60" s="1398">
        <v>-84024.1</v>
      </c>
      <c r="J60" s="1398">
        <v>-139587.8</v>
      </c>
      <c r="K60" s="1398">
        <v>-20539.5</v>
      </c>
      <c r="L60" s="1398">
        <v>-877.7488776785302</v>
      </c>
      <c r="M60" s="1400">
        <v>-75.55522760731742</v>
      </c>
    </row>
    <row r="61" spans="1:13" ht="12.75">
      <c r="A61" s="36"/>
      <c r="B61" s="152"/>
      <c r="C61" s="36"/>
      <c r="D61" s="36" t="s">
        <v>525</v>
      </c>
      <c r="E61" s="36"/>
      <c r="F61" s="36"/>
      <c r="G61" s="1398">
        <v>4888.3</v>
      </c>
      <c r="H61" s="1398">
        <v>-9438.4</v>
      </c>
      <c r="I61" s="1398">
        <v>-80070.4</v>
      </c>
      <c r="J61" s="1398">
        <v>-134787</v>
      </c>
      <c r="K61" s="1398">
        <v>-3275.9</v>
      </c>
      <c r="L61" s="1398">
        <v>-1738.000941022441</v>
      </c>
      <c r="M61" s="1400">
        <v>-95.90872532171689</v>
      </c>
    </row>
    <row r="62" spans="1:13" ht="12.75">
      <c r="A62" s="36"/>
      <c r="B62" s="152"/>
      <c r="C62" s="36"/>
      <c r="D62" s="36" t="s">
        <v>813</v>
      </c>
      <c r="E62" s="36"/>
      <c r="F62" s="36"/>
      <c r="G62" s="1398">
        <v>5915.2</v>
      </c>
      <c r="H62" s="1398">
        <v>4519.7</v>
      </c>
      <c r="I62" s="1398">
        <v>-3953.7</v>
      </c>
      <c r="J62" s="1398">
        <v>-4800.8</v>
      </c>
      <c r="K62" s="1398">
        <v>-17263.6</v>
      </c>
      <c r="L62" s="1398">
        <v>-166.83966729780903</v>
      </c>
      <c r="M62" s="1400">
        <v>336.64415610693777</v>
      </c>
    </row>
    <row r="63" spans="1:13" ht="12.75">
      <c r="A63" s="36"/>
      <c r="B63" s="152"/>
      <c r="C63" s="36" t="s">
        <v>883</v>
      </c>
      <c r="D63" s="36"/>
      <c r="E63" s="36"/>
      <c r="F63" s="36"/>
      <c r="G63" s="1398">
        <v>-241.9</v>
      </c>
      <c r="H63" s="1398">
        <v>-402.7</v>
      </c>
      <c r="I63" s="1398">
        <v>-162</v>
      </c>
      <c r="J63" s="1398">
        <v>-485</v>
      </c>
      <c r="K63" s="1398">
        <v>-524.2</v>
      </c>
      <c r="L63" s="1398">
        <v>-33.03017775940471</v>
      </c>
      <c r="M63" s="1402" t="s">
        <v>794</v>
      </c>
    </row>
    <row r="64" spans="1:13" ht="13.5" thickBot="1">
      <c r="A64" s="302"/>
      <c r="B64" s="303" t="s">
        <v>104</v>
      </c>
      <c r="C64" s="304"/>
      <c r="D64" s="304"/>
      <c r="E64" s="304"/>
      <c r="F64" s="304"/>
      <c r="G64" s="1407">
        <v>10398.5</v>
      </c>
      <c r="H64" s="1407">
        <v>-4089.7</v>
      </c>
      <c r="I64" s="1407">
        <v>-81085.8</v>
      </c>
      <c r="J64" s="1407">
        <v>-131626.6</v>
      </c>
      <c r="K64" s="1407">
        <v>-11777</v>
      </c>
      <c r="L64" s="1407">
        <v>-879.7836226378805</v>
      </c>
      <c r="M64" s="1408">
        <v>-85.47587863719664</v>
      </c>
    </row>
    <row r="65" ht="13.5" thickTop="1">
      <c r="B65" s="40" t="s">
        <v>491</v>
      </c>
    </row>
    <row r="66" ht="12.75">
      <c r="B66" s="915" t="s">
        <v>102</v>
      </c>
    </row>
    <row r="67" ht="12.75">
      <c r="B67" s="915" t="s">
        <v>103</v>
      </c>
    </row>
  </sheetData>
  <sheetProtection/>
  <mergeCells count="8">
    <mergeCell ref="A1:M1"/>
    <mergeCell ref="A2:M2"/>
    <mergeCell ref="B3:F5"/>
    <mergeCell ref="G3:H4"/>
    <mergeCell ref="I3:J4"/>
    <mergeCell ref="K3:K4"/>
    <mergeCell ref="L3:M3"/>
    <mergeCell ref="L4:M4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">
      <selection activeCell="B1" sqref="B1:I1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694" t="s">
        <v>897</v>
      </c>
      <c r="C1" s="1694"/>
      <c r="D1" s="1694"/>
      <c r="E1" s="1694"/>
      <c r="F1" s="1694"/>
      <c r="G1" s="1694"/>
      <c r="H1" s="1694"/>
      <c r="I1" s="1694"/>
    </row>
    <row r="2" spans="2:9" ht="15" customHeight="1">
      <c r="B2" s="87" t="s">
        <v>442</v>
      </c>
      <c r="C2" s="59"/>
      <c r="D2" s="59"/>
      <c r="E2" s="59"/>
      <c r="F2" s="59"/>
      <c r="G2" s="59"/>
      <c r="H2" s="59"/>
      <c r="I2" s="88"/>
    </row>
    <row r="3" spans="2:9" ht="15" customHeight="1" thickBot="1">
      <c r="B3" s="1965" t="s">
        <v>448</v>
      </c>
      <c r="C3" s="1965"/>
      <c r="D3" s="1965"/>
      <c r="E3" s="1965"/>
      <c r="F3" s="1965"/>
      <c r="G3" s="1965"/>
      <c r="H3" s="1965"/>
      <c r="I3" s="1965"/>
    </row>
    <row r="4" spans="2:9" ht="15" customHeight="1" thickTop="1">
      <c r="B4" s="241"/>
      <c r="C4" s="1573"/>
      <c r="D4" s="242"/>
      <c r="E4" s="242"/>
      <c r="F4" s="242"/>
      <c r="G4" s="242"/>
      <c r="H4" s="1468" t="s">
        <v>797</v>
      </c>
      <c r="I4" s="251"/>
    </row>
    <row r="5" spans="2:9" ht="15" customHeight="1">
      <c r="B5" s="1571"/>
      <c r="C5" s="1574"/>
      <c r="D5" s="52" t="s">
        <v>556</v>
      </c>
      <c r="E5" s="52" t="s">
        <v>1499</v>
      </c>
      <c r="F5" s="52" t="s">
        <v>556</v>
      </c>
      <c r="G5" s="52" t="s">
        <v>1499</v>
      </c>
      <c r="H5" s="1469" t="s">
        <v>1504</v>
      </c>
      <c r="I5" s="1470"/>
    </row>
    <row r="6" spans="2:9" ht="15" customHeight="1">
      <c r="B6" s="1572"/>
      <c r="C6" s="1575"/>
      <c r="D6" s="1471">
        <v>2011</v>
      </c>
      <c r="E6" s="1471">
        <v>2012</v>
      </c>
      <c r="F6" s="1471">
        <v>2012</v>
      </c>
      <c r="G6" s="1471">
        <v>2013</v>
      </c>
      <c r="H6" s="1472" t="s">
        <v>483</v>
      </c>
      <c r="I6" s="1473" t="s">
        <v>328</v>
      </c>
    </row>
    <row r="7" spans="2:9" ht="15" customHeight="1">
      <c r="B7" s="243"/>
      <c r="C7" s="60"/>
      <c r="D7" s="239"/>
      <c r="E7" s="239"/>
      <c r="F7" s="60"/>
      <c r="G7" s="239"/>
      <c r="H7" s="79"/>
      <c r="I7" s="244"/>
    </row>
    <row r="8" spans="2:9" ht="15" customHeight="1">
      <c r="B8" s="245" t="s">
        <v>525</v>
      </c>
      <c r="C8" s="61"/>
      <c r="D8" s="1316">
        <v>213095.09999999998</v>
      </c>
      <c r="E8" s="1316">
        <v>305019.8</v>
      </c>
      <c r="F8" s="1316">
        <v>375524.5</v>
      </c>
      <c r="G8" s="1317">
        <v>372334.5</v>
      </c>
      <c r="H8" s="1313">
        <v>43.137875999964336</v>
      </c>
      <c r="I8" s="1384">
        <v>-0.8494785293635942</v>
      </c>
    </row>
    <row r="9" spans="2:9" ht="15" customHeight="1">
      <c r="B9" s="174"/>
      <c r="C9" s="41" t="s">
        <v>662</v>
      </c>
      <c r="D9" s="1318">
        <v>165257.548915</v>
      </c>
      <c r="E9" s="1321">
        <v>226173.67413</v>
      </c>
      <c r="F9" s="1319">
        <v>285681.86461168</v>
      </c>
      <c r="G9" s="1321">
        <v>279264.52410149</v>
      </c>
      <c r="H9" s="1320">
        <v>36.86132682890761</v>
      </c>
      <c r="I9" s="1385">
        <v>-2.2463240776284294</v>
      </c>
    </row>
    <row r="10" spans="2:9" ht="15" customHeight="1">
      <c r="B10" s="174"/>
      <c r="C10" s="62" t="s">
        <v>663</v>
      </c>
      <c r="D10" s="1318">
        <v>47837.551085</v>
      </c>
      <c r="E10" s="1321">
        <v>78846.12587</v>
      </c>
      <c r="F10" s="1319">
        <v>89842.63538832</v>
      </c>
      <c r="G10" s="1321">
        <v>93069.97589851</v>
      </c>
      <c r="H10" s="1320">
        <v>64.82057313072426</v>
      </c>
      <c r="I10" s="1385">
        <v>3.5922148724163208</v>
      </c>
    </row>
    <row r="11" spans="2:9" ht="15" customHeight="1">
      <c r="B11" s="179"/>
      <c r="C11" s="42"/>
      <c r="D11" s="1322"/>
      <c r="E11" s="1325"/>
      <c r="F11" s="1323"/>
      <c r="G11" s="1325"/>
      <c r="H11" s="1386"/>
      <c r="I11" s="1387"/>
    </row>
    <row r="12" spans="2:9" ht="15" customHeight="1">
      <c r="B12" s="243"/>
      <c r="C12" s="60"/>
      <c r="D12" s="1318"/>
      <c r="E12" s="1327"/>
      <c r="F12" s="1326"/>
      <c r="G12" s="1319"/>
      <c r="H12" s="1328"/>
      <c r="I12" s="1388"/>
    </row>
    <row r="13" spans="2:9" ht="15" customHeight="1">
      <c r="B13" s="245" t="s">
        <v>664</v>
      </c>
      <c r="C13" s="41"/>
      <c r="D13" s="1316">
        <v>59058</v>
      </c>
      <c r="E13" s="1316">
        <v>63084.7</v>
      </c>
      <c r="F13" s="1316">
        <v>63932.2</v>
      </c>
      <c r="G13" s="1316">
        <v>81276</v>
      </c>
      <c r="H13" s="1329">
        <v>6.818212604558212</v>
      </c>
      <c r="I13" s="1389">
        <v>27.128426677010964</v>
      </c>
    </row>
    <row r="14" spans="2:9" ht="15" customHeight="1">
      <c r="B14" s="174"/>
      <c r="C14" s="41" t="s">
        <v>662</v>
      </c>
      <c r="D14" s="1318">
        <v>55503.3</v>
      </c>
      <c r="E14" s="1321">
        <v>57324.7</v>
      </c>
      <c r="F14" s="1319">
        <v>57144</v>
      </c>
      <c r="G14" s="1321">
        <v>76341.3</v>
      </c>
      <c r="H14" s="1330">
        <v>3.2816066792424863</v>
      </c>
      <c r="I14" s="1390">
        <v>33.59460310793784</v>
      </c>
    </row>
    <row r="15" spans="2:9" ht="15" customHeight="1">
      <c r="B15" s="174"/>
      <c r="C15" s="62" t="s">
        <v>663</v>
      </c>
      <c r="D15" s="1318">
        <v>3554.7</v>
      </c>
      <c r="E15" s="1321">
        <v>5760</v>
      </c>
      <c r="F15" s="1319">
        <v>6788.2</v>
      </c>
      <c r="G15" s="1321">
        <v>4934.7</v>
      </c>
      <c r="H15" s="1330">
        <v>62.03899063212086</v>
      </c>
      <c r="I15" s="1390">
        <v>-27.304734686662144</v>
      </c>
    </row>
    <row r="16" spans="2:9" ht="15" customHeight="1">
      <c r="B16" s="179"/>
      <c r="C16" s="42"/>
      <c r="D16" s="1322"/>
      <c r="E16" s="1332"/>
      <c r="F16" s="1331"/>
      <c r="G16" s="1325"/>
      <c r="H16" s="1333"/>
      <c r="I16" s="1391"/>
    </row>
    <row r="17" spans="2:9" ht="15" customHeight="1">
      <c r="B17" s="174"/>
      <c r="C17" s="41"/>
      <c r="D17" s="1318"/>
      <c r="E17" s="1321"/>
      <c r="F17" s="1319"/>
      <c r="G17" s="1319"/>
      <c r="H17" s="1330"/>
      <c r="I17" s="1385"/>
    </row>
    <row r="18" spans="2:9" ht="15" customHeight="1">
      <c r="B18" s="245" t="s">
        <v>665</v>
      </c>
      <c r="C18" s="61"/>
      <c r="D18" s="1316">
        <v>272153.1</v>
      </c>
      <c r="E18" s="1316">
        <v>368104.5</v>
      </c>
      <c r="F18" s="1316">
        <v>439456.69999999995</v>
      </c>
      <c r="G18" s="1316">
        <v>453610.5</v>
      </c>
      <c r="H18" s="1329">
        <v>35.25640531009938</v>
      </c>
      <c r="I18" s="1389">
        <v>3.2207496210662043</v>
      </c>
    </row>
    <row r="19" spans="2:9" ht="15" customHeight="1">
      <c r="B19" s="174"/>
      <c r="C19" s="41"/>
      <c r="D19" s="1318"/>
      <c r="E19" s="1335"/>
      <c r="F19" s="1334"/>
      <c r="G19" s="1321"/>
      <c r="H19" s="1336"/>
      <c r="I19" s="1392"/>
    </row>
    <row r="20" spans="2:9" ht="15" customHeight="1">
      <c r="B20" s="174"/>
      <c r="C20" s="41" t="s">
        <v>662</v>
      </c>
      <c r="D20" s="1318">
        <v>220760.84891499998</v>
      </c>
      <c r="E20" s="1321">
        <v>283498.37413</v>
      </c>
      <c r="F20" s="1319">
        <v>342825.86461168</v>
      </c>
      <c r="G20" s="1321">
        <v>355605.82410148997</v>
      </c>
      <c r="H20" s="1330">
        <v>28.41877331209031</v>
      </c>
      <c r="I20" s="1390">
        <v>3.7278282676500822</v>
      </c>
    </row>
    <row r="21" spans="2:9" ht="15" customHeight="1">
      <c r="B21" s="174"/>
      <c r="C21" s="65" t="s">
        <v>666</v>
      </c>
      <c r="D21" s="1318">
        <v>81.11641899908544</v>
      </c>
      <c r="E21" s="1321">
        <v>77.01573170933797</v>
      </c>
      <c r="F21" s="1319">
        <v>78.0112954499681</v>
      </c>
      <c r="G21" s="1321">
        <v>78.39453101316877</v>
      </c>
      <c r="H21" s="1330" t="s">
        <v>794</v>
      </c>
      <c r="I21" s="1390" t="s">
        <v>794</v>
      </c>
    </row>
    <row r="22" spans="2:9" ht="15" customHeight="1">
      <c r="B22" s="174"/>
      <c r="C22" s="62" t="s">
        <v>663</v>
      </c>
      <c r="D22" s="1318">
        <v>51392.251084999996</v>
      </c>
      <c r="E22" s="1321">
        <v>84606.12587</v>
      </c>
      <c r="F22" s="1319">
        <v>96630.83538832</v>
      </c>
      <c r="G22" s="1321">
        <v>98004.67589851</v>
      </c>
      <c r="H22" s="1330">
        <v>64.62817659040866</v>
      </c>
      <c r="I22" s="1390">
        <v>1.4217413154601104</v>
      </c>
    </row>
    <row r="23" spans="2:9" ht="15" customHeight="1">
      <c r="B23" s="179"/>
      <c r="C23" s="66" t="s">
        <v>666</v>
      </c>
      <c r="D23" s="1322">
        <v>18.88358100091456</v>
      </c>
      <c r="E23" s="1321">
        <v>22.984268290662026</v>
      </c>
      <c r="F23" s="1319">
        <v>21.988704550031894</v>
      </c>
      <c r="G23" s="1325">
        <v>21.605468986831212</v>
      </c>
      <c r="H23" s="1330" t="s">
        <v>794</v>
      </c>
      <c r="I23" s="1390" t="s">
        <v>794</v>
      </c>
    </row>
    <row r="24" spans="2:9" ht="15" customHeight="1">
      <c r="B24" s="246" t="s">
        <v>667</v>
      </c>
      <c r="C24" s="240"/>
      <c r="D24" s="1337"/>
      <c r="E24" s="1315"/>
      <c r="F24" s="1315"/>
      <c r="G24" s="1319"/>
      <c r="H24" s="1338"/>
      <c r="I24" s="1393"/>
    </row>
    <row r="25" spans="2:9" ht="15" customHeight="1">
      <c r="B25" s="152"/>
      <c r="C25" s="65" t="s">
        <v>668</v>
      </c>
      <c r="D25" s="1318">
        <v>8.409056897598534</v>
      </c>
      <c r="E25" s="1321">
        <v>10.126754828788133</v>
      </c>
      <c r="F25" s="1321">
        <v>11.598910026127614</v>
      </c>
      <c r="G25" s="1314">
        <v>10.249984464944442</v>
      </c>
      <c r="H25" s="1330" t="s">
        <v>794</v>
      </c>
      <c r="I25" s="1390" t="s">
        <v>794</v>
      </c>
    </row>
    <row r="26" spans="2:9" ht="15" customHeight="1">
      <c r="B26" s="151"/>
      <c r="C26" s="67" t="s">
        <v>669</v>
      </c>
      <c r="D26" s="1322">
        <v>7.2564726585543875</v>
      </c>
      <c r="E26" s="1321">
        <v>9.044872745835365</v>
      </c>
      <c r="F26" s="1325">
        <v>10.280739007259221</v>
      </c>
      <c r="G26" s="1314">
        <v>8.804017613450272</v>
      </c>
      <c r="H26" s="1324" t="s">
        <v>794</v>
      </c>
      <c r="I26" s="1391" t="s">
        <v>794</v>
      </c>
    </row>
    <row r="27" spans="2:9" ht="15" customHeight="1">
      <c r="B27" s="247" t="s">
        <v>670</v>
      </c>
      <c r="C27" s="60"/>
      <c r="D27" s="1318">
        <v>272153.1</v>
      </c>
      <c r="E27" s="1327">
        <v>368104.5</v>
      </c>
      <c r="F27" s="1321">
        <v>439456.7</v>
      </c>
      <c r="G27" s="1327">
        <v>453610.5</v>
      </c>
      <c r="H27" s="1330">
        <v>35.25640531009938</v>
      </c>
      <c r="I27" s="1390">
        <v>3.2207496210662043</v>
      </c>
    </row>
    <row r="28" spans="2:9" ht="15" customHeight="1">
      <c r="B28" s="248" t="s">
        <v>729</v>
      </c>
      <c r="C28" s="41"/>
      <c r="D28" s="1318">
        <v>11957.036922430001</v>
      </c>
      <c r="E28" s="1321">
        <v>13511.75471451</v>
      </c>
      <c r="F28" s="1321">
        <v>16520.18225451</v>
      </c>
      <c r="G28" s="1321">
        <v>18922.800000000003</v>
      </c>
      <c r="H28" s="1330">
        <v>13.002534007096102</v>
      </c>
      <c r="I28" s="1390">
        <v>14.543530503933084</v>
      </c>
    </row>
    <row r="29" spans="2:9" ht="15" customHeight="1">
      <c r="B29" s="248" t="s">
        <v>730</v>
      </c>
      <c r="C29" s="41"/>
      <c r="D29" s="1318">
        <v>284110.13692242996</v>
      </c>
      <c r="E29" s="1321">
        <v>381616.25471451</v>
      </c>
      <c r="F29" s="1321">
        <v>455976.88225451</v>
      </c>
      <c r="G29" s="1321">
        <v>472533.3</v>
      </c>
      <c r="H29" s="1330">
        <v>34.31983062916967</v>
      </c>
      <c r="I29" s="1390">
        <v>3.630977444213684</v>
      </c>
    </row>
    <row r="30" spans="2:9" ht="15" customHeight="1">
      <c r="B30" s="248" t="s">
        <v>731</v>
      </c>
      <c r="C30" s="41"/>
      <c r="D30" s="1318">
        <v>62844.5</v>
      </c>
      <c r="E30" s="1321">
        <v>66439.90000000001</v>
      </c>
      <c r="F30" s="1321">
        <v>72204.6</v>
      </c>
      <c r="G30" s="1321">
        <v>80779.20000000001</v>
      </c>
      <c r="H30" s="1330">
        <v>5.721105267764102</v>
      </c>
      <c r="I30" s="1390">
        <v>11.875420679568904</v>
      </c>
    </row>
    <row r="31" spans="2:9" ht="15" customHeight="1">
      <c r="B31" s="248" t="s">
        <v>732</v>
      </c>
      <c r="C31" s="41"/>
      <c r="D31" s="1318">
        <v>221265.63692242996</v>
      </c>
      <c r="E31" s="1321">
        <v>315176.35471451</v>
      </c>
      <c r="F31" s="1321">
        <v>383772.28225451</v>
      </c>
      <c r="G31" s="1321">
        <v>391754.1</v>
      </c>
      <c r="H31" s="1330">
        <v>42.44252252553915</v>
      </c>
      <c r="I31" s="1390">
        <v>2.0798317425635844</v>
      </c>
    </row>
    <row r="32" spans="2:9" ht="15" customHeight="1">
      <c r="B32" s="248" t="s">
        <v>512</v>
      </c>
      <c r="C32" s="41"/>
      <c r="D32" s="1318">
        <v>-4740.517990389984</v>
      </c>
      <c r="E32" s="1321">
        <v>-93910.71779208002</v>
      </c>
      <c r="F32" s="1321">
        <v>-162506.64533208002</v>
      </c>
      <c r="G32" s="1321">
        <v>-7981.81774549</v>
      </c>
      <c r="H32" s="1330" t="s">
        <v>794</v>
      </c>
      <c r="I32" s="1385" t="s">
        <v>794</v>
      </c>
    </row>
    <row r="33" spans="2:9" ht="15" customHeight="1">
      <c r="B33" s="248" t="s">
        <v>513</v>
      </c>
      <c r="C33" s="41"/>
      <c r="D33" s="1318">
        <v>650.8</v>
      </c>
      <c r="E33" s="1321">
        <v>12824.9</v>
      </c>
      <c r="F33" s="1321">
        <v>30880</v>
      </c>
      <c r="G33" s="1321">
        <v>-3795.2</v>
      </c>
      <c r="H33" s="1330" t="s">
        <v>794</v>
      </c>
      <c r="I33" s="1385" t="s">
        <v>794</v>
      </c>
    </row>
    <row r="34" spans="2:9" ht="15" customHeight="1" thickBot="1">
      <c r="B34" s="249" t="s">
        <v>514</v>
      </c>
      <c r="C34" s="137"/>
      <c r="D34" s="1394">
        <v>-4089.717990389984</v>
      </c>
      <c r="E34" s="1394">
        <v>-81085.81779208002</v>
      </c>
      <c r="F34" s="1395">
        <v>-131626.64533208002</v>
      </c>
      <c r="G34" s="1395">
        <v>-11777.01774549</v>
      </c>
      <c r="H34" s="1396" t="s">
        <v>794</v>
      </c>
      <c r="I34" s="1397" t="s">
        <v>794</v>
      </c>
    </row>
    <row r="35" spans="2:9" ht="15" customHeight="1" thickTop="1">
      <c r="B35" s="21" t="s">
        <v>733</v>
      </c>
      <c r="C35" s="9"/>
      <c r="D35" s="9"/>
      <c r="E35" s="9"/>
      <c r="F35" s="9"/>
      <c r="G35" s="9"/>
      <c r="H35" s="9"/>
      <c r="I35" s="9"/>
    </row>
    <row r="36" spans="2:9" ht="15" customHeight="1">
      <c r="B36" s="71" t="s">
        <v>936</v>
      </c>
      <c r="C36" s="10"/>
      <c r="D36" s="9"/>
      <c r="E36" s="9"/>
      <c r="F36" s="9"/>
      <c r="G36" s="9"/>
      <c r="H36" s="9"/>
      <c r="I36" s="9"/>
    </row>
    <row r="37" spans="2:9" ht="15" customHeight="1">
      <c r="B37" s="70" t="s">
        <v>501</v>
      </c>
      <c r="C37" s="10"/>
      <c r="D37" s="9"/>
      <c r="E37" s="9"/>
      <c r="F37" s="9"/>
      <c r="G37" s="9"/>
      <c r="H37" s="9"/>
      <c r="I37" s="9"/>
    </row>
    <row r="38" spans="2:9" ht="15" customHeight="1">
      <c r="B38" s="10" t="s">
        <v>937</v>
      </c>
      <c r="C38" s="9"/>
      <c r="D38" s="1339">
        <v>70.95</v>
      </c>
      <c r="E38" s="1340">
        <v>79.55</v>
      </c>
      <c r="F38" s="1340">
        <v>88.6</v>
      </c>
      <c r="G38" s="1340">
        <v>86.77</v>
      </c>
      <c r="H38" s="9"/>
      <c r="I38" s="9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3">
      <selection activeCell="H26" sqref="H26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694" t="s">
        <v>314</v>
      </c>
      <c r="C1" s="1694"/>
      <c r="D1" s="1694"/>
      <c r="E1" s="1694"/>
      <c r="F1" s="1694"/>
      <c r="G1" s="1694"/>
      <c r="H1" s="1694"/>
      <c r="I1" s="1694"/>
    </row>
    <row r="2" spans="2:9" ht="15.75">
      <c r="B2" s="87" t="s">
        <v>442</v>
      </c>
      <c r="C2" s="59"/>
      <c r="D2" s="59"/>
      <c r="E2" s="59"/>
      <c r="F2" s="59"/>
      <c r="G2" s="59"/>
      <c r="H2" s="59"/>
      <c r="I2" s="59"/>
    </row>
    <row r="3" spans="2:9" ht="13.5" customHeight="1" thickBot="1">
      <c r="B3" s="1966" t="s">
        <v>601</v>
      </c>
      <c r="C3" s="1966"/>
      <c r="D3" s="1966"/>
      <c r="E3" s="1966"/>
      <c r="F3" s="1966"/>
      <c r="G3" s="1966"/>
      <c r="H3" s="1966"/>
      <c r="I3" s="1966"/>
    </row>
    <row r="4" spans="2:9" ht="15" customHeight="1" thickTop="1">
      <c r="B4" s="241"/>
      <c r="C4" s="260"/>
      <c r="D4" s="1474"/>
      <c r="E4" s="1475"/>
      <c r="F4" s="1475"/>
      <c r="G4" s="1475"/>
      <c r="H4" s="1476" t="s">
        <v>797</v>
      </c>
      <c r="I4" s="1477"/>
    </row>
    <row r="5" spans="2:9" ht="15" customHeight="1">
      <c r="B5" s="252"/>
      <c r="C5" s="261"/>
      <c r="D5" s="1478" t="s">
        <v>556</v>
      </c>
      <c r="E5" s="1479" t="s">
        <v>1499</v>
      </c>
      <c r="F5" s="1479" t="s">
        <v>556</v>
      </c>
      <c r="G5" s="1479" t="s">
        <v>1499</v>
      </c>
      <c r="H5" s="1469" t="s">
        <v>1504</v>
      </c>
      <c r="I5" s="1470"/>
    </row>
    <row r="6" spans="2:9" ht="15" customHeight="1">
      <c r="B6" s="253"/>
      <c r="C6" s="262"/>
      <c r="D6" s="1480">
        <v>2011</v>
      </c>
      <c r="E6" s="1481">
        <v>2012</v>
      </c>
      <c r="F6" s="1481">
        <v>2012</v>
      </c>
      <c r="G6" s="1481">
        <v>2013</v>
      </c>
      <c r="H6" s="1480" t="s">
        <v>483</v>
      </c>
      <c r="I6" s="1482" t="s">
        <v>328</v>
      </c>
    </row>
    <row r="7" spans="2:9" ht="15" customHeight="1">
      <c r="B7" s="254"/>
      <c r="C7" s="263"/>
      <c r="D7" s="68"/>
      <c r="E7" s="250"/>
      <c r="F7" s="250"/>
      <c r="G7" s="250"/>
      <c r="H7" s="68"/>
      <c r="I7" s="255"/>
    </row>
    <row r="8" spans="2:9" ht="15" customHeight="1">
      <c r="B8" s="245" t="s">
        <v>525</v>
      </c>
      <c r="C8" s="264"/>
      <c r="D8" s="1352">
        <v>3003.454545454545</v>
      </c>
      <c r="E8" s="1352">
        <v>3834.315524827153</v>
      </c>
      <c r="F8" s="1352">
        <v>4238.425507900677</v>
      </c>
      <c r="G8" s="1341">
        <v>4291.051054511929</v>
      </c>
      <c r="H8" s="1341">
        <v>27.663511026995252</v>
      </c>
      <c r="I8" s="1372">
        <v>1.2416296219705885</v>
      </c>
    </row>
    <row r="9" spans="2:9" ht="15" customHeight="1">
      <c r="B9" s="254"/>
      <c r="C9" s="263" t="s">
        <v>662</v>
      </c>
      <c r="D9" s="1345">
        <v>2329.2114011980266</v>
      </c>
      <c r="E9" s="1345">
        <v>2843.163722564425</v>
      </c>
      <c r="F9" s="1345">
        <v>3224.400277784199</v>
      </c>
      <c r="G9" s="1342">
        <v>3218.4455929640426</v>
      </c>
      <c r="H9" s="1342">
        <v>22.065507712268968</v>
      </c>
      <c r="I9" s="1373">
        <v>-0.18467573214105926</v>
      </c>
    </row>
    <row r="10" spans="2:9" ht="15" customHeight="1">
      <c r="B10" s="254"/>
      <c r="C10" s="265" t="s">
        <v>663</v>
      </c>
      <c r="D10" s="1345">
        <v>674.2431442565187</v>
      </c>
      <c r="E10" s="1345">
        <v>991.1518022627279</v>
      </c>
      <c r="F10" s="1345">
        <v>1014.0252301164787</v>
      </c>
      <c r="G10" s="1342">
        <v>1072.6054615478854</v>
      </c>
      <c r="H10" s="1342">
        <v>47.00213279226756</v>
      </c>
      <c r="I10" s="1373">
        <v>5.776999397212009</v>
      </c>
    </row>
    <row r="11" spans="2:9" ht="15" customHeight="1">
      <c r="B11" s="254"/>
      <c r="C11" s="263"/>
      <c r="D11" s="1345"/>
      <c r="E11" s="1345"/>
      <c r="F11" s="1345"/>
      <c r="G11" s="1342"/>
      <c r="H11" s="1342"/>
      <c r="I11" s="1373"/>
    </row>
    <row r="12" spans="2:9" ht="15" customHeight="1">
      <c r="B12" s="256"/>
      <c r="C12" s="266"/>
      <c r="D12" s="1347"/>
      <c r="E12" s="1347"/>
      <c r="F12" s="1347"/>
      <c r="G12" s="1346"/>
      <c r="H12" s="1346"/>
      <c r="I12" s="1374"/>
    </row>
    <row r="13" spans="2:9" ht="15" customHeight="1">
      <c r="B13" s="257" t="s">
        <v>664</v>
      </c>
      <c r="C13" s="267"/>
      <c r="D13" s="1352">
        <v>832.3890063424947</v>
      </c>
      <c r="E13" s="1352">
        <v>793.01948460088</v>
      </c>
      <c r="F13" s="1352">
        <v>721.5823927765238</v>
      </c>
      <c r="G13" s="1341">
        <v>936.6831854327532</v>
      </c>
      <c r="H13" s="1341">
        <v>-4.729702271610208</v>
      </c>
      <c r="I13" s="1372">
        <v>29.80959552360457</v>
      </c>
    </row>
    <row r="14" spans="2:9" ht="15" customHeight="1">
      <c r="B14" s="254"/>
      <c r="C14" s="263" t="s">
        <v>662</v>
      </c>
      <c r="D14" s="1345">
        <v>782.2875264270613</v>
      </c>
      <c r="E14" s="1345">
        <v>720.6121935889378</v>
      </c>
      <c r="F14" s="1345">
        <v>644.9661399548534</v>
      </c>
      <c r="G14" s="1342">
        <v>879.812147055434</v>
      </c>
      <c r="H14" s="1342">
        <v>-7.883972421216143</v>
      </c>
      <c r="I14" s="1373">
        <v>36.41214515804188</v>
      </c>
    </row>
    <row r="15" spans="2:9" ht="15" customHeight="1">
      <c r="B15" s="254"/>
      <c r="C15" s="265" t="s">
        <v>663</v>
      </c>
      <c r="D15" s="1345">
        <v>50.1014799154334</v>
      </c>
      <c r="E15" s="1345">
        <v>72.40729101194218</v>
      </c>
      <c r="F15" s="1345">
        <v>76.61625282167043</v>
      </c>
      <c r="G15" s="1342">
        <v>56.87103837731935</v>
      </c>
      <c r="H15" s="1342">
        <v>44.52126191513483</v>
      </c>
      <c r="I15" s="1373">
        <v>-25.7715741988967</v>
      </c>
    </row>
    <row r="16" spans="2:9" ht="15" customHeight="1">
      <c r="B16" s="254"/>
      <c r="C16" s="263"/>
      <c r="D16" s="1356"/>
      <c r="E16" s="1356"/>
      <c r="F16" s="1356"/>
      <c r="G16" s="1357"/>
      <c r="H16" s="1357"/>
      <c r="I16" s="1375"/>
    </row>
    <row r="17" spans="2:9" ht="15" customHeight="1">
      <c r="B17" s="256"/>
      <c r="C17" s="266"/>
      <c r="D17" s="1347"/>
      <c r="E17" s="1347"/>
      <c r="F17" s="1347"/>
      <c r="G17" s="1346"/>
      <c r="H17" s="1346"/>
      <c r="I17" s="1374"/>
    </row>
    <row r="18" spans="2:9" ht="15" customHeight="1">
      <c r="B18" s="257" t="s">
        <v>665</v>
      </c>
      <c r="C18" s="268"/>
      <c r="D18" s="1352">
        <v>3835.8435517970397</v>
      </c>
      <c r="E18" s="1352">
        <v>4627.335009428033</v>
      </c>
      <c r="F18" s="1352">
        <v>4960.0079006772</v>
      </c>
      <c r="G18" s="1341">
        <v>5227.734239944682</v>
      </c>
      <c r="H18" s="1341">
        <v>20.634091222521064</v>
      </c>
      <c r="I18" s="1372">
        <v>5.397699855093535</v>
      </c>
    </row>
    <row r="19" spans="2:9" ht="15" customHeight="1">
      <c r="B19" s="254"/>
      <c r="C19" s="263"/>
      <c r="D19" s="1355"/>
      <c r="E19" s="1355"/>
      <c r="F19" s="1355"/>
      <c r="G19" s="1354"/>
      <c r="H19" s="1354"/>
      <c r="I19" s="1376"/>
    </row>
    <row r="20" spans="2:9" ht="15" customHeight="1">
      <c r="B20" s="254"/>
      <c r="C20" s="263" t="s">
        <v>662</v>
      </c>
      <c r="D20" s="1345">
        <v>3111.4989276250876</v>
      </c>
      <c r="E20" s="1345">
        <v>3563.775916153363</v>
      </c>
      <c r="F20" s="1345">
        <v>3869.366417739052</v>
      </c>
      <c r="G20" s="1342">
        <v>4098.257740019477</v>
      </c>
      <c r="H20" s="1342">
        <v>14.535662683756229</v>
      </c>
      <c r="I20" s="1373">
        <v>5.915472911303411</v>
      </c>
    </row>
    <row r="21" spans="2:9" ht="15" customHeight="1">
      <c r="B21" s="254"/>
      <c r="C21" s="269" t="s">
        <v>666</v>
      </c>
      <c r="D21" s="1345">
        <v>81.11641899908544</v>
      </c>
      <c r="E21" s="1345">
        <v>77.01573170933797</v>
      </c>
      <c r="F21" s="1345">
        <v>78.0112954499681</v>
      </c>
      <c r="G21" s="1342">
        <v>78.39453101316877</v>
      </c>
      <c r="H21" s="1342" t="s">
        <v>794</v>
      </c>
      <c r="I21" s="1373" t="s">
        <v>794</v>
      </c>
    </row>
    <row r="22" spans="2:9" ht="15" customHeight="1">
      <c r="B22" s="254"/>
      <c r="C22" s="265" t="s">
        <v>663</v>
      </c>
      <c r="D22" s="1345">
        <v>724.344624171952</v>
      </c>
      <c r="E22" s="1345">
        <v>1063.5590932746702</v>
      </c>
      <c r="F22" s="1345">
        <v>1090.641482938149</v>
      </c>
      <c r="G22" s="1342">
        <v>1129.4764999252047</v>
      </c>
      <c r="H22" s="1342">
        <v>46.83053587793208</v>
      </c>
      <c r="I22" s="1373">
        <v>3.5607500351477057</v>
      </c>
    </row>
    <row r="23" spans="2:9" ht="15" customHeight="1">
      <c r="B23" s="179"/>
      <c r="C23" s="270" t="s">
        <v>666</v>
      </c>
      <c r="D23" s="1347">
        <v>18.88358100091456</v>
      </c>
      <c r="E23" s="1347">
        <v>22.984268290662026</v>
      </c>
      <c r="F23" s="1347">
        <v>21.988704550031894</v>
      </c>
      <c r="G23" s="1346">
        <v>21.605468986831212</v>
      </c>
      <c r="H23" s="1346" t="s">
        <v>794</v>
      </c>
      <c r="I23" s="1374" t="s">
        <v>794</v>
      </c>
    </row>
    <row r="24" spans="2:9" ht="15" customHeight="1">
      <c r="B24" s="246" t="s">
        <v>667</v>
      </c>
      <c r="C24" s="271"/>
      <c r="D24" s="1356"/>
      <c r="E24" s="1356"/>
      <c r="F24" s="1356"/>
      <c r="G24" s="1357"/>
      <c r="H24" s="1357"/>
      <c r="I24" s="1375"/>
    </row>
    <row r="25" spans="2:9" ht="15" customHeight="1">
      <c r="B25" s="258"/>
      <c r="C25" s="269" t="s">
        <v>668</v>
      </c>
      <c r="D25" s="1345">
        <v>8.409056897598534</v>
      </c>
      <c r="E25" s="1345">
        <v>10.126754828788133</v>
      </c>
      <c r="F25" s="1345">
        <v>11.598910026127614</v>
      </c>
      <c r="G25" s="1342">
        <v>10.249984464944442</v>
      </c>
      <c r="H25" s="1342" t="s">
        <v>794</v>
      </c>
      <c r="I25" s="1373" t="s">
        <v>794</v>
      </c>
    </row>
    <row r="26" spans="2:9" ht="15" customHeight="1">
      <c r="B26" s="259"/>
      <c r="C26" s="270" t="s">
        <v>669</v>
      </c>
      <c r="D26" s="1347">
        <v>7.2564726585543875</v>
      </c>
      <c r="E26" s="1347">
        <v>9.044872745835365</v>
      </c>
      <c r="F26" s="1347">
        <v>10.280739007259221</v>
      </c>
      <c r="G26" s="1346">
        <v>8.804017613450272</v>
      </c>
      <c r="H26" s="1346" t="s">
        <v>794</v>
      </c>
      <c r="I26" s="1374" t="s">
        <v>794</v>
      </c>
    </row>
    <row r="27" spans="2:9" ht="15" customHeight="1">
      <c r="B27" s="247" t="s">
        <v>670</v>
      </c>
      <c r="C27" s="267"/>
      <c r="D27" s="1351">
        <v>3835.8435517970397</v>
      </c>
      <c r="E27" s="1348">
        <v>4627.335009428033</v>
      </c>
      <c r="F27" s="1348">
        <v>4960.007900677201</v>
      </c>
      <c r="G27" s="1349">
        <v>5227.734239944682</v>
      </c>
      <c r="H27" s="1350">
        <v>20.634091222521064</v>
      </c>
      <c r="I27" s="1377">
        <v>5.397699855093535</v>
      </c>
    </row>
    <row r="28" spans="2:9" ht="15" customHeight="1">
      <c r="B28" s="248" t="s">
        <v>729</v>
      </c>
      <c r="C28" s="263"/>
      <c r="D28" s="1345">
        <v>168.52765218365047</v>
      </c>
      <c r="E28" s="1343">
        <v>169.8523534193589</v>
      </c>
      <c r="F28" s="1343">
        <v>186.45803898995487</v>
      </c>
      <c r="G28" s="1344">
        <v>218.0799815604472</v>
      </c>
      <c r="H28" s="1342">
        <v>0.7860438441668123</v>
      </c>
      <c r="I28" s="1378">
        <v>16.95928088796211</v>
      </c>
    </row>
    <row r="29" spans="2:9" ht="15" customHeight="1">
      <c r="B29" s="248" t="s">
        <v>730</v>
      </c>
      <c r="C29" s="272"/>
      <c r="D29" s="1345">
        <v>4004.3712039806896</v>
      </c>
      <c r="E29" s="1343">
        <v>4797.187362847391</v>
      </c>
      <c r="F29" s="1343">
        <v>5146.465939667156</v>
      </c>
      <c r="G29" s="1344">
        <v>5445.814221505128</v>
      </c>
      <c r="H29" s="1342">
        <v>19.798767858448656</v>
      </c>
      <c r="I29" s="1378">
        <v>5.816579480895825</v>
      </c>
    </row>
    <row r="30" spans="2:9" ht="15" customHeight="1">
      <c r="B30" s="248" t="s">
        <v>731</v>
      </c>
      <c r="C30" s="272"/>
      <c r="D30" s="1345">
        <v>885.7575757575758</v>
      </c>
      <c r="E30" s="1343">
        <v>835.1967316153364</v>
      </c>
      <c r="F30" s="1343">
        <v>814.9503386004516</v>
      </c>
      <c r="G30" s="1344">
        <v>930.9577042756715</v>
      </c>
      <c r="H30" s="1342">
        <v>-5.708203409832024</v>
      </c>
      <c r="I30" s="1373">
        <v>14.234899990893226</v>
      </c>
    </row>
    <row r="31" spans="2:9" ht="15" customHeight="1">
      <c r="B31" s="248" t="s">
        <v>732</v>
      </c>
      <c r="C31" s="272"/>
      <c r="D31" s="1345">
        <v>3118.613628223114</v>
      </c>
      <c r="E31" s="1343">
        <v>3961.990631232055</v>
      </c>
      <c r="F31" s="1343">
        <v>4331.515601066704</v>
      </c>
      <c r="G31" s="1344">
        <v>4514.8565172294575</v>
      </c>
      <c r="H31" s="1342">
        <v>27.043330901156565</v>
      </c>
      <c r="I31" s="1378">
        <v>4.232719746353979</v>
      </c>
    </row>
    <row r="32" spans="2:9" ht="15" customHeight="1">
      <c r="B32" s="248" t="s">
        <v>512</v>
      </c>
      <c r="C32" s="272"/>
      <c r="D32" s="1345">
        <v>-66.8149117743479</v>
      </c>
      <c r="E32" s="1343">
        <v>-1180.5244222763044</v>
      </c>
      <c r="F32" s="1343">
        <v>-1834.16078252912</v>
      </c>
      <c r="G32" s="1342">
        <v>-91.98821880246629</v>
      </c>
      <c r="H32" s="1353" t="s">
        <v>794</v>
      </c>
      <c r="I32" s="1373" t="s">
        <v>794</v>
      </c>
    </row>
    <row r="33" spans="2:9" ht="15" customHeight="1">
      <c r="B33" s="248" t="s">
        <v>513</v>
      </c>
      <c r="C33" s="272"/>
      <c r="D33" s="1345">
        <v>9.172656800563777</v>
      </c>
      <c r="E33" s="1343">
        <v>161.218101822753</v>
      </c>
      <c r="F33" s="1343">
        <v>348.53273137697516</v>
      </c>
      <c r="G33" s="1342">
        <v>-43.738619338481044</v>
      </c>
      <c r="H33" s="1353" t="s">
        <v>794</v>
      </c>
      <c r="I33" s="1373" t="s">
        <v>794</v>
      </c>
    </row>
    <row r="34" spans="2:9" ht="15" customHeight="1" thickBot="1">
      <c r="B34" s="249" t="s">
        <v>514</v>
      </c>
      <c r="C34" s="273"/>
      <c r="D34" s="1379">
        <v>-57.64225497378413</v>
      </c>
      <c r="E34" s="1380">
        <v>-1019.3063204535515</v>
      </c>
      <c r="F34" s="1380">
        <v>-1485.6280511521447</v>
      </c>
      <c r="G34" s="1381">
        <v>-135.72683814094734</v>
      </c>
      <c r="H34" s="1382" t="s">
        <v>794</v>
      </c>
      <c r="I34" s="1383" t="s">
        <v>794</v>
      </c>
    </row>
    <row r="35" spans="3:9" ht="16.5" thickTop="1">
      <c r="C35" s="69"/>
      <c r="D35" s="31"/>
      <c r="E35" s="31"/>
      <c r="F35" s="31"/>
      <c r="G35" s="31"/>
      <c r="H35" s="31"/>
      <c r="I35" s="31"/>
    </row>
    <row r="36" spans="2:9" ht="15.75">
      <c r="B36" s="1609" t="s">
        <v>936</v>
      </c>
      <c r="C36" s="1610"/>
      <c r="D36" s="1611"/>
      <c r="E36" s="1611"/>
      <c r="F36" s="1611"/>
      <c r="G36" s="1612"/>
      <c r="H36" s="1612"/>
      <c r="I36" s="819"/>
    </row>
    <row r="37" spans="2:9" ht="15.75">
      <c r="B37" s="1613" t="s">
        <v>501</v>
      </c>
      <c r="C37" s="1610"/>
      <c r="D37" s="1614"/>
      <c r="E37" s="1614"/>
      <c r="F37" s="1614"/>
      <c r="G37" s="1615"/>
      <c r="H37" s="1612"/>
      <c r="I37" s="819"/>
    </row>
    <row r="38" spans="2:9" ht="15.75">
      <c r="B38" s="1610" t="s">
        <v>937</v>
      </c>
      <c r="C38" s="1615"/>
      <c r="D38" s="1616">
        <v>70.95</v>
      </c>
      <c r="E38" s="1616">
        <v>79.55</v>
      </c>
      <c r="F38" s="1616">
        <v>88.6</v>
      </c>
      <c r="G38" s="1617">
        <v>86.77</v>
      </c>
      <c r="H38" s="1615"/>
      <c r="I38" s="820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4"/>
  <sheetViews>
    <sheetView zoomScalePageLayoutView="0" workbookViewId="0" topLeftCell="A1">
      <selection activeCell="B1" sqref="B1:I1"/>
    </sheetView>
  </sheetViews>
  <sheetFormatPr defaultColWidth="9.140625" defaultRowHeight="12.75"/>
  <cols>
    <col min="1" max="1" width="9.140625" style="9" customWidth="1"/>
    <col min="2" max="2" width="14.57421875" style="9" customWidth="1"/>
    <col min="3" max="3" width="13.7109375" style="9" bestFit="1" customWidth="1"/>
    <col min="4" max="16384" width="9.140625" style="9" customWidth="1"/>
  </cols>
  <sheetData>
    <row r="1" spans="2:9" ht="12.75">
      <c r="B1" s="1694" t="s">
        <v>515</v>
      </c>
      <c r="C1" s="1694"/>
      <c r="D1" s="1694"/>
      <c r="E1" s="1694"/>
      <c r="F1" s="1694"/>
      <c r="G1" s="1694"/>
      <c r="H1" s="1694"/>
      <c r="I1" s="1694"/>
    </row>
    <row r="2" spans="2:9" ht="16.5" thickBot="1">
      <c r="B2" s="1968" t="s">
        <v>939</v>
      </c>
      <c r="C2" s="1969"/>
      <c r="D2" s="1969"/>
      <c r="E2" s="1969"/>
      <c r="F2" s="1969"/>
      <c r="G2" s="1969"/>
      <c r="H2" s="1969"/>
      <c r="I2" s="1969"/>
    </row>
    <row r="3" spans="2:9" ht="13.5" thickTop="1">
      <c r="B3" s="1954" t="s">
        <v>734</v>
      </c>
      <c r="C3" s="1912" t="s">
        <v>735</v>
      </c>
      <c r="D3" s="1832" t="s">
        <v>736</v>
      </c>
      <c r="E3" s="1832"/>
      <c r="F3" s="1832"/>
      <c r="G3" s="1831" t="s">
        <v>737</v>
      </c>
      <c r="H3" s="1832"/>
      <c r="I3" s="1833"/>
    </row>
    <row r="4" spans="2:9" ht="13.5" thickBot="1">
      <c r="B4" s="1970"/>
      <c r="C4" s="1971"/>
      <c r="D4" s="277" t="s">
        <v>738</v>
      </c>
      <c r="E4" s="277" t="s">
        <v>739</v>
      </c>
      <c r="F4" s="277" t="s">
        <v>938</v>
      </c>
      <c r="G4" s="278" t="s">
        <v>738</v>
      </c>
      <c r="H4" s="277" t="s">
        <v>739</v>
      </c>
      <c r="I4" s="195" t="s">
        <v>938</v>
      </c>
    </row>
    <row r="5" spans="2:9" ht="12.75">
      <c r="B5" s="174" t="s">
        <v>796</v>
      </c>
      <c r="C5" s="826" t="s">
        <v>884</v>
      </c>
      <c r="D5" s="827">
        <v>77</v>
      </c>
      <c r="E5" s="827">
        <v>77.6</v>
      </c>
      <c r="F5" s="827">
        <v>77.3</v>
      </c>
      <c r="G5" s="827">
        <v>76.8359375</v>
      </c>
      <c r="H5" s="827">
        <v>77.4359375</v>
      </c>
      <c r="I5" s="891">
        <v>77.1359375</v>
      </c>
    </row>
    <row r="6" spans="2:9" ht="12.75">
      <c r="B6" s="174"/>
      <c r="C6" s="826" t="s">
        <v>885</v>
      </c>
      <c r="D6" s="827">
        <v>77.5</v>
      </c>
      <c r="E6" s="827">
        <v>78.1</v>
      </c>
      <c r="F6" s="827">
        <v>77.8</v>
      </c>
      <c r="G6" s="827">
        <v>77.64483870967742</v>
      </c>
      <c r="H6" s="827">
        <v>78.24483870967742</v>
      </c>
      <c r="I6" s="891">
        <v>77.94483870967741</v>
      </c>
    </row>
    <row r="7" spans="2:9" ht="12.75">
      <c r="B7" s="174"/>
      <c r="C7" s="826" t="s">
        <v>886</v>
      </c>
      <c r="D7" s="827">
        <v>73.66</v>
      </c>
      <c r="E7" s="827">
        <v>74.26</v>
      </c>
      <c r="F7" s="827">
        <v>73.96</v>
      </c>
      <c r="G7" s="827">
        <v>75.62419354838711</v>
      </c>
      <c r="H7" s="827">
        <v>76.22419354838712</v>
      </c>
      <c r="I7" s="891">
        <v>75.92419354838711</v>
      </c>
    </row>
    <row r="8" spans="2:9" ht="12.75">
      <c r="B8" s="174"/>
      <c r="C8" s="826" t="s">
        <v>887</v>
      </c>
      <c r="D8" s="827">
        <v>74</v>
      </c>
      <c r="E8" s="827">
        <v>74.6</v>
      </c>
      <c r="F8" s="827">
        <v>74.3</v>
      </c>
      <c r="G8" s="827">
        <v>74.4144827586207</v>
      </c>
      <c r="H8" s="827">
        <v>75.01448275862069</v>
      </c>
      <c r="I8" s="891">
        <v>74.71448275862069</v>
      </c>
    </row>
    <row r="9" spans="2:9" ht="12.75">
      <c r="B9" s="174"/>
      <c r="C9" s="826" t="s">
        <v>888</v>
      </c>
      <c r="D9" s="827">
        <v>74.44</v>
      </c>
      <c r="E9" s="827">
        <v>75.04</v>
      </c>
      <c r="F9" s="827">
        <v>74.74</v>
      </c>
      <c r="G9" s="827">
        <v>74.07137931034482</v>
      </c>
      <c r="H9" s="827">
        <v>74.67137931034483</v>
      </c>
      <c r="I9" s="891">
        <v>74.37137931034482</v>
      </c>
    </row>
    <row r="10" spans="2:9" ht="12.75">
      <c r="B10" s="174"/>
      <c r="C10" s="826" t="s">
        <v>889</v>
      </c>
      <c r="D10" s="827">
        <v>72.6</v>
      </c>
      <c r="E10" s="827">
        <v>73.2</v>
      </c>
      <c r="F10" s="827">
        <v>72.9</v>
      </c>
      <c r="G10" s="827">
        <v>73.94466666666666</v>
      </c>
      <c r="H10" s="827">
        <v>74.54466666666667</v>
      </c>
      <c r="I10" s="891">
        <v>74.24466666666666</v>
      </c>
    </row>
    <row r="11" spans="2:9" ht="12.75">
      <c r="B11" s="174"/>
      <c r="C11" s="826" t="s">
        <v>890</v>
      </c>
      <c r="D11" s="827">
        <v>73.99</v>
      </c>
      <c r="E11" s="827">
        <v>74.59</v>
      </c>
      <c r="F11" s="827">
        <v>74.29</v>
      </c>
      <c r="G11" s="827">
        <v>73.5455172413793</v>
      </c>
      <c r="H11" s="827">
        <v>74.14551724137931</v>
      </c>
      <c r="I11" s="891">
        <v>73.8455172413793</v>
      </c>
    </row>
    <row r="12" spans="2:9" ht="12.75">
      <c r="B12" s="174"/>
      <c r="C12" s="826" t="s">
        <v>891</v>
      </c>
      <c r="D12" s="827">
        <v>72.4</v>
      </c>
      <c r="E12" s="827">
        <v>73</v>
      </c>
      <c r="F12" s="827">
        <v>72.7</v>
      </c>
      <c r="G12" s="827">
        <v>73.35655172413793</v>
      </c>
      <c r="H12" s="827">
        <v>73.95655172413792</v>
      </c>
      <c r="I12" s="891">
        <v>73.65655172413793</v>
      </c>
    </row>
    <row r="13" spans="2:9" ht="12.75">
      <c r="B13" s="174"/>
      <c r="C13" s="826" t="s">
        <v>892</v>
      </c>
      <c r="D13" s="827">
        <v>70.76</v>
      </c>
      <c r="E13" s="827">
        <v>71.36</v>
      </c>
      <c r="F13" s="827">
        <v>71.06</v>
      </c>
      <c r="G13" s="827">
        <v>71.81322580645161</v>
      </c>
      <c r="H13" s="827">
        <v>72.4132258064516</v>
      </c>
      <c r="I13" s="891">
        <v>72.11322580645161</v>
      </c>
    </row>
    <row r="14" spans="2:9" ht="12.75">
      <c r="B14" s="174"/>
      <c r="C14" s="826" t="s">
        <v>611</v>
      </c>
      <c r="D14" s="827">
        <v>71.81</v>
      </c>
      <c r="E14" s="827">
        <v>72.41</v>
      </c>
      <c r="F14" s="827">
        <v>72.11</v>
      </c>
      <c r="G14" s="827">
        <v>71.19516129032259</v>
      </c>
      <c r="H14" s="827">
        <v>71.79516129032257</v>
      </c>
      <c r="I14" s="891">
        <v>71.4951612903226</v>
      </c>
    </row>
    <row r="15" spans="2:9" ht="12.75">
      <c r="B15" s="174"/>
      <c r="C15" s="826" t="s">
        <v>612</v>
      </c>
      <c r="D15" s="828">
        <v>74.6</v>
      </c>
      <c r="E15" s="827">
        <v>75.2</v>
      </c>
      <c r="F15" s="828">
        <v>74.9</v>
      </c>
      <c r="G15" s="827">
        <v>74.25129032258064</v>
      </c>
      <c r="H15" s="828">
        <v>74.85129032258065</v>
      </c>
      <c r="I15" s="891">
        <v>74.55129032258066</v>
      </c>
    </row>
    <row r="16" spans="2:9" ht="12.75">
      <c r="B16" s="174"/>
      <c r="C16" s="829" t="s">
        <v>613</v>
      </c>
      <c r="D16" s="830">
        <v>74.44</v>
      </c>
      <c r="E16" s="830">
        <v>75.04</v>
      </c>
      <c r="F16" s="830">
        <v>74.74</v>
      </c>
      <c r="G16" s="830">
        <v>74.13</v>
      </c>
      <c r="H16" s="830">
        <v>74.73</v>
      </c>
      <c r="I16" s="1370">
        <v>74.43</v>
      </c>
    </row>
    <row r="17" spans="2:9" ht="12.75">
      <c r="B17" s="437"/>
      <c r="C17" s="831" t="s">
        <v>959</v>
      </c>
      <c r="D17" s="832">
        <v>73.93</v>
      </c>
      <c r="E17" s="832">
        <v>74.53</v>
      </c>
      <c r="F17" s="832">
        <v>74.23</v>
      </c>
      <c r="G17" s="832">
        <v>74.24</v>
      </c>
      <c r="H17" s="832">
        <v>74.84</v>
      </c>
      <c r="I17" s="1371">
        <v>74.54</v>
      </c>
    </row>
    <row r="18" spans="2:9" ht="12.75">
      <c r="B18" s="174" t="s">
        <v>770</v>
      </c>
      <c r="C18" s="833" t="s">
        <v>884</v>
      </c>
      <c r="D18" s="274">
        <v>74.5</v>
      </c>
      <c r="E18" s="274">
        <v>75.1</v>
      </c>
      <c r="F18" s="274">
        <v>74.8</v>
      </c>
      <c r="G18" s="276">
        <v>74.27064516129032</v>
      </c>
      <c r="H18" s="274">
        <v>74.87064516129031</v>
      </c>
      <c r="I18" s="275">
        <v>74.57064516129032</v>
      </c>
    </row>
    <row r="19" spans="2:9" ht="12.75">
      <c r="B19" s="174"/>
      <c r="C19" s="833" t="s">
        <v>885</v>
      </c>
      <c r="D19" s="274">
        <v>73.9</v>
      </c>
      <c r="E19" s="274">
        <v>74.5</v>
      </c>
      <c r="F19" s="274">
        <v>74.2</v>
      </c>
      <c r="G19" s="276">
        <v>74.37580645161289</v>
      </c>
      <c r="H19" s="274">
        <v>74.9758064516129</v>
      </c>
      <c r="I19" s="275">
        <v>74.67580645161289</v>
      </c>
    </row>
    <row r="20" spans="2:9" ht="12.75">
      <c r="B20" s="174"/>
      <c r="C20" s="833" t="s">
        <v>886</v>
      </c>
      <c r="D20" s="274">
        <v>70.73</v>
      </c>
      <c r="E20" s="274">
        <v>71.33</v>
      </c>
      <c r="F20" s="274">
        <v>71.03</v>
      </c>
      <c r="G20" s="276">
        <v>71.66387096774193</v>
      </c>
      <c r="H20" s="274">
        <v>72.26387096774194</v>
      </c>
      <c r="I20" s="275">
        <v>71.96387096774194</v>
      </c>
    </row>
    <row r="21" spans="2:9" ht="12.75">
      <c r="B21" s="174"/>
      <c r="C21" s="833" t="s">
        <v>887</v>
      </c>
      <c r="D21" s="274">
        <v>72</v>
      </c>
      <c r="E21" s="274">
        <v>72.6</v>
      </c>
      <c r="F21" s="274">
        <v>72.3</v>
      </c>
      <c r="G21" s="276">
        <v>70.77033333333334</v>
      </c>
      <c r="H21" s="274">
        <v>71.37033333333332</v>
      </c>
      <c r="I21" s="275">
        <v>71.07033333333334</v>
      </c>
    </row>
    <row r="22" spans="2:9" ht="12.75">
      <c r="B22" s="174"/>
      <c r="C22" s="833" t="s">
        <v>888</v>
      </c>
      <c r="D22" s="274">
        <v>71.65</v>
      </c>
      <c r="E22" s="274">
        <v>72.25</v>
      </c>
      <c r="F22" s="274">
        <v>71.95</v>
      </c>
      <c r="G22" s="276">
        <v>72.22655172413793</v>
      </c>
      <c r="H22" s="274">
        <v>72.82655172413793</v>
      </c>
      <c r="I22" s="275">
        <v>72.52655172413793</v>
      </c>
    </row>
    <row r="23" spans="2:9" ht="12.75">
      <c r="B23" s="174"/>
      <c r="C23" s="833" t="s">
        <v>889</v>
      </c>
      <c r="D23" s="274">
        <v>71.95</v>
      </c>
      <c r="E23" s="274">
        <v>72.55</v>
      </c>
      <c r="F23" s="274">
        <v>72.25</v>
      </c>
      <c r="G23" s="276">
        <v>71.97099999999999</v>
      </c>
      <c r="H23" s="274">
        <v>70.157</v>
      </c>
      <c r="I23" s="275">
        <v>71.064</v>
      </c>
    </row>
    <row r="24" spans="2:9" ht="12.75">
      <c r="B24" s="174"/>
      <c r="C24" s="833" t="s">
        <v>890</v>
      </c>
      <c r="D24" s="274">
        <v>72.85</v>
      </c>
      <c r="E24" s="274">
        <v>73.45</v>
      </c>
      <c r="F24" s="274">
        <v>73.15</v>
      </c>
      <c r="G24" s="276">
        <v>72.62931034482759</v>
      </c>
      <c r="H24" s="274">
        <v>73.22931034482757</v>
      </c>
      <c r="I24" s="275">
        <v>72.92931034482757</v>
      </c>
    </row>
    <row r="25" spans="2:9" ht="12.75">
      <c r="B25" s="174"/>
      <c r="C25" s="833" t="s">
        <v>891</v>
      </c>
      <c r="D25" s="274">
        <v>72.1</v>
      </c>
      <c r="E25" s="274">
        <v>72.7</v>
      </c>
      <c r="F25" s="274">
        <v>72.4</v>
      </c>
      <c r="G25" s="276">
        <v>72.06833333333334</v>
      </c>
      <c r="H25" s="274">
        <v>72.66833333333332</v>
      </c>
      <c r="I25" s="275">
        <v>72.36833333333334</v>
      </c>
    </row>
    <row r="26" spans="2:9" ht="12.75">
      <c r="B26" s="174"/>
      <c r="C26" s="833" t="s">
        <v>892</v>
      </c>
      <c r="D26" s="274">
        <v>70.58</v>
      </c>
      <c r="E26" s="274">
        <v>71.18</v>
      </c>
      <c r="F26" s="274">
        <v>70.88</v>
      </c>
      <c r="G26" s="276">
        <v>71.18533333333333</v>
      </c>
      <c r="H26" s="274">
        <v>71.78533333333334</v>
      </c>
      <c r="I26" s="275">
        <v>71.48533333333333</v>
      </c>
    </row>
    <row r="27" spans="2:9" ht="12.75">
      <c r="B27" s="174"/>
      <c r="C27" s="833" t="s">
        <v>611</v>
      </c>
      <c r="D27" s="274">
        <v>71.46</v>
      </c>
      <c r="E27" s="274">
        <v>72.06</v>
      </c>
      <c r="F27" s="274">
        <v>71.76</v>
      </c>
      <c r="G27" s="276">
        <v>70.90161290322581</v>
      </c>
      <c r="H27" s="274">
        <v>71.50161290322582</v>
      </c>
      <c r="I27" s="275">
        <v>71.20161290322582</v>
      </c>
    </row>
    <row r="28" spans="2:9" ht="12.75">
      <c r="B28" s="174"/>
      <c r="C28" s="833" t="s">
        <v>612</v>
      </c>
      <c r="D28" s="274">
        <v>71.49</v>
      </c>
      <c r="E28" s="274">
        <v>72.09</v>
      </c>
      <c r="F28" s="274">
        <v>71.79</v>
      </c>
      <c r="G28" s="276">
        <v>71.60741935483871</v>
      </c>
      <c r="H28" s="274">
        <v>72.2074193548387</v>
      </c>
      <c r="I28" s="275">
        <v>71.90741935483871</v>
      </c>
    </row>
    <row r="29" spans="2:9" ht="12.75">
      <c r="B29" s="174"/>
      <c r="C29" s="833" t="s">
        <v>613</v>
      </c>
      <c r="D29" s="274">
        <v>70.95</v>
      </c>
      <c r="E29" s="274">
        <v>71.55</v>
      </c>
      <c r="F29" s="274">
        <v>71.25</v>
      </c>
      <c r="G29" s="276">
        <v>71.220625</v>
      </c>
      <c r="H29" s="274">
        <v>71.820625</v>
      </c>
      <c r="I29" s="275">
        <v>71.520625</v>
      </c>
    </row>
    <row r="30" spans="2:9" ht="12.75">
      <c r="B30" s="436"/>
      <c r="C30" s="441" t="s">
        <v>959</v>
      </c>
      <c r="D30" s="438">
        <v>72.01333333333334</v>
      </c>
      <c r="E30" s="438">
        <v>72.61333333333333</v>
      </c>
      <c r="F30" s="438">
        <v>72.31333333333332</v>
      </c>
      <c r="G30" s="439">
        <v>72.0742368256396</v>
      </c>
      <c r="H30" s="438">
        <v>72.47307015897293</v>
      </c>
      <c r="I30" s="440">
        <v>72.27365349230627</v>
      </c>
    </row>
    <row r="31" spans="2:9" ht="12.75">
      <c r="B31" s="126" t="s">
        <v>483</v>
      </c>
      <c r="C31" s="907" t="s">
        <v>884</v>
      </c>
      <c r="D31" s="821">
        <v>72.1</v>
      </c>
      <c r="E31" s="821">
        <v>72.7</v>
      </c>
      <c r="F31" s="821">
        <v>72.4</v>
      </c>
      <c r="G31" s="821">
        <v>71.1071875</v>
      </c>
      <c r="H31" s="821">
        <v>71.7071875</v>
      </c>
      <c r="I31" s="822">
        <v>71.4071875</v>
      </c>
    </row>
    <row r="32" spans="2:9" ht="12.75">
      <c r="B32" s="129"/>
      <c r="C32" s="908" t="s">
        <v>885</v>
      </c>
      <c r="D32" s="274">
        <v>75.6</v>
      </c>
      <c r="E32" s="274">
        <v>76.2</v>
      </c>
      <c r="F32" s="274">
        <v>75.9</v>
      </c>
      <c r="G32" s="274">
        <v>73.61709677419353</v>
      </c>
      <c r="H32" s="274">
        <v>74.21709677419355</v>
      </c>
      <c r="I32" s="275">
        <v>73.91709677419354</v>
      </c>
    </row>
    <row r="33" spans="2:9" ht="12.75">
      <c r="B33" s="129"/>
      <c r="C33" s="908" t="s">
        <v>886</v>
      </c>
      <c r="D33" s="274">
        <v>78.1</v>
      </c>
      <c r="E33" s="274">
        <v>78.7</v>
      </c>
      <c r="F33" s="274">
        <v>78.4</v>
      </c>
      <c r="G33" s="274">
        <v>77.85466666666666</v>
      </c>
      <c r="H33" s="274">
        <v>78.45466666666667</v>
      </c>
      <c r="I33" s="275">
        <v>78.15466666666666</v>
      </c>
    </row>
    <row r="34" spans="2:9" ht="12.75">
      <c r="B34" s="129"/>
      <c r="C34" s="908" t="s">
        <v>887</v>
      </c>
      <c r="D34" s="274">
        <v>80.74</v>
      </c>
      <c r="E34" s="274">
        <v>81.34</v>
      </c>
      <c r="F34" s="274">
        <v>81.04</v>
      </c>
      <c r="G34" s="274">
        <v>78.98333333333333</v>
      </c>
      <c r="H34" s="274">
        <v>79.58333333333333</v>
      </c>
      <c r="I34" s="275">
        <v>79.28333333333333</v>
      </c>
    </row>
    <row r="35" spans="2:9" ht="12.75">
      <c r="B35" s="129"/>
      <c r="C35" s="908" t="s">
        <v>888</v>
      </c>
      <c r="D35" s="274">
        <v>85.51</v>
      </c>
      <c r="E35" s="274">
        <v>86.11</v>
      </c>
      <c r="F35" s="274">
        <v>85.81</v>
      </c>
      <c r="G35" s="274">
        <v>82.69724137931034</v>
      </c>
      <c r="H35" s="274">
        <v>83.29724137931034</v>
      </c>
      <c r="I35" s="275">
        <v>82.99724137931034</v>
      </c>
    </row>
    <row r="36" spans="2:9" ht="12.75">
      <c r="B36" s="129"/>
      <c r="C36" s="908" t="s">
        <v>889</v>
      </c>
      <c r="D36" s="274">
        <v>81.9</v>
      </c>
      <c r="E36" s="274">
        <v>82.5</v>
      </c>
      <c r="F36" s="274">
        <v>82.2</v>
      </c>
      <c r="G36" s="274">
        <v>84.16366666666666</v>
      </c>
      <c r="H36" s="274">
        <v>84.76366666666667</v>
      </c>
      <c r="I36" s="275">
        <v>84.46366666666665</v>
      </c>
    </row>
    <row r="37" spans="2:9" ht="12.75">
      <c r="B37" s="129"/>
      <c r="C37" s="908" t="s">
        <v>890</v>
      </c>
      <c r="D37" s="274">
        <v>79.05</v>
      </c>
      <c r="E37" s="274">
        <v>79.65</v>
      </c>
      <c r="F37" s="274">
        <v>79.35</v>
      </c>
      <c r="G37" s="274">
        <v>79.45551724137931</v>
      </c>
      <c r="H37" s="274">
        <v>80.0555172413793</v>
      </c>
      <c r="I37" s="275">
        <v>79.75551724137931</v>
      </c>
    </row>
    <row r="38" spans="2:9" ht="12.75">
      <c r="B38" s="129"/>
      <c r="C38" s="908" t="s">
        <v>891</v>
      </c>
      <c r="D38" s="274">
        <v>79.55</v>
      </c>
      <c r="E38" s="274">
        <v>80.15</v>
      </c>
      <c r="F38" s="274">
        <v>79.85</v>
      </c>
      <c r="G38" s="274">
        <v>78.76</v>
      </c>
      <c r="H38" s="274">
        <v>79.36</v>
      </c>
      <c r="I38" s="275">
        <v>79.06</v>
      </c>
    </row>
    <row r="39" spans="2:9" ht="12.75">
      <c r="B39" s="129"/>
      <c r="C39" s="908" t="s">
        <v>892</v>
      </c>
      <c r="D39" s="274">
        <v>82.13</v>
      </c>
      <c r="E39" s="274">
        <v>82.73</v>
      </c>
      <c r="F39" s="274">
        <v>82.43</v>
      </c>
      <c r="G39" s="274">
        <v>80.99233333333332</v>
      </c>
      <c r="H39" s="274">
        <v>81.59233333333334</v>
      </c>
      <c r="I39" s="275">
        <v>81.29233333333333</v>
      </c>
    </row>
    <row r="40" spans="2:9" ht="12.75">
      <c r="B40" s="129"/>
      <c r="C40" s="908" t="s">
        <v>611</v>
      </c>
      <c r="D40" s="274">
        <v>85.32</v>
      </c>
      <c r="E40" s="274">
        <v>85.92</v>
      </c>
      <c r="F40" s="274">
        <v>85.62</v>
      </c>
      <c r="G40" s="274">
        <v>83.74677419354839</v>
      </c>
      <c r="H40" s="274">
        <v>84.34677419354838</v>
      </c>
      <c r="I40" s="275">
        <v>84.04677419354839</v>
      </c>
    </row>
    <row r="41" spans="2:9" ht="12.75">
      <c r="B41" s="129"/>
      <c r="C41" s="908" t="s">
        <v>612</v>
      </c>
      <c r="D41" s="274">
        <v>88.6</v>
      </c>
      <c r="E41" s="274">
        <v>89.2</v>
      </c>
      <c r="F41" s="274">
        <v>88.9</v>
      </c>
      <c r="G41" s="274">
        <v>88.0559375</v>
      </c>
      <c r="H41" s="274">
        <v>88.6559375</v>
      </c>
      <c r="I41" s="275">
        <v>88.3559375</v>
      </c>
    </row>
    <row r="42" spans="2:9" ht="12.75">
      <c r="B42" s="134"/>
      <c r="C42" s="909" t="s">
        <v>613</v>
      </c>
      <c r="D42" s="823">
        <v>88.6</v>
      </c>
      <c r="E42" s="823">
        <v>89.2</v>
      </c>
      <c r="F42" s="823">
        <v>88.9</v>
      </c>
      <c r="G42" s="823">
        <v>89.20290322580645</v>
      </c>
      <c r="H42" s="823">
        <v>89.80290322580646</v>
      </c>
      <c r="I42" s="824">
        <v>89.50290322580645</v>
      </c>
    </row>
    <row r="43" spans="2:9" ht="12.75">
      <c r="B43" s="436"/>
      <c r="C43" s="825" t="s">
        <v>959</v>
      </c>
      <c r="D43" s="438">
        <v>81.43333333333332</v>
      </c>
      <c r="E43" s="438">
        <v>82.03333333333335</v>
      </c>
      <c r="F43" s="438">
        <v>81.73333333333333</v>
      </c>
      <c r="G43" s="438">
        <v>80.71972148451984</v>
      </c>
      <c r="H43" s="438">
        <v>81.31972148451985</v>
      </c>
      <c r="I43" s="440">
        <v>81.01972148451982</v>
      </c>
    </row>
    <row r="44" spans="2:9" ht="12.75">
      <c r="B44" s="126" t="s">
        <v>328</v>
      </c>
      <c r="C44" s="860" t="s">
        <v>884</v>
      </c>
      <c r="D44" s="861">
        <v>88.75</v>
      </c>
      <c r="E44" s="861">
        <v>89.35</v>
      </c>
      <c r="F44" s="861">
        <v>89.05</v>
      </c>
      <c r="G44" s="861">
        <v>88.4484375</v>
      </c>
      <c r="H44" s="861">
        <v>89.0484375</v>
      </c>
      <c r="I44" s="862">
        <v>88.7484375</v>
      </c>
    </row>
    <row r="45" spans="2:9" ht="12.75">
      <c r="B45" s="129"/>
      <c r="C45" s="826" t="s">
        <v>885</v>
      </c>
      <c r="D45" s="827">
        <v>87.23</v>
      </c>
      <c r="E45" s="827">
        <v>87.83</v>
      </c>
      <c r="F45" s="827">
        <v>87.53</v>
      </c>
      <c r="G45" s="827">
        <v>88.50096774193551</v>
      </c>
      <c r="H45" s="827">
        <v>89.10096774193548</v>
      </c>
      <c r="I45" s="891">
        <v>88.8009677419355</v>
      </c>
    </row>
    <row r="46" spans="2:9" ht="12.75">
      <c r="B46" s="129"/>
      <c r="C46" s="826" t="s">
        <v>886</v>
      </c>
      <c r="D46" s="827">
        <v>84.6</v>
      </c>
      <c r="E46" s="827">
        <v>85.2</v>
      </c>
      <c r="F46" s="827">
        <v>84.9</v>
      </c>
      <c r="G46" s="827">
        <v>84.46933333333332</v>
      </c>
      <c r="H46" s="827">
        <v>85.06933333333333</v>
      </c>
      <c r="I46" s="891">
        <v>84.76933333333332</v>
      </c>
    </row>
    <row r="47" spans="2:9" ht="12.75">
      <c r="B47" s="129"/>
      <c r="C47" s="826" t="s">
        <v>887</v>
      </c>
      <c r="D47" s="827">
        <v>87.64</v>
      </c>
      <c r="E47" s="827">
        <v>88.24</v>
      </c>
      <c r="F47" s="827">
        <v>87.94</v>
      </c>
      <c r="G47" s="827">
        <v>85.92666666666668</v>
      </c>
      <c r="H47" s="827">
        <v>86.52666666666666</v>
      </c>
      <c r="I47" s="891">
        <v>86.22666666666666</v>
      </c>
    </row>
    <row r="48" spans="2:9" ht="12.75">
      <c r="B48" s="129"/>
      <c r="C48" s="826" t="s">
        <v>888</v>
      </c>
      <c r="D48" s="1483">
        <v>86.61</v>
      </c>
      <c r="E48" s="1483">
        <v>87.21</v>
      </c>
      <c r="F48" s="1483">
        <v>86.91</v>
      </c>
      <c r="G48" s="1483">
        <v>87.38366666666667</v>
      </c>
      <c r="H48" s="1483">
        <v>87.98366666666668</v>
      </c>
      <c r="I48" s="1484">
        <v>87.68366666666668</v>
      </c>
    </row>
    <row r="49" spans="2:9" ht="12.75">
      <c r="B49" s="129"/>
      <c r="C49" s="826" t="s">
        <v>889</v>
      </c>
      <c r="D49" s="1483">
        <v>87.1</v>
      </c>
      <c r="E49" s="1483">
        <v>87.7</v>
      </c>
      <c r="F49" s="1483">
        <v>87.4</v>
      </c>
      <c r="G49" s="1483">
        <v>87.40275862068967</v>
      </c>
      <c r="H49" s="1483">
        <v>88.00275862068963</v>
      </c>
      <c r="I49" s="1484">
        <v>87.70275862068965</v>
      </c>
    </row>
    <row r="50" spans="2:9" ht="12.75">
      <c r="B50" s="129"/>
      <c r="C50" s="826" t="s">
        <v>890</v>
      </c>
      <c r="D50" s="1483">
        <v>85.3</v>
      </c>
      <c r="E50" s="1483">
        <v>85.9</v>
      </c>
      <c r="F50" s="1483">
        <v>85.6</v>
      </c>
      <c r="G50" s="1483">
        <v>85.64689655172413</v>
      </c>
      <c r="H50" s="1483">
        <v>86.24689655172415</v>
      </c>
      <c r="I50" s="1484">
        <v>85.94689655172414</v>
      </c>
    </row>
    <row r="51" spans="2:9" ht="13.5" thickBot="1">
      <c r="B51" s="525"/>
      <c r="C51" s="859" t="s">
        <v>891</v>
      </c>
      <c r="D51" s="1363">
        <v>86.77</v>
      </c>
      <c r="E51" s="1363">
        <v>87.37</v>
      </c>
      <c r="F51" s="1363">
        <v>87.07</v>
      </c>
      <c r="G51" s="1363">
        <v>86.57233333333333</v>
      </c>
      <c r="H51" s="1363">
        <v>87.17233333333334</v>
      </c>
      <c r="I51" s="1364">
        <v>86.87233333333333</v>
      </c>
    </row>
    <row r="52" ht="13.5" thickTop="1">
      <c r="B52" s="26" t="s">
        <v>742</v>
      </c>
    </row>
    <row r="54" spans="2:12" ht="12.75">
      <c r="B54" s="1967" t="s">
        <v>898</v>
      </c>
      <c r="C54" s="1967"/>
      <c r="D54" s="1967"/>
      <c r="E54" s="1967"/>
      <c r="F54" s="1967"/>
      <c r="G54" s="1967"/>
      <c r="H54" s="1967"/>
      <c r="I54" s="1967"/>
      <c r="J54" s="1967"/>
      <c r="K54" s="1967"/>
      <c r="L54" s="1967"/>
    </row>
    <row r="55" spans="2:12" ht="15.75">
      <c r="B55" s="1710" t="s">
        <v>743</v>
      </c>
      <c r="C55" s="1710"/>
      <c r="D55" s="1710"/>
      <c r="E55" s="1710"/>
      <c r="F55" s="1710"/>
      <c r="G55" s="1710"/>
      <c r="H55" s="1710"/>
      <c r="I55" s="1710"/>
      <c r="J55" s="1710"/>
      <c r="K55" s="1710"/>
      <c r="L55" s="1710"/>
    </row>
    <row r="56" ht="13.5" thickBot="1"/>
    <row r="57" spans="2:12" ht="13.5" thickTop="1">
      <c r="B57" s="1972"/>
      <c r="C57" s="1832" t="s">
        <v>744</v>
      </c>
      <c r="D57" s="1832"/>
      <c r="E57" s="1832"/>
      <c r="F57" s="1832" t="s">
        <v>1499</v>
      </c>
      <c r="G57" s="1832"/>
      <c r="H57" s="1832"/>
      <c r="I57" s="1974" t="s">
        <v>797</v>
      </c>
      <c r="J57" s="1974"/>
      <c r="K57" s="1974"/>
      <c r="L57" s="1899"/>
    </row>
    <row r="58" spans="2:12" ht="12.75">
      <c r="B58" s="1973"/>
      <c r="C58" s="1826"/>
      <c r="D58" s="1826"/>
      <c r="E58" s="1826"/>
      <c r="F58" s="1826"/>
      <c r="G58" s="1826"/>
      <c r="H58" s="1826"/>
      <c r="I58" s="1975" t="s">
        <v>745</v>
      </c>
      <c r="J58" s="1975"/>
      <c r="K58" s="1975" t="s">
        <v>1505</v>
      </c>
      <c r="L58" s="1976"/>
    </row>
    <row r="59" spans="2:12" ht="12.75">
      <c r="B59" s="1485"/>
      <c r="C59" s="1486">
        <v>2010</v>
      </c>
      <c r="D59" s="1487">
        <v>2011</v>
      </c>
      <c r="E59" s="1487">
        <v>2012</v>
      </c>
      <c r="F59" s="1487">
        <v>2011</v>
      </c>
      <c r="G59" s="1487">
        <v>2012</v>
      </c>
      <c r="H59" s="1487">
        <v>2013</v>
      </c>
      <c r="I59" s="1358">
        <v>2011</v>
      </c>
      <c r="J59" s="1358">
        <v>2012</v>
      </c>
      <c r="K59" s="1358">
        <v>2012</v>
      </c>
      <c r="L59" s="1365">
        <v>2013</v>
      </c>
    </row>
    <row r="60" spans="2:12" ht="12.75">
      <c r="B60" s="734" t="s">
        <v>746</v>
      </c>
      <c r="C60" s="1359">
        <v>76.4</v>
      </c>
      <c r="D60" s="1359">
        <v>118.06</v>
      </c>
      <c r="E60" s="1359">
        <v>102.1</v>
      </c>
      <c r="F60" s="1359">
        <v>110.25</v>
      </c>
      <c r="G60" s="1359">
        <v>123.63</v>
      </c>
      <c r="H60" s="1359">
        <v>109.32</v>
      </c>
      <c r="I60" s="1360">
        <v>54.528795811518336</v>
      </c>
      <c r="J60" s="1360">
        <v>-13.5185498898865</v>
      </c>
      <c r="K60" s="1360">
        <v>12.136054421768705</v>
      </c>
      <c r="L60" s="1366">
        <v>-11.574860470759532</v>
      </c>
    </row>
    <row r="61" spans="2:12" ht="13.5" thickBot="1">
      <c r="B61" s="504" t="s">
        <v>776</v>
      </c>
      <c r="C61" s="1367">
        <v>1189.25</v>
      </c>
      <c r="D61" s="1367">
        <v>1587</v>
      </c>
      <c r="E61" s="1367">
        <v>1589.75</v>
      </c>
      <c r="F61" s="1367">
        <v>1400.5</v>
      </c>
      <c r="G61" s="1367">
        <v>1648</v>
      </c>
      <c r="H61" s="1367">
        <v>1595.5</v>
      </c>
      <c r="I61" s="1368">
        <v>33.44544881227665</v>
      </c>
      <c r="J61" s="1368">
        <v>0.17328292375550802</v>
      </c>
      <c r="K61" s="1368">
        <v>17.672259907176</v>
      </c>
      <c r="L61" s="1369">
        <v>-3.1856796116504853</v>
      </c>
    </row>
    <row r="62" ht="13.5" thickTop="1">
      <c r="B62" s="322" t="s">
        <v>747</v>
      </c>
    </row>
    <row r="63" ht="12.75">
      <c r="B63" s="322" t="s">
        <v>775</v>
      </c>
    </row>
    <row r="64" spans="2:8" ht="12.75">
      <c r="B64" s="323" t="s">
        <v>940</v>
      </c>
      <c r="C64" s="324"/>
      <c r="D64" s="324"/>
      <c r="E64" s="324"/>
      <c r="F64" s="324"/>
      <c r="G64" s="324"/>
      <c r="H64" s="324"/>
    </row>
  </sheetData>
  <sheetProtection/>
  <mergeCells count="14">
    <mergeCell ref="B57:B58"/>
    <mergeCell ref="C57:E58"/>
    <mergeCell ref="F57:H58"/>
    <mergeCell ref="I57:L57"/>
    <mergeCell ref="I58:J58"/>
    <mergeCell ref="K58:L58"/>
    <mergeCell ref="B1:I1"/>
    <mergeCell ref="B55:L55"/>
    <mergeCell ref="B54:L54"/>
    <mergeCell ref="B2:I2"/>
    <mergeCell ref="B3:B4"/>
    <mergeCell ref="C3:C4"/>
    <mergeCell ref="D3:F3"/>
    <mergeCell ref="G3:I3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694" t="s">
        <v>624</v>
      </c>
      <c r="B1" s="1694"/>
      <c r="C1" s="1694"/>
      <c r="D1" s="1694"/>
      <c r="E1" s="1694"/>
      <c r="F1" s="1694"/>
      <c r="G1" s="1694"/>
      <c r="H1" s="1694"/>
      <c r="I1" s="1694"/>
      <c r="J1" s="1694"/>
      <c r="K1" s="1694"/>
    </row>
    <row r="2" spans="1:11" ht="15.75">
      <c r="A2" s="1710" t="s">
        <v>639</v>
      </c>
      <c r="B2" s="1710"/>
      <c r="C2" s="1710"/>
      <c r="D2" s="1710"/>
      <c r="E2" s="1710"/>
      <c r="F2" s="1710"/>
      <c r="G2" s="1710"/>
      <c r="H2" s="1710"/>
      <c r="I2" s="1710"/>
      <c r="J2" s="1710"/>
      <c r="K2" s="1710"/>
    </row>
    <row r="3" spans="2:11" s="40" customFormat="1" ht="16.5" customHeight="1" thickBot="1">
      <c r="B3" s="36"/>
      <c r="C3" s="36"/>
      <c r="D3" s="36"/>
      <c r="E3" s="36"/>
      <c r="I3" s="1696" t="s">
        <v>485</v>
      </c>
      <c r="J3" s="1696"/>
      <c r="K3" s="1696"/>
    </row>
    <row r="4" spans="1:11" s="40" customFormat="1" ht="13.5" thickTop="1">
      <c r="A4" s="538"/>
      <c r="B4" s="572">
        <v>2011</v>
      </c>
      <c r="C4" s="572">
        <v>2012</v>
      </c>
      <c r="D4" s="573">
        <v>2012</v>
      </c>
      <c r="E4" s="574">
        <v>2013</v>
      </c>
      <c r="F4" s="1704" t="s">
        <v>1485</v>
      </c>
      <c r="G4" s="1705"/>
      <c r="H4" s="1705"/>
      <c r="I4" s="1705"/>
      <c r="J4" s="1705"/>
      <c r="K4" s="1706"/>
    </row>
    <row r="5" spans="1:11" s="40" customFormat="1" ht="12.75">
      <c r="A5" s="135" t="s">
        <v>361</v>
      </c>
      <c r="B5" s="589" t="s">
        <v>985</v>
      </c>
      <c r="C5" s="589" t="s">
        <v>609</v>
      </c>
      <c r="D5" s="589" t="s">
        <v>986</v>
      </c>
      <c r="E5" s="605" t="s">
        <v>1484</v>
      </c>
      <c r="F5" s="1707" t="s">
        <v>483</v>
      </c>
      <c r="G5" s="1708"/>
      <c r="H5" s="1709"/>
      <c r="I5" s="1711" t="s">
        <v>328</v>
      </c>
      <c r="J5" s="1711"/>
      <c r="K5" s="1712"/>
    </row>
    <row r="6" spans="1:11" s="40" customFormat="1" ht="12.75">
      <c r="A6" s="135"/>
      <c r="B6" s="589"/>
      <c r="C6" s="589"/>
      <c r="D6" s="589"/>
      <c r="E6" s="605"/>
      <c r="F6" s="579" t="s">
        <v>447</v>
      </c>
      <c r="G6" s="580" t="s">
        <v>444</v>
      </c>
      <c r="H6" s="581" t="s">
        <v>436</v>
      </c>
      <c r="I6" s="582" t="s">
        <v>447</v>
      </c>
      <c r="J6" s="580" t="s">
        <v>444</v>
      </c>
      <c r="K6" s="583" t="s">
        <v>436</v>
      </c>
    </row>
    <row r="7" spans="1:11" s="40" customFormat="1" ht="16.5" customHeight="1">
      <c r="A7" s="556" t="s">
        <v>464</v>
      </c>
      <c r="B7" s="1022">
        <v>680230.0703709231</v>
      </c>
      <c r="C7" s="1022">
        <v>772453.5823799208</v>
      </c>
      <c r="D7" s="1022">
        <v>861689.974192662</v>
      </c>
      <c r="E7" s="1023">
        <v>911222.2101345091</v>
      </c>
      <c r="F7" s="1024">
        <v>92223.51200899761</v>
      </c>
      <c r="G7" s="1044"/>
      <c r="H7" s="1025">
        <v>13.557694084107306</v>
      </c>
      <c r="I7" s="1022">
        <v>49532.23594184709</v>
      </c>
      <c r="J7" s="1045"/>
      <c r="K7" s="1026">
        <v>5.748266479281603</v>
      </c>
    </row>
    <row r="8" spans="1:11" s="40" customFormat="1" ht="16.5" customHeight="1">
      <c r="A8" s="557" t="s">
        <v>1040</v>
      </c>
      <c r="B8" s="1027">
        <v>78203.61948215801</v>
      </c>
      <c r="C8" s="1027">
        <v>71237.62563183586</v>
      </c>
      <c r="D8" s="1027">
        <v>91135.21702491867</v>
      </c>
      <c r="E8" s="1031">
        <v>86759.30517539583</v>
      </c>
      <c r="F8" s="1030">
        <v>-6965.993850322149</v>
      </c>
      <c r="G8" s="1046"/>
      <c r="H8" s="1031">
        <v>-8.90750824124122</v>
      </c>
      <c r="I8" s="1028">
        <v>-4375.911849522847</v>
      </c>
      <c r="J8" s="1029"/>
      <c r="K8" s="1032">
        <v>-4.801559695991465</v>
      </c>
    </row>
    <row r="9" spans="1:11" s="40" customFormat="1" ht="16.5" customHeight="1">
      <c r="A9" s="557" t="s">
        <v>1041</v>
      </c>
      <c r="B9" s="1027">
        <v>67933.23687327243</v>
      </c>
      <c r="C9" s="1027">
        <v>61072.025875587904</v>
      </c>
      <c r="D9" s="1027">
        <v>81009.3451149898</v>
      </c>
      <c r="E9" s="1031">
        <v>72107.10350143205</v>
      </c>
      <c r="F9" s="1030">
        <v>-6861.210997684524</v>
      </c>
      <c r="G9" s="1046"/>
      <c r="H9" s="1031">
        <v>-10.09993239463022</v>
      </c>
      <c r="I9" s="1028">
        <v>-8902.241613557751</v>
      </c>
      <c r="J9" s="1029"/>
      <c r="K9" s="1032">
        <v>-10.989153906776243</v>
      </c>
    </row>
    <row r="10" spans="1:11" s="40" customFormat="1" ht="16.5" customHeight="1">
      <c r="A10" s="557" t="s">
        <v>1042</v>
      </c>
      <c r="B10" s="1027">
        <v>10270.382608885579</v>
      </c>
      <c r="C10" s="1027">
        <v>10165.599756247955</v>
      </c>
      <c r="D10" s="1027">
        <v>10125.871909928874</v>
      </c>
      <c r="E10" s="1031">
        <v>14652.20167396377</v>
      </c>
      <c r="F10" s="1030">
        <v>-104.78285263762336</v>
      </c>
      <c r="G10" s="1046"/>
      <c r="H10" s="1031">
        <v>-1.0202429318160833</v>
      </c>
      <c r="I10" s="1028">
        <v>4526.329764034896</v>
      </c>
      <c r="J10" s="1029"/>
      <c r="K10" s="1032">
        <v>44.700642120473844</v>
      </c>
    </row>
    <row r="11" spans="1:11" s="40" customFormat="1" ht="16.5" customHeight="1">
      <c r="A11" s="557" t="s">
        <v>1043</v>
      </c>
      <c r="B11" s="1027">
        <v>230693.1013250618</v>
      </c>
      <c r="C11" s="1027">
        <v>264819.89529832365</v>
      </c>
      <c r="D11" s="1027">
        <v>304712.2692666772</v>
      </c>
      <c r="E11" s="1031">
        <v>348420.36701706017</v>
      </c>
      <c r="F11" s="1030">
        <v>34126.79397326184</v>
      </c>
      <c r="G11" s="1046"/>
      <c r="H11" s="1031">
        <v>14.793157566153194</v>
      </c>
      <c r="I11" s="1028">
        <v>43708.09775038296</v>
      </c>
      <c r="J11" s="1029"/>
      <c r="K11" s="1032">
        <v>14.34405574004985</v>
      </c>
    </row>
    <row r="12" spans="1:11" s="40" customFormat="1" ht="16.5" customHeight="1">
      <c r="A12" s="557" t="s">
        <v>1041</v>
      </c>
      <c r="B12" s="1027">
        <v>225019.44052872804</v>
      </c>
      <c r="C12" s="1027">
        <v>259052.76280862725</v>
      </c>
      <c r="D12" s="1027">
        <v>298883.228401907</v>
      </c>
      <c r="E12" s="1031">
        <v>340647.3756293745</v>
      </c>
      <c r="F12" s="1030">
        <v>34033.32227989921</v>
      </c>
      <c r="G12" s="1046"/>
      <c r="H12" s="1031">
        <v>15.124614211079331</v>
      </c>
      <c r="I12" s="1028">
        <v>41764.1472274675</v>
      </c>
      <c r="J12" s="1029"/>
      <c r="K12" s="1032">
        <v>13.97339939439741</v>
      </c>
    </row>
    <row r="13" spans="1:11" s="40" customFormat="1" ht="16.5" customHeight="1">
      <c r="A13" s="557" t="s">
        <v>1042</v>
      </c>
      <c r="B13" s="1027">
        <v>5673.66079633377</v>
      </c>
      <c r="C13" s="1027">
        <v>5767.132489696394</v>
      </c>
      <c r="D13" s="1027">
        <v>5829.040864770165</v>
      </c>
      <c r="E13" s="1031">
        <v>7772.991387685638</v>
      </c>
      <c r="F13" s="1030">
        <v>93.47169336262414</v>
      </c>
      <c r="G13" s="1046"/>
      <c r="H13" s="1031">
        <v>1.6474670714016613</v>
      </c>
      <c r="I13" s="1028">
        <v>1943.950522915473</v>
      </c>
      <c r="J13" s="1029"/>
      <c r="K13" s="1032">
        <v>33.34940632625195</v>
      </c>
    </row>
    <row r="14" spans="1:11" s="40" customFormat="1" ht="16.5" customHeight="1">
      <c r="A14" s="557" t="s">
        <v>1044</v>
      </c>
      <c r="B14" s="1027">
        <v>252137.26643529002</v>
      </c>
      <c r="C14" s="1027">
        <v>289140.6043059234</v>
      </c>
      <c r="D14" s="1027">
        <v>297625.7089308323</v>
      </c>
      <c r="E14" s="1031">
        <v>300955.61998706876</v>
      </c>
      <c r="F14" s="1030">
        <v>37003.337870633375</v>
      </c>
      <c r="G14" s="1046"/>
      <c r="H14" s="1031">
        <v>14.675870169366704</v>
      </c>
      <c r="I14" s="1028">
        <v>3329.9110562364804</v>
      </c>
      <c r="J14" s="1029"/>
      <c r="K14" s="1032">
        <v>1.1188250733441667</v>
      </c>
    </row>
    <row r="15" spans="1:11" s="40" customFormat="1" ht="16.5" customHeight="1">
      <c r="A15" s="557" t="s">
        <v>1041</v>
      </c>
      <c r="B15" s="1027">
        <v>222159.48889538003</v>
      </c>
      <c r="C15" s="1027">
        <v>257858.52623048</v>
      </c>
      <c r="D15" s="1027">
        <v>263640.80015888</v>
      </c>
      <c r="E15" s="1031">
        <v>267109.78723232995</v>
      </c>
      <c r="F15" s="1030">
        <v>35699.03733509997</v>
      </c>
      <c r="G15" s="1046"/>
      <c r="H15" s="1031">
        <v>16.069103108133035</v>
      </c>
      <c r="I15" s="1028">
        <v>3468.987073449942</v>
      </c>
      <c r="J15" s="1029"/>
      <c r="K15" s="1032">
        <v>1.3158005404927453</v>
      </c>
    </row>
    <row r="16" spans="1:11" s="40" customFormat="1" ht="16.5" customHeight="1">
      <c r="A16" s="557" t="s">
        <v>1042</v>
      </c>
      <c r="B16" s="1027">
        <v>29977.777539910003</v>
      </c>
      <c r="C16" s="1027">
        <v>31282.078075443394</v>
      </c>
      <c r="D16" s="1027">
        <v>33984.90877195225</v>
      </c>
      <c r="E16" s="1031">
        <v>33845.832754738825</v>
      </c>
      <c r="F16" s="1030">
        <v>1304.3005355333917</v>
      </c>
      <c r="G16" s="1046"/>
      <c r="H16" s="1031">
        <v>4.350891368771253</v>
      </c>
      <c r="I16" s="1028">
        <v>-139.07601721342508</v>
      </c>
      <c r="J16" s="1029"/>
      <c r="K16" s="1032">
        <v>-0.4092287495801799</v>
      </c>
    </row>
    <row r="17" spans="1:11" s="40" customFormat="1" ht="16.5" customHeight="1">
      <c r="A17" s="557" t="s">
        <v>1045</v>
      </c>
      <c r="B17" s="1027">
        <v>114058.66197919328</v>
      </c>
      <c r="C17" s="1027">
        <v>141125.78868878796</v>
      </c>
      <c r="D17" s="1027">
        <v>161636.94744398395</v>
      </c>
      <c r="E17" s="1031">
        <v>167948.95780565104</v>
      </c>
      <c r="F17" s="1030">
        <v>27067.126709594682</v>
      </c>
      <c r="G17" s="1046"/>
      <c r="H17" s="1031">
        <v>23.730882196857877</v>
      </c>
      <c r="I17" s="1028">
        <v>6312.010361667082</v>
      </c>
      <c r="J17" s="1029"/>
      <c r="K17" s="1032">
        <v>3.9050541732449746</v>
      </c>
    </row>
    <row r="18" spans="1:11" s="40" customFormat="1" ht="16.5" customHeight="1">
      <c r="A18" s="557" t="s">
        <v>1041</v>
      </c>
      <c r="B18" s="1027">
        <v>107906.38411249</v>
      </c>
      <c r="C18" s="1027">
        <v>133336.458129843</v>
      </c>
      <c r="D18" s="1027">
        <v>151193.62195421316</v>
      </c>
      <c r="E18" s="1031">
        <v>154166.5055696631</v>
      </c>
      <c r="F18" s="1030">
        <v>25430.074017352992</v>
      </c>
      <c r="G18" s="1046"/>
      <c r="H18" s="1031">
        <v>23.566792851517203</v>
      </c>
      <c r="I18" s="1028">
        <v>2972.883615449944</v>
      </c>
      <c r="J18" s="1029"/>
      <c r="K18" s="1032">
        <v>1.9662758104639095</v>
      </c>
    </row>
    <row r="19" spans="1:11" s="40" customFormat="1" ht="16.5" customHeight="1">
      <c r="A19" s="557" t="s">
        <v>1042</v>
      </c>
      <c r="B19" s="1027">
        <v>6152.277866703274</v>
      </c>
      <c r="C19" s="1027">
        <v>7789.330558944962</v>
      </c>
      <c r="D19" s="1027">
        <v>10443.325489770801</v>
      </c>
      <c r="E19" s="1031">
        <v>13782.452235987941</v>
      </c>
      <c r="F19" s="1030">
        <v>1637.0526922416875</v>
      </c>
      <c r="G19" s="1046"/>
      <c r="H19" s="1031">
        <v>26.608887435035662</v>
      </c>
      <c r="I19" s="1028">
        <v>3339.12674621714</v>
      </c>
      <c r="J19" s="1029"/>
      <c r="K19" s="1032">
        <v>31.9737879422393</v>
      </c>
    </row>
    <row r="20" spans="1:11" s="40" customFormat="1" ht="16.5" customHeight="1">
      <c r="A20" s="557" t="s">
        <v>1046</v>
      </c>
      <c r="B20" s="1027">
        <v>5137.421149219999</v>
      </c>
      <c r="C20" s="1027">
        <v>6129.66845505</v>
      </c>
      <c r="D20" s="1027">
        <v>6579.83152625</v>
      </c>
      <c r="E20" s="1031">
        <v>7137.9601493334985</v>
      </c>
      <c r="F20" s="1030">
        <v>992.2473058300011</v>
      </c>
      <c r="G20" s="1046"/>
      <c r="H20" s="1031">
        <v>19.314112606490347</v>
      </c>
      <c r="I20" s="1028">
        <v>558.1286230834985</v>
      </c>
      <c r="J20" s="1029"/>
      <c r="K20" s="1032">
        <v>8.482415102223584</v>
      </c>
    </row>
    <row r="21" spans="1:11" s="40" customFormat="1" ht="16.5" customHeight="1">
      <c r="A21" s="556" t="s">
        <v>486</v>
      </c>
      <c r="B21" s="1021">
        <v>5246.5</v>
      </c>
      <c r="C21" s="1021">
        <v>1371.6818687100001</v>
      </c>
      <c r="D21" s="1021">
        <v>473.27786871</v>
      </c>
      <c r="E21" s="1025">
        <v>908.26959689</v>
      </c>
      <c r="F21" s="1024">
        <v>-3874.8181312899997</v>
      </c>
      <c r="G21" s="1044"/>
      <c r="H21" s="1025">
        <v>-73.85529650795768</v>
      </c>
      <c r="I21" s="1022">
        <v>434.99172818</v>
      </c>
      <c r="J21" s="1023"/>
      <c r="K21" s="1026">
        <v>91.91043083540849</v>
      </c>
    </row>
    <row r="22" spans="1:11" s="40" customFormat="1" ht="16.5" customHeight="1">
      <c r="A22" s="556" t="s">
        <v>467</v>
      </c>
      <c r="B22" s="1021">
        <v>1868.0902337399998</v>
      </c>
      <c r="C22" s="1021">
        <v>2172.0055289</v>
      </c>
      <c r="D22" s="1021">
        <v>2175.8444800300003</v>
      </c>
      <c r="E22" s="1025">
        <v>2115.30884914</v>
      </c>
      <c r="F22" s="1024">
        <v>303.91529516000037</v>
      </c>
      <c r="G22" s="1044"/>
      <c r="H22" s="1025">
        <v>16.26876955250435</v>
      </c>
      <c r="I22" s="1022">
        <v>-60.53563089000045</v>
      </c>
      <c r="J22" s="1023"/>
      <c r="K22" s="1026">
        <v>-2.7821671744281002</v>
      </c>
    </row>
    <row r="23" spans="1:11" s="40" customFormat="1" ht="16.5" customHeight="1">
      <c r="A23" s="594" t="s">
        <v>468</v>
      </c>
      <c r="B23" s="1021">
        <v>166145.8742757425</v>
      </c>
      <c r="C23" s="1021">
        <v>193796.53789746278</v>
      </c>
      <c r="D23" s="1021">
        <v>188111.61941416012</v>
      </c>
      <c r="E23" s="1025">
        <v>212230.15925276603</v>
      </c>
      <c r="F23" s="1024">
        <v>27650.663621720276</v>
      </c>
      <c r="G23" s="1044"/>
      <c r="H23" s="1025">
        <v>16.642401589719945</v>
      </c>
      <c r="I23" s="1022">
        <v>24118.53983860591</v>
      </c>
      <c r="J23" s="1023"/>
      <c r="K23" s="1026">
        <v>12.821398228200243</v>
      </c>
    </row>
    <row r="24" spans="1:11" s="40" customFormat="1" ht="16.5" customHeight="1">
      <c r="A24" s="595" t="s">
        <v>469</v>
      </c>
      <c r="B24" s="1027">
        <v>58294.87745013001</v>
      </c>
      <c r="C24" s="1027">
        <v>62564.49234513</v>
      </c>
      <c r="D24" s="1027">
        <v>65983.34332365</v>
      </c>
      <c r="E24" s="1031">
        <v>73760.02174015001</v>
      </c>
      <c r="F24" s="1030">
        <v>4269.6148949999915</v>
      </c>
      <c r="G24" s="1046"/>
      <c r="H24" s="1031">
        <v>7.324168231852882</v>
      </c>
      <c r="I24" s="1028">
        <v>7776.678416500014</v>
      </c>
      <c r="J24" s="1029"/>
      <c r="K24" s="1032">
        <v>11.785820518907636</v>
      </c>
    </row>
    <row r="25" spans="1:11" s="40" customFormat="1" ht="16.5" customHeight="1">
      <c r="A25" s="595" t="s">
        <v>470</v>
      </c>
      <c r="B25" s="1027">
        <v>22370.402389197574</v>
      </c>
      <c r="C25" s="1027">
        <v>31881.829979484108</v>
      </c>
      <c r="D25" s="1027">
        <v>35635.43625425285</v>
      </c>
      <c r="E25" s="1031">
        <v>42807.04970140628</v>
      </c>
      <c r="F25" s="1030">
        <v>9511.427590286534</v>
      </c>
      <c r="G25" s="1046"/>
      <c r="H25" s="1031">
        <v>42.51791016007606</v>
      </c>
      <c r="I25" s="1028">
        <v>7171.6134471534315</v>
      </c>
      <c r="J25" s="1029"/>
      <c r="K25" s="1032">
        <v>20.124949210626117</v>
      </c>
    </row>
    <row r="26" spans="1:11" s="40" customFormat="1" ht="16.5" customHeight="1">
      <c r="A26" s="595" t="s">
        <v>471</v>
      </c>
      <c r="B26" s="1027">
        <v>85480.59443641492</v>
      </c>
      <c r="C26" s="1027">
        <v>99350.2155728487</v>
      </c>
      <c r="D26" s="1027">
        <v>86492.83983625728</v>
      </c>
      <c r="E26" s="1031">
        <v>95663.08781120973</v>
      </c>
      <c r="F26" s="1030">
        <v>13869.62113643378</v>
      </c>
      <c r="G26" s="1046"/>
      <c r="H26" s="1031">
        <v>16.22546172950488</v>
      </c>
      <c r="I26" s="1028">
        <v>9170.24797495245</v>
      </c>
      <c r="J26" s="1029"/>
      <c r="K26" s="1032">
        <v>10.602320368151835</v>
      </c>
    </row>
    <row r="27" spans="1:11" s="40" customFormat="1" ht="16.5" customHeight="1">
      <c r="A27" s="596" t="s">
        <v>1047</v>
      </c>
      <c r="B27" s="1048">
        <v>853490.5348804058</v>
      </c>
      <c r="C27" s="1048">
        <v>969793.8076749935</v>
      </c>
      <c r="D27" s="1048">
        <v>1052450.7159555622</v>
      </c>
      <c r="E27" s="1049">
        <v>1126475.947833305</v>
      </c>
      <c r="F27" s="1050">
        <v>116303.27279458777</v>
      </c>
      <c r="G27" s="1051"/>
      <c r="H27" s="1049">
        <v>13.626779447634368</v>
      </c>
      <c r="I27" s="1052">
        <v>74025.2318777428</v>
      </c>
      <c r="J27" s="1053"/>
      <c r="K27" s="1054">
        <v>7.033605541379895</v>
      </c>
    </row>
    <row r="28" spans="1:11" s="40" customFormat="1" ht="16.5" customHeight="1">
      <c r="A28" s="556" t="s">
        <v>1048</v>
      </c>
      <c r="B28" s="1021">
        <v>131518.65672522597</v>
      </c>
      <c r="C28" s="1021">
        <v>146655.93712149523</v>
      </c>
      <c r="D28" s="1021">
        <v>186182.70924545976</v>
      </c>
      <c r="E28" s="1025">
        <v>162032.98706526266</v>
      </c>
      <c r="F28" s="1024">
        <v>15137.280396269256</v>
      </c>
      <c r="G28" s="1044"/>
      <c r="H28" s="1025">
        <v>11.509606905349305</v>
      </c>
      <c r="I28" s="1022">
        <v>-24149.722180197103</v>
      </c>
      <c r="J28" s="1023"/>
      <c r="K28" s="1026">
        <v>-12.970980107695482</v>
      </c>
    </row>
    <row r="29" spans="1:11" s="40" customFormat="1" ht="16.5" customHeight="1">
      <c r="A29" s="557" t="s">
        <v>1049</v>
      </c>
      <c r="B29" s="1027">
        <v>19786.423178127996</v>
      </c>
      <c r="C29" s="1027">
        <v>19868.397786400998</v>
      </c>
      <c r="D29" s="1027">
        <v>25398.016617106</v>
      </c>
      <c r="E29" s="1031">
        <v>23588.925623837004</v>
      </c>
      <c r="F29" s="1030">
        <v>81.97460827300165</v>
      </c>
      <c r="G29" s="1046"/>
      <c r="H29" s="1031">
        <v>0.4142972559265626</v>
      </c>
      <c r="I29" s="1028">
        <v>-1809.0909932689974</v>
      </c>
      <c r="J29" s="1029"/>
      <c r="K29" s="1032">
        <v>-7.1229616884750895</v>
      </c>
    </row>
    <row r="30" spans="1:11" s="40" customFormat="1" ht="16.5" customHeight="1">
      <c r="A30" s="557" t="s">
        <v>1050</v>
      </c>
      <c r="B30" s="1027">
        <v>54277.46827534</v>
      </c>
      <c r="C30" s="1027">
        <v>64190.9671071</v>
      </c>
      <c r="D30" s="1027">
        <v>100137.84686063</v>
      </c>
      <c r="E30" s="1031">
        <v>58719.20236457</v>
      </c>
      <c r="F30" s="1030">
        <v>9913.49883176</v>
      </c>
      <c r="G30" s="1046"/>
      <c r="H30" s="1031">
        <v>18.264482752715313</v>
      </c>
      <c r="I30" s="1028">
        <v>-41418.64449606</v>
      </c>
      <c r="J30" s="1029"/>
      <c r="K30" s="1032">
        <v>-41.36162878926856</v>
      </c>
    </row>
    <row r="31" spans="1:11" s="40" customFormat="1" ht="16.5" customHeight="1">
      <c r="A31" s="557" t="s">
        <v>1051</v>
      </c>
      <c r="B31" s="1027">
        <v>500.3157125645001</v>
      </c>
      <c r="C31" s="1027">
        <v>711.3959548977502</v>
      </c>
      <c r="D31" s="1027">
        <v>628.89691055025</v>
      </c>
      <c r="E31" s="1031">
        <v>789.4692264042499</v>
      </c>
      <c r="F31" s="1030">
        <v>211.08024233325017</v>
      </c>
      <c r="G31" s="1046"/>
      <c r="H31" s="1031">
        <v>42.189409013621166</v>
      </c>
      <c r="I31" s="1028">
        <v>160.57231585399984</v>
      </c>
      <c r="J31" s="1029"/>
      <c r="K31" s="1032">
        <v>25.532374727919706</v>
      </c>
    </row>
    <row r="32" spans="1:11" s="40" customFormat="1" ht="16.5" customHeight="1">
      <c r="A32" s="557" t="s">
        <v>1052</v>
      </c>
      <c r="B32" s="1027">
        <v>56794.781749793474</v>
      </c>
      <c r="C32" s="1027">
        <v>60141.9654235465</v>
      </c>
      <c r="D32" s="1027">
        <v>59653.81088717351</v>
      </c>
      <c r="E32" s="1031">
        <v>78325.42618045141</v>
      </c>
      <c r="F32" s="1030">
        <v>3347.183673753025</v>
      </c>
      <c r="G32" s="1046"/>
      <c r="H32" s="1031">
        <v>5.893470439764823</v>
      </c>
      <c r="I32" s="1028">
        <v>18671.6152932779</v>
      </c>
      <c r="J32" s="1029"/>
      <c r="K32" s="1032">
        <v>31.299953876530267</v>
      </c>
    </row>
    <row r="33" spans="1:11" s="40" customFormat="1" ht="16.5" customHeight="1">
      <c r="A33" s="557" t="s">
        <v>1053</v>
      </c>
      <c r="B33" s="1027">
        <v>159.6678094</v>
      </c>
      <c r="C33" s="1027">
        <v>1743.21084955</v>
      </c>
      <c r="D33" s="1027">
        <v>364.13797</v>
      </c>
      <c r="E33" s="1031">
        <v>609.96367</v>
      </c>
      <c r="F33" s="1030">
        <v>1583.5430401499998</v>
      </c>
      <c r="G33" s="1046"/>
      <c r="H33" s="1031">
        <v>991.773511580475</v>
      </c>
      <c r="I33" s="1028">
        <v>245.82569999999998</v>
      </c>
      <c r="J33" s="1029"/>
      <c r="K33" s="1032">
        <v>67.50894448057696</v>
      </c>
    </row>
    <row r="34" spans="1:11" s="40" customFormat="1" ht="16.5" customHeight="1">
      <c r="A34" s="584" t="s">
        <v>1054</v>
      </c>
      <c r="B34" s="1021">
        <v>673110.9580762429</v>
      </c>
      <c r="C34" s="1021">
        <v>747791.2472188355</v>
      </c>
      <c r="D34" s="1021">
        <v>787747.7029351447</v>
      </c>
      <c r="E34" s="1025">
        <v>891333.6774858069</v>
      </c>
      <c r="F34" s="1024">
        <v>74680.28914259258</v>
      </c>
      <c r="G34" s="1044"/>
      <c r="H34" s="1025">
        <v>11.094796221417862</v>
      </c>
      <c r="I34" s="1022">
        <v>103585.97455066221</v>
      </c>
      <c r="J34" s="1023"/>
      <c r="K34" s="1026">
        <v>13.14963841401267</v>
      </c>
    </row>
    <row r="35" spans="1:11" s="40" customFormat="1" ht="16.5" customHeight="1">
      <c r="A35" s="557" t="s">
        <v>1055</v>
      </c>
      <c r="B35" s="1027">
        <v>105940.9</v>
      </c>
      <c r="C35" s="1027">
        <v>124015</v>
      </c>
      <c r="D35" s="1027">
        <v>128987.4</v>
      </c>
      <c r="E35" s="1031">
        <v>136934.8</v>
      </c>
      <c r="F35" s="1030">
        <v>18074.1</v>
      </c>
      <c r="G35" s="1046"/>
      <c r="H35" s="1031">
        <v>17.060549797103864</v>
      </c>
      <c r="I35" s="1028">
        <v>7947.399999999994</v>
      </c>
      <c r="J35" s="1029"/>
      <c r="K35" s="1032">
        <v>6.16137700271499</v>
      </c>
    </row>
    <row r="36" spans="1:11" s="40" customFormat="1" ht="16.5" customHeight="1">
      <c r="A36" s="557" t="s">
        <v>1056</v>
      </c>
      <c r="B36" s="1027">
        <v>6223</v>
      </c>
      <c r="C36" s="1028">
        <v>8166.874</v>
      </c>
      <c r="D36" s="1027">
        <v>9762.8</v>
      </c>
      <c r="E36" s="1031">
        <v>10465.8</v>
      </c>
      <c r="F36" s="1030">
        <v>1943.8739999999998</v>
      </c>
      <c r="G36" s="1046"/>
      <c r="H36" s="1031">
        <v>31.236927526916276</v>
      </c>
      <c r="I36" s="1028">
        <v>703</v>
      </c>
      <c r="J36" s="1029"/>
      <c r="K36" s="1032">
        <v>7.200803048305815</v>
      </c>
    </row>
    <row r="37" spans="1:11" s="40" customFormat="1" ht="16.5" customHeight="1">
      <c r="A37" s="560" t="s">
        <v>1057</v>
      </c>
      <c r="B37" s="1027">
        <v>14960.817656292496</v>
      </c>
      <c r="C37" s="1027">
        <v>14904.477271551841</v>
      </c>
      <c r="D37" s="1027">
        <v>12146.3572522412</v>
      </c>
      <c r="E37" s="1031">
        <v>12086.968047669201</v>
      </c>
      <c r="F37" s="1030">
        <v>-56.34038474065528</v>
      </c>
      <c r="G37" s="1046"/>
      <c r="H37" s="1031">
        <v>-0.37658626710792514</v>
      </c>
      <c r="I37" s="1028">
        <v>-59.38920457199856</v>
      </c>
      <c r="J37" s="1029"/>
      <c r="K37" s="1032">
        <v>-0.4889466309830488</v>
      </c>
    </row>
    <row r="38" spans="1:11" s="40" customFormat="1" ht="16.5" customHeight="1">
      <c r="A38" s="597" t="s">
        <v>1058</v>
      </c>
      <c r="B38" s="1027">
        <v>2112.3</v>
      </c>
      <c r="C38" s="1027">
        <v>2108.55</v>
      </c>
      <c r="D38" s="1027">
        <v>1162</v>
      </c>
      <c r="E38" s="1031">
        <v>1477.9</v>
      </c>
      <c r="F38" s="1030">
        <v>-3.75</v>
      </c>
      <c r="G38" s="1046"/>
      <c r="H38" s="1031">
        <v>-0.17753160062491122</v>
      </c>
      <c r="I38" s="1028">
        <v>315.9</v>
      </c>
      <c r="J38" s="1029"/>
      <c r="K38" s="1032">
        <v>27.18588640275388</v>
      </c>
    </row>
    <row r="39" spans="1:11" s="40" customFormat="1" ht="16.5" customHeight="1">
      <c r="A39" s="597" t="s">
        <v>1059</v>
      </c>
      <c r="B39" s="1027">
        <v>12848.517656292495</v>
      </c>
      <c r="C39" s="1027">
        <v>12795.92727155184</v>
      </c>
      <c r="D39" s="1027">
        <v>10984.3572522412</v>
      </c>
      <c r="E39" s="1031">
        <v>10609.068047669201</v>
      </c>
      <c r="F39" s="1030">
        <v>-52.59038474065528</v>
      </c>
      <c r="G39" s="1046"/>
      <c r="H39" s="1031">
        <v>-0.40931091155795246</v>
      </c>
      <c r="I39" s="1028">
        <v>-375.2892045719982</v>
      </c>
      <c r="J39" s="1029"/>
      <c r="K39" s="1032">
        <v>-3.4165786486544385</v>
      </c>
    </row>
    <row r="40" spans="1:11" s="40" customFormat="1" ht="16.5" customHeight="1">
      <c r="A40" s="557" t="s">
        <v>1060</v>
      </c>
      <c r="B40" s="1027">
        <v>544251.673444788</v>
      </c>
      <c r="C40" s="1027">
        <v>598532.3175346437</v>
      </c>
      <c r="D40" s="1027">
        <v>633360.7624538635</v>
      </c>
      <c r="E40" s="1031">
        <v>729929.0533935587</v>
      </c>
      <c r="F40" s="1030">
        <v>54280.64408985572</v>
      </c>
      <c r="G40" s="1046"/>
      <c r="H40" s="1031">
        <v>9.973445510289691</v>
      </c>
      <c r="I40" s="1028">
        <v>96568.2909396952</v>
      </c>
      <c r="J40" s="1029"/>
      <c r="K40" s="1032">
        <v>15.246964552328043</v>
      </c>
    </row>
    <row r="41" spans="1:11" s="40" customFormat="1" ht="16.5" customHeight="1">
      <c r="A41" s="560" t="s">
        <v>1061</v>
      </c>
      <c r="B41" s="1027">
        <v>520861.9812882791</v>
      </c>
      <c r="C41" s="1027">
        <v>568466.1566148882</v>
      </c>
      <c r="D41" s="1027">
        <v>613434.2717086542</v>
      </c>
      <c r="E41" s="1031">
        <v>701160.704856927</v>
      </c>
      <c r="F41" s="1030">
        <v>47604.17532660911</v>
      </c>
      <c r="G41" s="1046"/>
      <c r="H41" s="1031">
        <v>9.13949895303682</v>
      </c>
      <c r="I41" s="1028">
        <v>87726.4331482728</v>
      </c>
      <c r="J41" s="1029"/>
      <c r="K41" s="1032">
        <v>14.300869252694406</v>
      </c>
    </row>
    <row r="42" spans="1:11" s="40" customFormat="1" ht="16.5" customHeight="1">
      <c r="A42" s="560" t="s">
        <v>1062</v>
      </c>
      <c r="B42" s="1027">
        <v>23389.69215650886</v>
      </c>
      <c r="C42" s="1027">
        <v>30066.160919755457</v>
      </c>
      <c r="D42" s="1027">
        <v>19926.49074520932</v>
      </c>
      <c r="E42" s="1031">
        <v>28768.348536631725</v>
      </c>
      <c r="F42" s="1030">
        <v>6676.4687632465975</v>
      </c>
      <c r="G42" s="1046"/>
      <c r="H42" s="1031">
        <v>28.54449181533446</v>
      </c>
      <c r="I42" s="1028">
        <v>8841.857791422404</v>
      </c>
      <c r="J42" s="1029"/>
      <c r="K42" s="1032">
        <v>44.37237797903849</v>
      </c>
    </row>
    <row r="43" spans="1:11" s="40" customFormat="1" ht="16.5" customHeight="1">
      <c r="A43" s="561" t="s">
        <v>1063</v>
      </c>
      <c r="B43" s="1055">
        <v>1734.566975162509</v>
      </c>
      <c r="C43" s="1055">
        <v>2172.57841264</v>
      </c>
      <c r="D43" s="1055">
        <v>3490.38322904</v>
      </c>
      <c r="E43" s="1036">
        <v>1917.0560445790002</v>
      </c>
      <c r="F43" s="1035">
        <v>438.011437477491</v>
      </c>
      <c r="G43" s="1056"/>
      <c r="H43" s="1036">
        <v>25.251918418223912</v>
      </c>
      <c r="I43" s="1033">
        <v>-1573.327184461</v>
      </c>
      <c r="J43" s="1034"/>
      <c r="K43" s="1037">
        <v>-45.076058450284556</v>
      </c>
    </row>
    <row r="44" spans="1:11" s="40" customFormat="1" ht="16.5" customHeight="1" thickBot="1">
      <c r="A44" s="598" t="s">
        <v>456</v>
      </c>
      <c r="B44" s="1038">
        <v>48860.87886140676</v>
      </c>
      <c r="C44" s="1038">
        <v>75346.63722075528</v>
      </c>
      <c r="D44" s="1038">
        <v>78520.35230176682</v>
      </c>
      <c r="E44" s="1042">
        <v>73109.26773341696</v>
      </c>
      <c r="F44" s="1041">
        <v>26485.758359348518</v>
      </c>
      <c r="G44" s="1047"/>
      <c r="H44" s="1042">
        <v>54.20647146866724</v>
      </c>
      <c r="I44" s="1039">
        <v>-5411.084568349863</v>
      </c>
      <c r="J44" s="1040"/>
      <c r="K44" s="1043">
        <v>-6.891314684317974</v>
      </c>
    </row>
    <row r="45" spans="1:11" s="40" customFormat="1" ht="16.5" customHeight="1" thickTop="1">
      <c r="A45" s="567" t="s">
        <v>1005</v>
      </c>
      <c r="B45" s="433"/>
      <c r="C45" s="36"/>
      <c r="D45" s="587"/>
      <c r="E45" s="587"/>
      <c r="F45" s="558"/>
      <c r="G45" s="559"/>
      <c r="H45" s="558"/>
      <c r="I45" s="559"/>
      <c r="J45" s="559"/>
      <c r="K45" s="559"/>
    </row>
    <row r="46" spans="1:11" s="40" customFormat="1" ht="16.5" customHeight="1">
      <c r="A46" s="1518" t="s">
        <v>1492</v>
      </c>
      <c r="B46" s="1493"/>
      <c r="C46" s="1494"/>
      <c r="D46" s="587"/>
      <c r="E46" s="587"/>
      <c r="F46" s="558"/>
      <c r="G46" s="559"/>
      <c r="H46" s="558"/>
      <c r="I46" s="559"/>
      <c r="J46" s="559"/>
      <c r="K46" s="559"/>
    </row>
    <row r="47" spans="1:11" s="40" customFormat="1" ht="16.5" customHeight="1">
      <c r="A47" s="1518" t="s">
        <v>1493</v>
      </c>
      <c r="B47" s="1493"/>
      <c r="C47" s="600"/>
      <c r="D47" s="587"/>
      <c r="E47" s="587"/>
      <c r="F47" s="558"/>
      <c r="G47" s="559"/>
      <c r="H47" s="558"/>
      <c r="I47" s="559"/>
      <c r="J47" s="559"/>
      <c r="K47" s="559"/>
    </row>
    <row r="48" spans="4:11" s="40" customFormat="1" ht="16.5" customHeight="1">
      <c r="D48" s="601"/>
      <c r="E48" s="601"/>
      <c r="F48" s="569"/>
      <c r="G48" s="570"/>
      <c r="H48" s="569"/>
      <c r="I48" s="570"/>
      <c r="J48" s="570"/>
      <c r="K48" s="570"/>
    </row>
    <row r="49" spans="4:11" s="40" customFormat="1" ht="16.5" customHeight="1">
      <c r="D49" s="601"/>
      <c r="E49" s="601"/>
      <c r="F49" s="569"/>
      <c r="G49" s="570"/>
      <c r="H49" s="569"/>
      <c r="I49" s="570"/>
      <c r="J49" s="570"/>
      <c r="K49" s="570"/>
    </row>
    <row r="50" spans="1:11" s="40" customFormat="1" ht="16.5" customHeight="1">
      <c r="A50" s="280"/>
      <c r="B50" s="433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80"/>
      <c r="B51" s="433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80"/>
      <c r="B52" s="433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80"/>
      <c r="B53" s="433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80"/>
      <c r="B54" s="433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80"/>
      <c r="B55" s="433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80"/>
      <c r="B56" s="433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80"/>
      <c r="B57" s="433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80"/>
      <c r="B58" s="433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80"/>
      <c r="B59" s="433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80"/>
      <c r="B60" s="433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80"/>
      <c r="B61" s="433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80"/>
      <c r="B62" s="433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80"/>
      <c r="B63" s="433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80"/>
      <c r="B64" s="433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80"/>
      <c r="B65" s="433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80"/>
      <c r="B66" s="433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80"/>
      <c r="B67" s="433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80"/>
      <c r="B68" s="433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80"/>
      <c r="B69" s="433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80"/>
      <c r="B70" s="433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80"/>
      <c r="B71" s="433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80"/>
      <c r="B72" s="433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80"/>
      <c r="B73" s="433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80"/>
      <c r="B74" s="433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80"/>
      <c r="B75" s="433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80"/>
      <c r="B76" s="433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80"/>
      <c r="B77" s="433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80"/>
      <c r="B78" s="433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80"/>
      <c r="B79" s="433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80"/>
      <c r="B80" s="433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80"/>
      <c r="B81" s="433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80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5" ht="16.5" customHeight="1">
      <c r="A83" s="602"/>
      <c r="B83" s="603"/>
      <c r="C83" s="603"/>
      <c r="D83" s="603"/>
      <c r="E83" s="603"/>
    </row>
    <row r="84" spans="1:5" ht="16.5" customHeight="1">
      <c r="A84" s="602"/>
      <c r="B84" s="604"/>
      <c r="C84" s="604"/>
      <c r="D84" s="604"/>
      <c r="E84" s="604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694" t="s">
        <v>634</v>
      </c>
      <c r="B1" s="1694"/>
      <c r="C1" s="1694"/>
      <c r="D1" s="1694"/>
      <c r="E1" s="1694"/>
      <c r="F1" s="1694"/>
      <c r="G1" s="1694"/>
      <c r="H1" s="1694"/>
      <c r="I1" s="1694"/>
      <c r="J1" s="1694"/>
      <c r="K1" s="1694"/>
    </row>
    <row r="2" spans="1:11" ht="15.75">
      <c r="A2" s="1710" t="s">
        <v>1065</v>
      </c>
      <c r="B2" s="1710"/>
      <c r="C2" s="1710"/>
      <c r="D2" s="1710"/>
      <c r="E2" s="1710"/>
      <c r="F2" s="1710"/>
      <c r="G2" s="1710"/>
      <c r="H2" s="1710"/>
      <c r="I2" s="1710"/>
      <c r="J2" s="1710"/>
      <c r="K2" s="1710"/>
    </row>
    <row r="3" spans="1:11" s="40" customFormat="1" ht="16.5" customHeight="1" thickBot="1">
      <c r="A3" s="280"/>
      <c r="B3" s="433"/>
      <c r="C3" s="36"/>
      <c r="D3" s="36"/>
      <c r="E3" s="36"/>
      <c r="F3" s="36"/>
      <c r="G3" s="36"/>
      <c r="H3" s="36"/>
      <c r="I3" s="1696" t="s">
        <v>485</v>
      </c>
      <c r="J3" s="1696"/>
      <c r="K3" s="1696"/>
    </row>
    <row r="4" spans="1:11" s="40" customFormat="1" ht="13.5" thickTop="1">
      <c r="A4" s="538"/>
      <c r="B4" s="606">
        <v>2011</v>
      </c>
      <c r="C4" s="606">
        <v>2012</v>
      </c>
      <c r="D4" s="606">
        <v>2012</v>
      </c>
      <c r="E4" s="607">
        <v>2013</v>
      </c>
      <c r="F4" s="1713" t="s">
        <v>1485</v>
      </c>
      <c r="G4" s="1714"/>
      <c r="H4" s="1714"/>
      <c r="I4" s="1714"/>
      <c r="J4" s="1714"/>
      <c r="K4" s="1715"/>
    </row>
    <row r="5" spans="1:11" s="40" customFormat="1" ht="12.75">
      <c r="A5" s="135" t="s">
        <v>361</v>
      </c>
      <c r="B5" s="589" t="s">
        <v>985</v>
      </c>
      <c r="C5" s="589" t="s">
        <v>609</v>
      </c>
      <c r="D5" s="589" t="s">
        <v>986</v>
      </c>
      <c r="E5" s="605" t="s">
        <v>1484</v>
      </c>
      <c r="F5" s="1707" t="s">
        <v>483</v>
      </c>
      <c r="G5" s="1708"/>
      <c r="H5" s="1709"/>
      <c r="I5" s="1708" t="s">
        <v>328</v>
      </c>
      <c r="J5" s="1708"/>
      <c r="K5" s="1716"/>
    </row>
    <row r="6" spans="1:11" s="40" customFormat="1" ht="12.75">
      <c r="A6" s="135"/>
      <c r="B6" s="589"/>
      <c r="C6" s="589"/>
      <c r="D6" s="589"/>
      <c r="E6" s="605"/>
      <c r="F6" s="579" t="s">
        <v>447</v>
      </c>
      <c r="G6" s="580" t="s">
        <v>444</v>
      </c>
      <c r="H6" s="581" t="s">
        <v>436</v>
      </c>
      <c r="I6" s="582" t="s">
        <v>447</v>
      </c>
      <c r="J6" s="580" t="s">
        <v>444</v>
      </c>
      <c r="K6" s="583" t="s">
        <v>436</v>
      </c>
    </row>
    <row r="7" spans="1:11" s="40" customFormat="1" ht="16.5" customHeight="1">
      <c r="A7" s="556" t="s">
        <v>464</v>
      </c>
      <c r="B7" s="1058">
        <v>91113.49008517685</v>
      </c>
      <c r="C7" s="1058">
        <v>97305.76641415569</v>
      </c>
      <c r="D7" s="1058">
        <v>122127.96650375452</v>
      </c>
      <c r="E7" s="1059">
        <v>132480.1194345292</v>
      </c>
      <c r="F7" s="1060">
        <v>6192.276328978842</v>
      </c>
      <c r="G7" s="1077"/>
      <c r="H7" s="1061">
        <v>6.796223394790424</v>
      </c>
      <c r="I7" s="1058">
        <v>10352.152930774668</v>
      </c>
      <c r="J7" s="1078"/>
      <c r="K7" s="1062">
        <v>8.476480225728164</v>
      </c>
    </row>
    <row r="8" spans="1:11" s="40" customFormat="1" ht="16.5" customHeight="1">
      <c r="A8" s="557" t="s">
        <v>1040</v>
      </c>
      <c r="B8" s="1063">
        <v>2049.4790930668414</v>
      </c>
      <c r="C8" s="1063">
        <v>2071.8145923085003</v>
      </c>
      <c r="D8" s="1063">
        <v>3250.943717372366</v>
      </c>
      <c r="E8" s="1067">
        <v>3803.4201943012</v>
      </c>
      <c r="F8" s="1066">
        <v>22.33549924165891</v>
      </c>
      <c r="G8" s="1079"/>
      <c r="H8" s="1067">
        <v>1.0898134710042862</v>
      </c>
      <c r="I8" s="1064">
        <v>552.476476928834</v>
      </c>
      <c r="J8" s="1065"/>
      <c r="K8" s="1068">
        <v>16.99434148848886</v>
      </c>
    </row>
    <row r="9" spans="1:11" s="40" customFormat="1" ht="16.5" customHeight="1">
      <c r="A9" s="557" t="s">
        <v>1041</v>
      </c>
      <c r="B9" s="1063">
        <v>2036.8270930668416</v>
      </c>
      <c r="C9" s="1063">
        <v>2061.4826288085005</v>
      </c>
      <c r="D9" s="1063">
        <v>3237.3001861118905</v>
      </c>
      <c r="E9" s="1067">
        <v>3780.7297587211997</v>
      </c>
      <c r="F9" s="1066">
        <v>24.655535741658923</v>
      </c>
      <c r="G9" s="1079"/>
      <c r="H9" s="1067">
        <v>1.2104874206349636</v>
      </c>
      <c r="I9" s="1064">
        <v>543.4295726093092</v>
      </c>
      <c r="J9" s="1065"/>
      <c r="K9" s="1068">
        <v>16.786505463430217</v>
      </c>
    </row>
    <row r="10" spans="1:11" s="40" customFormat="1" ht="16.5" customHeight="1">
      <c r="A10" s="557" t="s">
        <v>1042</v>
      </c>
      <c r="B10" s="1063">
        <v>12.652</v>
      </c>
      <c r="C10" s="1063">
        <v>10.3319635</v>
      </c>
      <c r="D10" s="1063">
        <v>13.643531260475429</v>
      </c>
      <c r="E10" s="1067">
        <v>22.69043558</v>
      </c>
      <c r="F10" s="1066">
        <v>-2.3200364999999987</v>
      </c>
      <c r="G10" s="1079"/>
      <c r="H10" s="1067">
        <v>-18.337310306670872</v>
      </c>
      <c r="I10" s="1064">
        <v>9.04690431952457</v>
      </c>
      <c r="J10" s="1065"/>
      <c r="K10" s="1068">
        <v>66.30911123231682</v>
      </c>
    </row>
    <row r="11" spans="1:11" s="40" customFormat="1" ht="16.5" customHeight="1">
      <c r="A11" s="557" t="s">
        <v>1043</v>
      </c>
      <c r="B11" s="1063">
        <v>42940.10909653001</v>
      </c>
      <c r="C11" s="1063">
        <v>48968.583253018696</v>
      </c>
      <c r="D11" s="1063">
        <v>60767.25476330689</v>
      </c>
      <c r="E11" s="1067">
        <v>68887.36824371648</v>
      </c>
      <c r="F11" s="1066">
        <v>6028.474156488686</v>
      </c>
      <c r="G11" s="1079"/>
      <c r="H11" s="1067">
        <v>14.039261388313165</v>
      </c>
      <c r="I11" s="1064">
        <v>8120.113480409593</v>
      </c>
      <c r="J11" s="1065"/>
      <c r="K11" s="1068">
        <v>13.362646563577796</v>
      </c>
    </row>
    <row r="12" spans="1:11" s="40" customFormat="1" ht="16.5" customHeight="1">
      <c r="A12" s="557" t="s">
        <v>1041</v>
      </c>
      <c r="B12" s="1063">
        <v>42841.32609653001</v>
      </c>
      <c r="C12" s="1063">
        <v>48926.464703172525</v>
      </c>
      <c r="D12" s="1063">
        <v>60722.287295218026</v>
      </c>
      <c r="E12" s="1067">
        <v>68813.59808974848</v>
      </c>
      <c r="F12" s="1066">
        <v>6085.138606642518</v>
      </c>
      <c r="G12" s="1079"/>
      <c r="H12" s="1067">
        <v>14.203898807734136</v>
      </c>
      <c r="I12" s="1064">
        <v>8091.310794530458</v>
      </c>
      <c r="J12" s="1065"/>
      <c r="K12" s="1068">
        <v>13.325108712048896</v>
      </c>
    </row>
    <row r="13" spans="1:11" s="40" customFormat="1" ht="16.5" customHeight="1">
      <c r="A13" s="557" t="s">
        <v>1042</v>
      </c>
      <c r="B13" s="1063">
        <v>98.783</v>
      </c>
      <c r="C13" s="1063">
        <v>42.118549846173764</v>
      </c>
      <c r="D13" s="1063">
        <v>44.96746808886153</v>
      </c>
      <c r="E13" s="1067">
        <v>73.77015396799999</v>
      </c>
      <c r="F13" s="1066">
        <v>-56.66445015382624</v>
      </c>
      <c r="G13" s="1079"/>
      <c r="H13" s="1067">
        <v>-57.362552416737934</v>
      </c>
      <c r="I13" s="1064">
        <v>28.80268587913846</v>
      </c>
      <c r="J13" s="1065"/>
      <c r="K13" s="1068">
        <v>64.05227401778689</v>
      </c>
    </row>
    <row r="14" spans="1:11" s="40" customFormat="1" ht="16.5" customHeight="1">
      <c r="A14" s="557" t="s">
        <v>1044</v>
      </c>
      <c r="B14" s="1063">
        <v>30338.66785893</v>
      </c>
      <c r="C14" s="1063">
        <v>30365.363842934996</v>
      </c>
      <c r="D14" s="1063">
        <v>37178.392009537005</v>
      </c>
      <c r="E14" s="1067">
        <v>40166.122875822</v>
      </c>
      <c r="F14" s="1066">
        <v>26.695984004996717</v>
      </c>
      <c r="G14" s="1079"/>
      <c r="H14" s="1067">
        <v>0.08799326367633811</v>
      </c>
      <c r="I14" s="1064">
        <v>2987.7308662849973</v>
      </c>
      <c r="J14" s="1065"/>
      <c r="K14" s="1068">
        <v>8.036202495036859</v>
      </c>
    </row>
    <row r="15" spans="1:11" s="40" customFormat="1" ht="16.5" customHeight="1">
      <c r="A15" s="557" t="s">
        <v>1041</v>
      </c>
      <c r="B15" s="1063">
        <v>29964.36585893</v>
      </c>
      <c r="C15" s="1063">
        <v>30079.976388964995</v>
      </c>
      <c r="D15" s="1063">
        <v>36951.60160953701</v>
      </c>
      <c r="E15" s="1067">
        <v>40097.163975822004</v>
      </c>
      <c r="F15" s="1066">
        <v>115.61053003499546</v>
      </c>
      <c r="G15" s="1079"/>
      <c r="H15" s="1067">
        <v>0.38582672024257486</v>
      </c>
      <c r="I15" s="1064">
        <v>3145.5623662849976</v>
      </c>
      <c r="J15" s="1065"/>
      <c r="K15" s="1068">
        <v>8.512655011611582</v>
      </c>
    </row>
    <row r="16" spans="1:11" s="40" customFormat="1" ht="16.5" customHeight="1">
      <c r="A16" s="557" t="s">
        <v>1042</v>
      </c>
      <c r="B16" s="1063">
        <v>374.302</v>
      </c>
      <c r="C16" s="1063">
        <v>285.38745397</v>
      </c>
      <c r="D16" s="1063">
        <v>226.79040000000003</v>
      </c>
      <c r="E16" s="1067">
        <v>68.9589</v>
      </c>
      <c r="F16" s="1066">
        <v>-88.91454603</v>
      </c>
      <c r="G16" s="1079"/>
      <c r="H16" s="1067">
        <v>-23.754761136729165</v>
      </c>
      <c r="I16" s="1064">
        <v>-157.83150000000003</v>
      </c>
      <c r="J16" s="1065"/>
      <c r="K16" s="1068">
        <v>-69.59355422451743</v>
      </c>
    </row>
    <row r="17" spans="1:11" s="40" customFormat="1" ht="16.5" customHeight="1">
      <c r="A17" s="557" t="s">
        <v>1045</v>
      </c>
      <c r="B17" s="1063">
        <v>15615.60303665</v>
      </c>
      <c r="C17" s="1063">
        <v>15699.708424683504</v>
      </c>
      <c r="D17" s="1063">
        <v>20753.427148868253</v>
      </c>
      <c r="E17" s="1067">
        <v>19405.009443769504</v>
      </c>
      <c r="F17" s="1066">
        <v>84.10538803350391</v>
      </c>
      <c r="G17" s="1079"/>
      <c r="H17" s="1067">
        <v>0.5385983995373576</v>
      </c>
      <c r="I17" s="1064">
        <v>-1348.4177050987491</v>
      </c>
      <c r="J17" s="1065"/>
      <c r="K17" s="1068">
        <v>-6.497325455821317</v>
      </c>
    </row>
    <row r="18" spans="1:11" s="40" customFormat="1" ht="16.5" customHeight="1">
      <c r="A18" s="557" t="s">
        <v>1041</v>
      </c>
      <c r="B18" s="1063">
        <v>15320.39003665</v>
      </c>
      <c r="C18" s="1063">
        <v>15672.135497546504</v>
      </c>
      <c r="D18" s="1063">
        <v>20735.206456735494</v>
      </c>
      <c r="E18" s="1067">
        <v>19373.070984711503</v>
      </c>
      <c r="F18" s="1066">
        <v>351.7454608965036</v>
      </c>
      <c r="G18" s="1079"/>
      <c r="H18" s="1067">
        <v>2.295930195347802</v>
      </c>
      <c r="I18" s="1064">
        <v>-1362.1354720239906</v>
      </c>
      <c r="J18" s="1065"/>
      <c r="K18" s="1068">
        <v>-6.569191750591531</v>
      </c>
    </row>
    <row r="19" spans="1:11" s="40" customFormat="1" ht="16.5" customHeight="1">
      <c r="A19" s="557" t="s">
        <v>1042</v>
      </c>
      <c r="B19" s="1063">
        <v>295.213</v>
      </c>
      <c r="C19" s="1063">
        <v>27.572927137</v>
      </c>
      <c r="D19" s="1063">
        <v>18.220692132757915</v>
      </c>
      <c r="E19" s="1067">
        <v>31.938459057999996</v>
      </c>
      <c r="F19" s="1066">
        <v>-267.640072863</v>
      </c>
      <c r="G19" s="1079"/>
      <c r="H19" s="1067">
        <v>-90.65998884297099</v>
      </c>
      <c r="I19" s="1064">
        <v>13.717766925242081</v>
      </c>
      <c r="J19" s="1065"/>
      <c r="K19" s="1068">
        <v>75.2867499505121</v>
      </c>
    </row>
    <row r="20" spans="1:11" s="40" customFormat="1" ht="16.5" customHeight="1">
      <c r="A20" s="557" t="s">
        <v>1046</v>
      </c>
      <c r="B20" s="1063">
        <v>169.631</v>
      </c>
      <c r="C20" s="1063">
        <v>200.2963012100007</v>
      </c>
      <c r="D20" s="1063">
        <v>177.94886467</v>
      </c>
      <c r="E20" s="1067">
        <v>218.19867692000005</v>
      </c>
      <c r="F20" s="1066">
        <v>30.665301210000706</v>
      </c>
      <c r="G20" s="1079"/>
      <c r="H20" s="1067">
        <v>18.077651614386937</v>
      </c>
      <c r="I20" s="1064">
        <v>40.24981225000005</v>
      </c>
      <c r="J20" s="1065"/>
      <c r="K20" s="1068">
        <v>22.618751923279717</v>
      </c>
    </row>
    <row r="21" spans="1:11" s="40" customFormat="1" ht="16.5" customHeight="1">
      <c r="A21" s="556" t="s">
        <v>486</v>
      </c>
      <c r="B21" s="1057">
        <v>2433.68</v>
      </c>
      <c r="C21" s="1057">
        <v>223.3</v>
      </c>
      <c r="D21" s="1057">
        <v>0</v>
      </c>
      <c r="E21" s="1061">
        <v>9.24</v>
      </c>
      <c r="F21" s="1060">
        <v>-2210.38</v>
      </c>
      <c r="G21" s="1077"/>
      <c r="H21" s="1061">
        <v>-90.82459485224022</v>
      </c>
      <c r="I21" s="1058">
        <v>9.24</v>
      </c>
      <c r="J21" s="1059"/>
      <c r="K21" s="1589" t="s">
        <v>794</v>
      </c>
    </row>
    <row r="22" spans="1:11" s="40" customFormat="1" ht="16.5" customHeight="1">
      <c r="A22" s="556" t="s">
        <v>467</v>
      </c>
      <c r="B22" s="1057">
        <v>359.8</v>
      </c>
      <c r="C22" s="1057">
        <v>359.7575</v>
      </c>
      <c r="D22" s="1057">
        <v>332.08384617999997</v>
      </c>
      <c r="E22" s="1061">
        <v>0</v>
      </c>
      <c r="F22" s="1060">
        <v>-0.04250000000001819</v>
      </c>
      <c r="G22" s="1077"/>
      <c r="H22" s="1061">
        <v>-0.011812117843251303</v>
      </c>
      <c r="I22" s="1058">
        <v>-332.08384617999997</v>
      </c>
      <c r="J22" s="1059"/>
      <c r="K22" s="1062">
        <v>-100</v>
      </c>
    </row>
    <row r="23" spans="1:11" s="40" customFormat="1" ht="16.5" customHeight="1">
      <c r="A23" s="594" t="s">
        <v>468</v>
      </c>
      <c r="B23" s="1057">
        <v>35710.441719376955</v>
      </c>
      <c r="C23" s="1057">
        <v>38936.58772311086</v>
      </c>
      <c r="D23" s="1057">
        <v>37900.15858283943</v>
      </c>
      <c r="E23" s="1061">
        <v>42995.25008232742</v>
      </c>
      <c r="F23" s="1060">
        <v>3226.1460037339057</v>
      </c>
      <c r="G23" s="1077"/>
      <c r="H23" s="1061">
        <v>9.034181176155423</v>
      </c>
      <c r="I23" s="1058">
        <v>5095.091499487986</v>
      </c>
      <c r="J23" s="1059"/>
      <c r="K23" s="1062">
        <v>13.443456940560031</v>
      </c>
    </row>
    <row r="24" spans="1:11" s="40" customFormat="1" ht="16.5" customHeight="1">
      <c r="A24" s="595" t="s">
        <v>469</v>
      </c>
      <c r="B24" s="1063">
        <v>21006.761</v>
      </c>
      <c r="C24" s="1063">
        <v>19681.51975849</v>
      </c>
      <c r="D24" s="1063">
        <v>21399.743933489997</v>
      </c>
      <c r="E24" s="1067">
        <v>22374.765313</v>
      </c>
      <c r="F24" s="1066">
        <v>-1325.241241509997</v>
      </c>
      <c r="G24" s="1079"/>
      <c r="H24" s="1067">
        <v>-6.308641496468671</v>
      </c>
      <c r="I24" s="1064">
        <v>975.0213795100026</v>
      </c>
      <c r="J24" s="1065"/>
      <c r="K24" s="1068">
        <v>4.5562291891919395</v>
      </c>
    </row>
    <row r="25" spans="1:11" s="40" customFormat="1" ht="16.5" customHeight="1">
      <c r="A25" s="595" t="s">
        <v>470</v>
      </c>
      <c r="B25" s="1063">
        <v>5063.80871267875</v>
      </c>
      <c r="C25" s="1063">
        <v>5812.199540229458</v>
      </c>
      <c r="D25" s="1063">
        <v>6107.599045668756</v>
      </c>
      <c r="E25" s="1067">
        <v>7222.641247754606</v>
      </c>
      <c r="F25" s="1066">
        <v>748.3908275507074</v>
      </c>
      <c r="G25" s="1079"/>
      <c r="H25" s="1067">
        <v>14.77920810232994</v>
      </c>
      <c r="I25" s="1064">
        <v>1115.0422020858505</v>
      </c>
      <c r="J25" s="1065"/>
      <c r="K25" s="1068">
        <v>18.256637244001634</v>
      </c>
    </row>
    <row r="26" spans="1:11" s="40" customFormat="1" ht="16.5" customHeight="1">
      <c r="A26" s="595" t="s">
        <v>471</v>
      </c>
      <c r="B26" s="1063">
        <v>9639.872006698208</v>
      </c>
      <c r="C26" s="1063">
        <v>13442.8684243914</v>
      </c>
      <c r="D26" s="1063">
        <v>10392.81560368068</v>
      </c>
      <c r="E26" s="1067">
        <v>13397.843521572806</v>
      </c>
      <c r="F26" s="1066">
        <v>3802.9964176931917</v>
      </c>
      <c r="G26" s="1079"/>
      <c r="H26" s="1067">
        <v>39.450694107252694</v>
      </c>
      <c r="I26" s="1064">
        <v>3005.0279178921264</v>
      </c>
      <c r="J26" s="1065"/>
      <c r="K26" s="1068">
        <v>28.914473541009205</v>
      </c>
    </row>
    <row r="27" spans="1:11" s="40" customFormat="1" ht="16.5" customHeight="1">
      <c r="A27" s="596" t="s">
        <v>1047</v>
      </c>
      <c r="B27" s="1081">
        <v>129617.41180455379</v>
      </c>
      <c r="C27" s="1081">
        <v>136825.41163726657</v>
      </c>
      <c r="D27" s="1081">
        <v>160360.20893277397</v>
      </c>
      <c r="E27" s="1082">
        <v>175484.6095168566</v>
      </c>
      <c r="F27" s="1083">
        <v>7207.999832712783</v>
      </c>
      <c r="G27" s="1084"/>
      <c r="H27" s="1082">
        <v>5.5609811462533365</v>
      </c>
      <c r="I27" s="1085">
        <v>15124.400584082643</v>
      </c>
      <c r="J27" s="1086"/>
      <c r="K27" s="1087">
        <v>9.4315171355402</v>
      </c>
    </row>
    <row r="28" spans="1:11" s="40" customFormat="1" ht="16.5" customHeight="1">
      <c r="A28" s="556" t="s">
        <v>1048</v>
      </c>
      <c r="B28" s="1057">
        <v>4602.4249251599995</v>
      </c>
      <c r="C28" s="1057">
        <v>5348.13817371</v>
      </c>
      <c r="D28" s="1057">
        <v>7013.659369429998</v>
      </c>
      <c r="E28" s="1061">
        <v>7233.585186619001</v>
      </c>
      <c r="F28" s="1060">
        <v>745.7132485500006</v>
      </c>
      <c r="G28" s="1077"/>
      <c r="H28" s="1061">
        <v>16.202616244176465</v>
      </c>
      <c r="I28" s="1058">
        <v>219.92581718900328</v>
      </c>
      <c r="J28" s="1059"/>
      <c r="K28" s="1062">
        <v>3.1356786180346923</v>
      </c>
    </row>
    <row r="29" spans="1:11" s="40" customFormat="1" ht="16.5" customHeight="1">
      <c r="A29" s="557" t="s">
        <v>1049</v>
      </c>
      <c r="B29" s="1063">
        <v>2426.954</v>
      </c>
      <c r="C29" s="1063">
        <v>2835.7507538399996</v>
      </c>
      <c r="D29" s="1063">
        <v>3606.5873527399976</v>
      </c>
      <c r="E29" s="1067">
        <v>3829.2488518390014</v>
      </c>
      <c r="F29" s="1066">
        <v>408.7967538399994</v>
      </c>
      <c r="G29" s="1079"/>
      <c r="H29" s="1067">
        <v>16.844025632129796</v>
      </c>
      <c r="I29" s="1064">
        <v>222.66149909900378</v>
      </c>
      <c r="J29" s="1065"/>
      <c r="K29" s="1068">
        <v>6.173744798662462</v>
      </c>
    </row>
    <row r="30" spans="1:11" s="40" customFormat="1" ht="16.5" customHeight="1">
      <c r="A30" s="557" t="s">
        <v>1050</v>
      </c>
      <c r="B30" s="1063">
        <v>1784.0809251599999</v>
      </c>
      <c r="C30" s="1063">
        <v>2228.0874316300005</v>
      </c>
      <c r="D30" s="1063">
        <v>3154.34064104</v>
      </c>
      <c r="E30" s="1067">
        <v>3210.9240933500005</v>
      </c>
      <c r="F30" s="1066">
        <v>444.00650647000066</v>
      </c>
      <c r="G30" s="1079"/>
      <c r="H30" s="1067">
        <v>24.887128168257348</v>
      </c>
      <c r="I30" s="1064">
        <v>56.583452310000666</v>
      </c>
      <c r="J30" s="1065"/>
      <c r="K30" s="1068">
        <v>1.793828211633632</v>
      </c>
    </row>
    <row r="31" spans="1:11" s="40" customFormat="1" ht="16.5" customHeight="1">
      <c r="A31" s="557" t="s">
        <v>1051</v>
      </c>
      <c r="B31" s="1063">
        <v>37.955</v>
      </c>
      <c r="C31" s="1063">
        <v>40.673194179999996</v>
      </c>
      <c r="D31" s="1063">
        <v>37.07687435</v>
      </c>
      <c r="E31" s="1067">
        <v>44.387423999999996</v>
      </c>
      <c r="F31" s="1066">
        <v>2.7181941799999976</v>
      </c>
      <c r="G31" s="1079"/>
      <c r="H31" s="1067">
        <v>7.161623448820967</v>
      </c>
      <c r="I31" s="1064">
        <v>7.310549649999999</v>
      </c>
      <c r="J31" s="1065"/>
      <c r="K31" s="1068">
        <v>19.7172760060342</v>
      </c>
    </row>
    <row r="32" spans="1:11" s="40" customFormat="1" ht="16.5" customHeight="1">
      <c r="A32" s="557" t="s">
        <v>1052</v>
      </c>
      <c r="B32" s="1063">
        <v>339.11899999999997</v>
      </c>
      <c r="C32" s="1063">
        <v>226.31979406</v>
      </c>
      <c r="D32" s="1063">
        <v>213.7582413</v>
      </c>
      <c r="E32" s="1067">
        <v>148.75266779</v>
      </c>
      <c r="F32" s="1066">
        <v>-112.79920593999998</v>
      </c>
      <c r="G32" s="1079"/>
      <c r="H32" s="1067">
        <v>-33.26242585641028</v>
      </c>
      <c r="I32" s="1064">
        <v>-65.00557351</v>
      </c>
      <c r="J32" s="1065"/>
      <c r="K32" s="1068">
        <v>-30.410791703122047</v>
      </c>
    </row>
    <row r="33" spans="1:11" s="40" customFormat="1" ht="16.5" customHeight="1">
      <c r="A33" s="557" t="s">
        <v>1053</v>
      </c>
      <c r="B33" s="1063">
        <v>14.315999999999999</v>
      </c>
      <c r="C33" s="1063">
        <v>17.307</v>
      </c>
      <c r="D33" s="1063">
        <v>1.89626</v>
      </c>
      <c r="E33" s="1067">
        <v>0.27214964</v>
      </c>
      <c r="F33" s="1066">
        <v>2.9909999999999997</v>
      </c>
      <c r="G33" s="1079"/>
      <c r="H33" s="1067">
        <v>20.892707460184408</v>
      </c>
      <c r="I33" s="1064">
        <v>-1.62411036</v>
      </c>
      <c r="J33" s="1065"/>
      <c r="K33" s="1068">
        <v>-85.64808412348516</v>
      </c>
    </row>
    <row r="34" spans="1:11" s="40" customFormat="1" ht="16.5" customHeight="1">
      <c r="A34" s="584" t="s">
        <v>1054</v>
      </c>
      <c r="B34" s="1057">
        <v>115445.44224273002</v>
      </c>
      <c r="C34" s="1057">
        <v>119596.41273841223</v>
      </c>
      <c r="D34" s="1057">
        <v>142695.9048065885</v>
      </c>
      <c r="E34" s="1061">
        <v>154771.8438725708</v>
      </c>
      <c r="F34" s="1060">
        <v>4150.97049568221</v>
      </c>
      <c r="G34" s="1077"/>
      <c r="H34" s="1061">
        <v>3.5956122780097104</v>
      </c>
      <c r="I34" s="1058">
        <v>12075.939065982297</v>
      </c>
      <c r="J34" s="1059"/>
      <c r="K34" s="1062">
        <v>8.462708921009435</v>
      </c>
    </row>
    <row r="35" spans="1:11" s="40" customFormat="1" ht="16.5" customHeight="1">
      <c r="A35" s="557" t="s">
        <v>1055</v>
      </c>
      <c r="B35" s="1063">
        <v>2575.025</v>
      </c>
      <c r="C35" s="1063">
        <v>3274.9</v>
      </c>
      <c r="D35" s="1063">
        <v>4507.2</v>
      </c>
      <c r="E35" s="1067">
        <v>3340.1</v>
      </c>
      <c r="F35" s="1066">
        <v>699.875</v>
      </c>
      <c r="G35" s="1079"/>
      <c r="H35" s="1067">
        <v>27.179347773322586</v>
      </c>
      <c r="I35" s="1064">
        <v>-1167.1</v>
      </c>
      <c r="J35" s="1065"/>
      <c r="K35" s="1068">
        <v>-25.894124955626552</v>
      </c>
    </row>
    <row r="36" spans="1:11" s="40" customFormat="1" ht="16.5" customHeight="1">
      <c r="A36" s="557" t="s">
        <v>1056</v>
      </c>
      <c r="B36" s="1063">
        <v>102.3325</v>
      </c>
      <c r="C36" s="1063">
        <v>262.74719472</v>
      </c>
      <c r="D36" s="1063">
        <v>281.71184639</v>
      </c>
      <c r="E36" s="1067">
        <v>251.13242574999998</v>
      </c>
      <c r="F36" s="1066">
        <v>160.41469471999997</v>
      </c>
      <c r="G36" s="1079"/>
      <c r="H36" s="1067">
        <v>156.75830720445603</v>
      </c>
      <c r="I36" s="1064">
        <v>-30.579420640000023</v>
      </c>
      <c r="J36" s="1065"/>
      <c r="K36" s="1068">
        <v>-10.854857909548496</v>
      </c>
    </row>
    <row r="37" spans="1:11" s="40" customFormat="1" ht="16.5" customHeight="1">
      <c r="A37" s="560" t="s">
        <v>1057</v>
      </c>
      <c r="B37" s="1063">
        <v>20074.445499999998</v>
      </c>
      <c r="C37" s="1063">
        <v>25729.748420849555</v>
      </c>
      <c r="D37" s="1063">
        <v>34576.312851259994</v>
      </c>
      <c r="E37" s="1067">
        <v>30119.373561271328</v>
      </c>
      <c r="F37" s="1066">
        <v>5655.302920849557</v>
      </c>
      <c r="G37" s="1079"/>
      <c r="H37" s="1067">
        <v>28.17165196841705</v>
      </c>
      <c r="I37" s="1064">
        <v>-4456.939289988666</v>
      </c>
      <c r="J37" s="1065"/>
      <c r="K37" s="1068">
        <v>-12.890152021592005</v>
      </c>
    </row>
    <row r="38" spans="1:11" s="40" customFormat="1" ht="16.5" customHeight="1">
      <c r="A38" s="597" t="s">
        <v>1058</v>
      </c>
      <c r="B38" s="1063">
        <v>334.541</v>
      </c>
      <c r="C38" s="1063">
        <v>490.01013554</v>
      </c>
      <c r="D38" s="1063">
        <v>490.26912094999994</v>
      </c>
      <c r="E38" s="1088">
        <v>532.23900397</v>
      </c>
      <c r="F38" s="1066">
        <v>155.46913554000002</v>
      </c>
      <c r="G38" s="1079"/>
      <c r="H38" s="1067">
        <v>46.47237126092169</v>
      </c>
      <c r="I38" s="1064">
        <v>41.969883020000054</v>
      </c>
      <c r="J38" s="1065"/>
      <c r="K38" s="1068">
        <v>8.560580551896587</v>
      </c>
    </row>
    <row r="39" spans="1:11" s="40" customFormat="1" ht="16.5" customHeight="1">
      <c r="A39" s="597" t="s">
        <v>1059</v>
      </c>
      <c r="B39" s="1063">
        <v>19739.904499999997</v>
      </c>
      <c r="C39" s="1063">
        <v>25239.738285309555</v>
      </c>
      <c r="D39" s="1063">
        <v>34086.04373031</v>
      </c>
      <c r="E39" s="1067">
        <v>29587.134557301328</v>
      </c>
      <c r="F39" s="1066">
        <v>5499.833785309558</v>
      </c>
      <c r="G39" s="1079"/>
      <c r="H39" s="1067">
        <v>27.861501484516094</v>
      </c>
      <c r="I39" s="1064">
        <v>-4498.909173008669</v>
      </c>
      <c r="J39" s="1065"/>
      <c r="K39" s="1068">
        <v>-13.198683920622178</v>
      </c>
    </row>
    <row r="40" spans="1:11" s="40" customFormat="1" ht="16.5" customHeight="1">
      <c r="A40" s="557" t="s">
        <v>1060</v>
      </c>
      <c r="B40" s="1063">
        <v>92693.63924273002</v>
      </c>
      <c r="C40" s="1063">
        <v>90329.00116284267</v>
      </c>
      <c r="D40" s="1063">
        <v>103330.68010893851</v>
      </c>
      <c r="E40" s="1067">
        <v>121056.6429255495</v>
      </c>
      <c r="F40" s="1066">
        <v>-2364.6380798873433</v>
      </c>
      <c r="G40" s="1079"/>
      <c r="H40" s="1067">
        <v>-2.551025182747696</v>
      </c>
      <c r="I40" s="1064">
        <v>17725.96281661099</v>
      </c>
      <c r="J40" s="1065"/>
      <c r="K40" s="1068">
        <v>17.15459803218466</v>
      </c>
    </row>
    <row r="41" spans="1:11" s="40" customFormat="1" ht="16.5" customHeight="1">
      <c r="A41" s="560" t="s">
        <v>1061</v>
      </c>
      <c r="B41" s="1063">
        <v>89467.54324273001</v>
      </c>
      <c r="C41" s="1063">
        <v>85738.61589945627</v>
      </c>
      <c r="D41" s="1063">
        <v>100540.78667062301</v>
      </c>
      <c r="E41" s="1067">
        <v>116773.38452686089</v>
      </c>
      <c r="F41" s="1066">
        <v>-3728.927343273739</v>
      </c>
      <c r="G41" s="1079"/>
      <c r="H41" s="1067">
        <v>-4.167910739604159</v>
      </c>
      <c r="I41" s="1064">
        <v>16232.597856237873</v>
      </c>
      <c r="J41" s="1065"/>
      <c r="K41" s="1068">
        <v>16.145286299993586</v>
      </c>
    </row>
    <row r="42" spans="1:11" s="40" customFormat="1" ht="16.5" customHeight="1">
      <c r="A42" s="560" t="s">
        <v>1062</v>
      </c>
      <c r="B42" s="1063">
        <v>3226.096000000001</v>
      </c>
      <c r="C42" s="1063">
        <v>4590.3852633864</v>
      </c>
      <c r="D42" s="1063">
        <v>2789.8934383155</v>
      </c>
      <c r="E42" s="1067">
        <v>4283.258398688615</v>
      </c>
      <c r="F42" s="1066">
        <v>1364.289263386399</v>
      </c>
      <c r="G42" s="1079"/>
      <c r="H42" s="1067">
        <v>42.28917128896346</v>
      </c>
      <c r="I42" s="1064">
        <v>1493.3649603731146</v>
      </c>
      <c r="J42" s="1065"/>
      <c r="K42" s="1068">
        <v>53.52767026380722</v>
      </c>
    </row>
    <row r="43" spans="1:11" s="40" customFormat="1" ht="16.5" customHeight="1">
      <c r="A43" s="561" t="s">
        <v>1063</v>
      </c>
      <c r="B43" s="1089">
        <v>0</v>
      </c>
      <c r="C43" s="1089">
        <v>0.015960000000000002</v>
      </c>
      <c r="D43" s="1089">
        <v>0</v>
      </c>
      <c r="E43" s="1070">
        <v>4.59496</v>
      </c>
      <c r="F43" s="1069">
        <v>0.015960000000000002</v>
      </c>
      <c r="G43" s="1090"/>
      <c r="H43" s="1590" t="s">
        <v>794</v>
      </c>
      <c r="I43" s="1591">
        <v>4.59496</v>
      </c>
      <c r="J43" s="1592"/>
      <c r="K43" s="1593" t="s">
        <v>794</v>
      </c>
    </row>
    <row r="44" spans="1:11" s="40" customFormat="1" ht="16.5" customHeight="1" thickBot="1">
      <c r="A44" s="598" t="s">
        <v>456</v>
      </c>
      <c r="B44" s="1071">
        <v>9569.565967740005</v>
      </c>
      <c r="C44" s="1071">
        <v>11880.860418998578</v>
      </c>
      <c r="D44" s="1071">
        <v>10650.650215408603</v>
      </c>
      <c r="E44" s="1075">
        <v>13479.17762150685</v>
      </c>
      <c r="F44" s="1074">
        <v>2311.2944512585727</v>
      </c>
      <c r="G44" s="1080"/>
      <c r="H44" s="1075">
        <v>24.152552571874054</v>
      </c>
      <c r="I44" s="1072">
        <v>2828.5274060982465</v>
      </c>
      <c r="J44" s="1073"/>
      <c r="K44" s="1076">
        <v>26.55732137373298</v>
      </c>
    </row>
    <row r="45" spans="1:11" s="40" customFormat="1" ht="16.5" customHeight="1" thickTop="1">
      <c r="A45" s="567" t="s">
        <v>1005</v>
      </c>
      <c r="B45" s="433"/>
      <c r="C45" s="36"/>
      <c r="D45" s="587"/>
      <c r="E45" s="587"/>
      <c r="F45" s="558"/>
      <c r="G45" s="559"/>
      <c r="H45" s="558"/>
      <c r="I45" s="559"/>
      <c r="J45" s="559"/>
      <c r="K45" s="559"/>
    </row>
    <row r="46" spans="1:11" s="40" customFormat="1" ht="16.5" customHeight="1">
      <c r="A46" s="1518" t="s">
        <v>1494</v>
      </c>
      <c r="B46" s="1493"/>
      <c r="C46" s="1494"/>
      <c r="D46" s="587"/>
      <c r="E46" s="587"/>
      <c r="F46" s="558"/>
      <c r="G46" s="559"/>
      <c r="H46" s="558"/>
      <c r="I46" s="559"/>
      <c r="J46" s="559"/>
      <c r="K46" s="559"/>
    </row>
    <row r="47" spans="1:11" s="40" customFormat="1" ht="16.5" customHeight="1">
      <c r="A47" s="1518" t="s">
        <v>1357</v>
      </c>
      <c r="B47" s="1493"/>
      <c r="C47" s="600"/>
      <c r="D47" s="587"/>
      <c r="E47" s="587"/>
      <c r="F47" s="558"/>
      <c r="G47" s="559"/>
      <c r="H47" s="558"/>
      <c r="I47" s="559"/>
      <c r="J47" s="559"/>
      <c r="K47" s="559"/>
    </row>
    <row r="48" spans="4:11" s="40" customFormat="1" ht="16.5" customHeight="1">
      <c r="D48" s="601"/>
      <c r="E48" s="601"/>
      <c r="F48" s="569"/>
      <c r="G48" s="570"/>
      <c r="H48" s="569"/>
      <c r="I48" s="570"/>
      <c r="J48" s="570"/>
      <c r="K48" s="570"/>
    </row>
    <row r="49" spans="4:11" s="40" customFormat="1" ht="16.5" customHeight="1">
      <c r="D49" s="601"/>
      <c r="E49" s="601"/>
      <c r="F49" s="569"/>
      <c r="G49" s="570"/>
      <c r="H49" s="569"/>
      <c r="I49" s="570"/>
      <c r="J49" s="570"/>
      <c r="K49" s="570"/>
    </row>
    <row r="50" spans="1:11" s="40" customFormat="1" ht="16.5" customHeight="1">
      <c r="A50" s="280"/>
      <c r="B50" s="433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80"/>
      <c r="B51" s="433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80"/>
      <c r="B52" s="433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80"/>
      <c r="B53" s="433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80"/>
      <c r="B54" s="433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80"/>
      <c r="B55" s="433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80"/>
      <c r="B56" s="433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80"/>
      <c r="B57" s="433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80"/>
      <c r="B58" s="433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80"/>
      <c r="B59" s="433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80"/>
      <c r="B60" s="433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80"/>
      <c r="B61" s="433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80"/>
      <c r="B62" s="433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80"/>
      <c r="B63" s="433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80"/>
      <c r="B64" s="433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80"/>
      <c r="B65" s="433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80"/>
      <c r="B66" s="433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80"/>
      <c r="B67" s="433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80"/>
      <c r="B68" s="433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80"/>
      <c r="B69" s="433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80"/>
      <c r="B70" s="433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80"/>
      <c r="B71" s="433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80"/>
      <c r="B72" s="433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80"/>
      <c r="B73" s="433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80"/>
      <c r="B74" s="433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80"/>
      <c r="B75" s="433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80"/>
      <c r="B76" s="433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80"/>
      <c r="B77" s="433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80"/>
      <c r="B78" s="433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80"/>
      <c r="B79" s="433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80"/>
      <c r="B80" s="433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80"/>
      <c r="B81" s="433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80"/>
      <c r="B82" s="433"/>
      <c r="C82" s="36"/>
      <c r="D82" s="36"/>
      <c r="E82" s="36"/>
      <c r="F82" s="36"/>
      <c r="G82" s="36"/>
      <c r="H82" s="36"/>
      <c r="I82" s="36"/>
      <c r="J82" s="36"/>
      <c r="K82" s="36"/>
    </row>
    <row r="83" spans="1:11" s="40" customFormat="1" ht="16.5" customHeight="1">
      <c r="A83" s="280"/>
      <c r="B83" s="433"/>
      <c r="C83" s="36"/>
      <c r="D83" s="36"/>
      <c r="E83" s="36"/>
      <c r="F83" s="36"/>
      <c r="G83" s="36"/>
      <c r="H83" s="36"/>
      <c r="I83" s="36"/>
      <c r="J83" s="36"/>
      <c r="K83" s="36"/>
    </row>
    <row r="84" spans="1:11" s="40" customFormat="1" ht="16.5" customHeight="1">
      <c r="A84" s="280"/>
      <c r="B84" s="433"/>
      <c r="C84" s="36"/>
      <c r="D84" s="36"/>
      <c r="E84" s="36"/>
      <c r="F84" s="36"/>
      <c r="G84" s="36"/>
      <c r="H84" s="36"/>
      <c r="I84" s="36"/>
      <c r="J84" s="36"/>
      <c r="K84" s="36"/>
    </row>
    <row r="85" spans="1:11" s="40" customFormat="1" ht="16.5" customHeight="1">
      <c r="A85" s="280"/>
      <c r="B85" s="433"/>
      <c r="C85" s="36"/>
      <c r="D85" s="36"/>
      <c r="E85" s="36"/>
      <c r="F85" s="36"/>
      <c r="G85" s="36"/>
      <c r="H85" s="36"/>
      <c r="I85" s="36"/>
      <c r="J85" s="36"/>
      <c r="K85" s="36"/>
    </row>
    <row r="86" spans="1:11" s="40" customFormat="1" ht="16.5" customHeight="1">
      <c r="A86" s="280"/>
      <c r="B86" s="433"/>
      <c r="C86" s="36"/>
      <c r="D86" s="36"/>
      <c r="E86" s="36"/>
      <c r="F86" s="36"/>
      <c r="G86" s="36"/>
      <c r="H86" s="36"/>
      <c r="I86" s="36"/>
      <c r="J86" s="36"/>
      <c r="K86" s="36"/>
    </row>
    <row r="87" spans="1:11" s="40" customFormat="1" ht="16.5" customHeight="1">
      <c r="A87" s="280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5" ht="16.5" customHeight="1">
      <c r="A88" s="602"/>
      <c r="B88" s="603"/>
      <c r="C88" s="603"/>
      <c r="D88" s="603"/>
      <c r="E88" s="603"/>
    </row>
    <row r="89" spans="1:5" ht="16.5" customHeight="1">
      <c r="A89" s="602"/>
      <c r="B89" s="604"/>
      <c r="C89" s="604"/>
      <c r="D89" s="604"/>
      <c r="E89" s="604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694" t="s">
        <v>635</v>
      </c>
      <c r="B1" s="1694"/>
      <c r="C1" s="1694"/>
      <c r="D1" s="1694"/>
      <c r="E1" s="1694"/>
      <c r="F1" s="1694"/>
      <c r="G1" s="1694"/>
      <c r="H1" s="1694"/>
      <c r="I1" s="1694"/>
      <c r="J1" s="1694"/>
      <c r="K1" s="1694"/>
    </row>
    <row r="2" spans="1:11" ht="15.75">
      <c r="A2" s="1710" t="s">
        <v>1066</v>
      </c>
      <c r="B2" s="1710"/>
      <c r="C2" s="1710"/>
      <c r="D2" s="1710"/>
      <c r="E2" s="1710"/>
      <c r="F2" s="1710"/>
      <c r="G2" s="1710"/>
      <c r="H2" s="1710"/>
      <c r="I2" s="1710"/>
      <c r="J2" s="1710"/>
      <c r="K2" s="1710"/>
    </row>
    <row r="3" spans="1:11" s="40" customFormat="1" ht="16.5" customHeight="1" thickBot="1">
      <c r="A3" s="280"/>
      <c r="B3" s="433"/>
      <c r="C3" s="36"/>
      <c r="D3" s="36"/>
      <c r="E3" s="36"/>
      <c r="F3" s="36"/>
      <c r="G3" s="36"/>
      <c r="H3" s="36"/>
      <c r="I3" s="1696" t="s">
        <v>485</v>
      </c>
      <c r="J3" s="1696"/>
      <c r="K3" s="1696"/>
    </row>
    <row r="4" spans="1:11" s="40" customFormat="1" ht="13.5" thickTop="1">
      <c r="A4" s="538"/>
      <c r="B4" s="606">
        <v>2011</v>
      </c>
      <c r="C4" s="606">
        <v>2012</v>
      </c>
      <c r="D4" s="606">
        <v>2012</v>
      </c>
      <c r="E4" s="607">
        <v>2013</v>
      </c>
      <c r="F4" s="1713" t="s">
        <v>1485</v>
      </c>
      <c r="G4" s="1714"/>
      <c r="H4" s="1714"/>
      <c r="I4" s="1714"/>
      <c r="J4" s="1714"/>
      <c r="K4" s="1715"/>
    </row>
    <row r="5" spans="1:11" s="40" customFormat="1" ht="12.75">
      <c r="A5" s="135" t="s">
        <v>361</v>
      </c>
      <c r="B5" s="589" t="s">
        <v>985</v>
      </c>
      <c r="C5" s="589" t="s">
        <v>609</v>
      </c>
      <c r="D5" s="589" t="s">
        <v>986</v>
      </c>
      <c r="E5" s="605" t="s">
        <v>1484</v>
      </c>
      <c r="F5" s="1707" t="s">
        <v>483</v>
      </c>
      <c r="G5" s="1708"/>
      <c r="H5" s="1709"/>
      <c r="I5" s="1707" t="s">
        <v>328</v>
      </c>
      <c r="J5" s="1708"/>
      <c r="K5" s="1716"/>
    </row>
    <row r="6" spans="1:11" s="40" customFormat="1" ht="12.75">
      <c r="A6" s="135"/>
      <c r="B6" s="589"/>
      <c r="C6" s="589"/>
      <c r="D6" s="589"/>
      <c r="E6" s="605"/>
      <c r="F6" s="579" t="s">
        <v>447</v>
      </c>
      <c r="G6" s="580" t="s">
        <v>444</v>
      </c>
      <c r="H6" s="581" t="s">
        <v>436</v>
      </c>
      <c r="I6" s="582" t="s">
        <v>447</v>
      </c>
      <c r="J6" s="580" t="s">
        <v>444</v>
      </c>
      <c r="K6" s="583" t="s">
        <v>436</v>
      </c>
    </row>
    <row r="7" spans="1:11" s="40" customFormat="1" ht="16.5" customHeight="1">
      <c r="A7" s="556" t="s">
        <v>464</v>
      </c>
      <c r="B7" s="1092">
        <v>81554.29543854</v>
      </c>
      <c r="C7" s="1092">
        <v>81535.74357137298</v>
      </c>
      <c r="D7" s="1092">
        <v>75398.914721566</v>
      </c>
      <c r="E7" s="1093">
        <v>78950.5671996579</v>
      </c>
      <c r="F7" s="1519">
        <v>-18.55186716701428</v>
      </c>
      <c r="G7" s="1520"/>
      <c r="H7" s="1521">
        <v>-0.022747872527444153</v>
      </c>
      <c r="I7" s="1522">
        <v>3551.652478091899</v>
      </c>
      <c r="J7" s="1523"/>
      <c r="K7" s="1524">
        <v>4.71048222803668</v>
      </c>
    </row>
    <row r="8" spans="1:11" s="40" customFormat="1" ht="16.5" customHeight="1">
      <c r="A8" s="557" t="s">
        <v>1040</v>
      </c>
      <c r="B8" s="1095">
        <v>3364.2019999999998</v>
      </c>
      <c r="C8" s="1095">
        <v>4112.65520918</v>
      </c>
      <c r="D8" s="1095">
        <v>4485.190546394001</v>
      </c>
      <c r="E8" s="1096">
        <v>4957.723142980002</v>
      </c>
      <c r="F8" s="1525">
        <v>748.4532091800006</v>
      </c>
      <c r="G8" s="1526"/>
      <c r="H8" s="1527">
        <v>22.247570424724813</v>
      </c>
      <c r="I8" s="1528">
        <v>472.5325965860011</v>
      </c>
      <c r="J8" s="1529"/>
      <c r="K8" s="1530">
        <v>10.535396249015715</v>
      </c>
    </row>
    <row r="9" spans="1:11" s="40" customFormat="1" ht="16.5" customHeight="1">
      <c r="A9" s="557" t="s">
        <v>1041</v>
      </c>
      <c r="B9" s="1095">
        <v>3364.2019999999998</v>
      </c>
      <c r="C9" s="1095">
        <v>4112.65520918</v>
      </c>
      <c r="D9" s="1095">
        <v>4485.190546394001</v>
      </c>
      <c r="E9" s="1096">
        <v>4957.723142980002</v>
      </c>
      <c r="F9" s="1525">
        <v>748.4532091800006</v>
      </c>
      <c r="G9" s="1526"/>
      <c r="H9" s="1527">
        <v>22.247570424724813</v>
      </c>
      <c r="I9" s="1528">
        <v>472.5325965860011</v>
      </c>
      <c r="J9" s="1529"/>
      <c r="K9" s="1530">
        <v>10.535396249015715</v>
      </c>
    </row>
    <row r="10" spans="1:11" s="40" customFormat="1" ht="16.5" customHeight="1">
      <c r="A10" s="557" t="s">
        <v>1042</v>
      </c>
      <c r="B10" s="1095">
        <v>0</v>
      </c>
      <c r="C10" s="1095">
        <v>0</v>
      </c>
      <c r="D10" s="1095">
        <v>0</v>
      </c>
      <c r="E10" s="1096">
        <v>0</v>
      </c>
      <c r="F10" s="1525">
        <v>0</v>
      </c>
      <c r="G10" s="1526"/>
      <c r="H10" s="1531" t="s">
        <v>794</v>
      </c>
      <c r="I10" s="1528">
        <v>0</v>
      </c>
      <c r="J10" s="1529"/>
      <c r="K10" s="1532" t="s">
        <v>794</v>
      </c>
    </row>
    <row r="11" spans="1:11" s="40" customFormat="1" ht="16.5" customHeight="1">
      <c r="A11" s="557" t="s">
        <v>1043</v>
      </c>
      <c r="B11" s="1095">
        <v>30253.40149187</v>
      </c>
      <c r="C11" s="1095">
        <v>35281.272018922995</v>
      </c>
      <c r="D11" s="1095">
        <v>34158.91159103002</v>
      </c>
      <c r="E11" s="1096">
        <v>36172.12045134791</v>
      </c>
      <c r="F11" s="1525">
        <v>5027.870527052994</v>
      </c>
      <c r="G11" s="1526"/>
      <c r="H11" s="1527">
        <v>16.619190831828064</v>
      </c>
      <c r="I11" s="1528">
        <v>2013.2088603178927</v>
      </c>
      <c r="J11" s="1529"/>
      <c r="K11" s="1530">
        <v>5.893656344854245</v>
      </c>
    </row>
    <row r="12" spans="1:11" s="40" customFormat="1" ht="16.5" customHeight="1">
      <c r="A12" s="557" t="s">
        <v>1041</v>
      </c>
      <c r="B12" s="1095">
        <v>30253.00149187</v>
      </c>
      <c r="C12" s="1095">
        <v>35281.272018922995</v>
      </c>
      <c r="D12" s="1095">
        <v>34158.91159103002</v>
      </c>
      <c r="E12" s="1096">
        <v>36172.12045134791</v>
      </c>
      <c r="F12" s="1525">
        <v>5028.270527052995</v>
      </c>
      <c r="G12" s="1526"/>
      <c r="H12" s="1527">
        <v>16.620732750779325</v>
      </c>
      <c r="I12" s="1528">
        <v>2013.2088603178927</v>
      </c>
      <c r="J12" s="1529"/>
      <c r="K12" s="1530">
        <v>5.893656344854245</v>
      </c>
    </row>
    <row r="13" spans="1:11" s="40" customFormat="1" ht="16.5" customHeight="1">
      <c r="A13" s="557" t="s">
        <v>1042</v>
      </c>
      <c r="B13" s="1095">
        <v>0.4</v>
      </c>
      <c r="C13" s="1095">
        <v>0</v>
      </c>
      <c r="D13" s="1095">
        <v>0</v>
      </c>
      <c r="E13" s="1096">
        <v>0</v>
      </c>
      <c r="F13" s="1525">
        <v>-0.4</v>
      </c>
      <c r="G13" s="1526"/>
      <c r="H13" s="1527">
        <v>-100</v>
      </c>
      <c r="I13" s="1528">
        <v>0</v>
      </c>
      <c r="J13" s="1529"/>
      <c r="K13" s="1532" t="s">
        <v>794</v>
      </c>
    </row>
    <row r="14" spans="1:11" s="40" customFormat="1" ht="16.5" customHeight="1">
      <c r="A14" s="557" t="s">
        <v>1044</v>
      </c>
      <c r="B14" s="1095">
        <v>45885.98294666999</v>
      </c>
      <c r="C14" s="1095">
        <v>41002.14749258998</v>
      </c>
      <c r="D14" s="1095">
        <v>36066.142360432</v>
      </c>
      <c r="E14" s="1096">
        <v>36931.55363893</v>
      </c>
      <c r="F14" s="1525">
        <v>-4883.8354540800065</v>
      </c>
      <c r="G14" s="1526"/>
      <c r="H14" s="1527">
        <v>-10.643414699770387</v>
      </c>
      <c r="I14" s="1528">
        <v>865.4112784980025</v>
      </c>
      <c r="J14" s="1529"/>
      <c r="K14" s="1530">
        <v>2.399511624640625</v>
      </c>
    </row>
    <row r="15" spans="1:11" s="40" customFormat="1" ht="16.5" customHeight="1">
      <c r="A15" s="557" t="s">
        <v>1041</v>
      </c>
      <c r="B15" s="1095">
        <v>45884.682946669986</v>
      </c>
      <c r="C15" s="1095">
        <v>41002.14749258998</v>
      </c>
      <c r="D15" s="1095">
        <v>36066.142360432</v>
      </c>
      <c r="E15" s="1096">
        <v>36931.55363893</v>
      </c>
      <c r="F15" s="1525">
        <v>-4882.535454080004</v>
      </c>
      <c r="G15" s="1526"/>
      <c r="H15" s="1527">
        <v>-10.640883058415787</v>
      </c>
      <c r="I15" s="1528">
        <v>865.4112784980025</v>
      </c>
      <c r="J15" s="1529"/>
      <c r="K15" s="1530">
        <v>2.399511624640625</v>
      </c>
    </row>
    <row r="16" spans="1:11" s="40" customFormat="1" ht="16.5" customHeight="1">
      <c r="A16" s="557" t="s">
        <v>1042</v>
      </c>
      <c r="B16" s="1095">
        <v>1.3</v>
      </c>
      <c r="C16" s="1095">
        <v>0</v>
      </c>
      <c r="D16" s="1095">
        <v>0</v>
      </c>
      <c r="E16" s="1096">
        <v>0</v>
      </c>
      <c r="F16" s="1525">
        <v>-1.3</v>
      </c>
      <c r="G16" s="1526"/>
      <c r="H16" s="1527">
        <v>-100</v>
      </c>
      <c r="I16" s="1528">
        <v>0</v>
      </c>
      <c r="J16" s="1529"/>
      <c r="K16" s="1532" t="s">
        <v>794</v>
      </c>
    </row>
    <row r="17" spans="1:11" s="40" customFormat="1" ht="16.5" customHeight="1">
      <c r="A17" s="557" t="s">
        <v>1045</v>
      </c>
      <c r="B17" s="1095">
        <v>2006.2570000000003</v>
      </c>
      <c r="C17" s="1095">
        <v>1093.35390008</v>
      </c>
      <c r="D17" s="1095">
        <v>645.79945111</v>
      </c>
      <c r="E17" s="1096">
        <v>848.2634500199999</v>
      </c>
      <c r="F17" s="1525">
        <v>-912.9030999200004</v>
      </c>
      <c r="G17" s="1526"/>
      <c r="H17" s="1527">
        <v>-45.50279948780243</v>
      </c>
      <c r="I17" s="1528">
        <v>202.46399891</v>
      </c>
      <c r="J17" s="1529"/>
      <c r="K17" s="1530">
        <v>31.35090910374806</v>
      </c>
    </row>
    <row r="18" spans="1:11" s="40" customFormat="1" ht="16.5" customHeight="1">
      <c r="A18" s="557" t="s">
        <v>1041</v>
      </c>
      <c r="B18" s="1095">
        <v>2006.2570000000003</v>
      </c>
      <c r="C18" s="1095">
        <v>1093.35390008</v>
      </c>
      <c r="D18" s="1095">
        <v>645.79945111</v>
      </c>
      <c r="E18" s="1096">
        <v>848.2634500199999</v>
      </c>
      <c r="F18" s="1525">
        <v>-912.9030999200004</v>
      </c>
      <c r="G18" s="1526"/>
      <c r="H18" s="1527">
        <v>-45.50279948780243</v>
      </c>
      <c r="I18" s="1528">
        <v>202.46399891</v>
      </c>
      <c r="J18" s="1529"/>
      <c r="K18" s="1530">
        <v>31.35090910374806</v>
      </c>
    </row>
    <row r="19" spans="1:11" s="40" customFormat="1" ht="16.5" customHeight="1">
      <c r="A19" s="557" t="s">
        <v>1042</v>
      </c>
      <c r="B19" s="1095">
        <v>0</v>
      </c>
      <c r="C19" s="1095">
        <v>0</v>
      </c>
      <c r="D19" s="1095">
        <v>0</v>
      </c>
      <c r="E19" s="1096">
        <v>0</v>
      </c>
      <c r="F19" s="1525">
        <v>0</v>
      </c>
      <c r="G19" s="1526"/>
      <c r="H19" s="1531" t="s">
        <v>794</v>
      </c>
      <c r="I19" s="1528">
        <v>0</v>
      </c>
      <c r="J19" s="1529"/>
      <c r="K19" s="1532" t="s">
        <v>794</v>
      </c>
    </row>
    <row r="20" spans="1:11" s="40" customFormat="1" ht="16.5" customHeight="1">
      <c r="A20" s="557" t="s">
        <v>1046</v>
      </c>
      <c r="B20" s="1095">
        <v>44.452</v>
      </c>
      <c r="C20" s="1095">
        <v>46.3149506</v>
      </c>
      <c r="D20" s="1095">
        <v>42.87077260000001</v>
      </c>
      <c r="E20" s="1096">
        <v>40.90651638</v>
      </c>
      <c r="F20" s="1525">
        <v>1.862950600000005</v>
      </c>
      <c r="G20" s="1526"/>
      <c r="H20" s="1527">
        <v>4.190926392513284</v>
      </c>
      <c r="I20" s="1528">
        <v>-1.96425622000001</v>
      </c>
      <c r="J20" s="1529"/>
      <c r="K20" s="1530">
        <v>-4.581807373352562</v>
      </c>
    </row>
    <row r="21" spans="1:11" s="40" customFormat="1" ht="16.5" customHeight="1">
      <c r="A21" s="556" t="s">
        <v>486</v>
      </c>
      <c r="B21" s="1091">
        <v>647.5</v>
      </c>
      <c r="C21" s="1091">
        <v>9</v>
      </c>
      <c r="D21" s="1091">
        <v>0</v>
      </c>
      <c r="E21" s="1094">
        <v>0</v>
      </c>
      <c r="F21" s="1519">
        <v>-638.5</v>
      </c>
      <c r="G21" s="1520"/>
      <c r="H21" s="1521">
        <v>-98.61003861003861</v>
      </c>
      <c r="I21" s="1522">
        <v>0</v>
      </c>
      <c r="J21" s="1533"/>
      <c r="K21" s="1534" t="s">
        <v>794</v>
      </c>
    </row>
    <row r="22" spans="1:11" s="40" customFormat="1" ht="16.5" customHeight="1">
      <c r="A22" s="556" t="s">
        <v>467</v>
      </c>
      <c r="B22" s="1091">
        <v>0</v>
      </c>
      <c r="C22" s="1091">
        <v>0</v>
      </c>
      <c r="D22" s="1091">
        <v>0</v>
      </c>
      <c r="E22" s="1094">
        <v>0</v>
      </c>
      <c r="F22" s="1519">
        <v>0</v>
      </c>
      <c r="G22" s="1520"/>
      <c r="H22" s="1535" t="s">
        <v>794</v>
      </c>
      <c r="I22" s="1522">
        <v>0</v>
      </c>
      <c r="J22" s="1533"/>
      <c r="K22" s="1534" t="s">
        <v>794</v>
      </c>
    </row>
    <row r="23" spans="1:11" s="40" customFormat="1" ht="16.5" customHeight="1">
      <c r="A23" s="594" t="s">
        <v>468</v>
      </c>
      <c r="B23" s="1091">
        <v>36376.453531654726</v>
      </c>
      <c r="C23" s="1091">
        <v>40714.86024275623</v>
      </c>
      <c r="D23" s="1091">
        <v>34288.56498500352</v>
      </c>
      <c r="E23" s="1094">
        <v>36276.266311594605</v>
      </c>
      <c r="F23" s="1519">
        <v>4338.406711101503</v>
      </c>
      <c r="G23" s="1520"/>
      <c r="H23" s="1521">
        <v>11.926414726840342</v>
      </c>
      <c r="I23" s="1522">
        <v>1987.7013265910864</v>
      </c>
      <c r="J23" s="1533"/>
      <c r="K23" s="1524">
        <v>5.796980210342514</v>
      </c>
    </row>
    <row r="24" spans="1:11" s="40" customFormat="1" ht="16.5" customHeight="1">
      <c r="A24" s="595" t="s">
        <v>469</v>
      </c>
      <c r="B24" s="1095">
        <v>19404.109</v>
      </c>
      <c r="C24" s="1095">
        <v>19905.806074300002</v>
      </c>
      <c r="D24" s="1095">
        <v>17433.96506873</v>
      </c>
      <c r="E24" s="1096">
        <v>17723.09449337</v>
      </c>
      <c r="F24" s="1525">
        <v>501.697074300002</v>
      </c>
      <c r="G24" s="1526"/>
      <c r="H24" s="1527">
        <v>2.585519769549851</v>
      </c>
      <c r="I24" s="1528">
        <v>289.12942463999934</v>
      </c>
      <c r="J24" s="1529"/>
      <c r="K24" s="1530">
        <v>1.6584260866656728</v>
      </c>
    </row>
    <row r="25" spans="1:11" s="40" customFormat="1" ht="16.5" customHeight="1">
      <c r="A25" s="595" t="s">
        <v>470</v>
      </c>
      <c r="B25" s="1095">
        <v>7773.542423722001</v>
      </c>
      <c r="C25" s="1095">
        <v>8313.661448637467</v>
      </c>
      <c r="D25" s="1095">
        <v>5044.361731928536</v>
      </c>
      <c r="E25" s="1096">
        <v>7554.798667360793</v>
      </c>
      <c r="F25" s="1525">
        <v>540.1190249154661</v>
      </c>
      <c r="G25" s="1526"/>
      <c r="H25" s="1527">
        <v>6.948171058631145</v>
      </c>
      <c r="I25" s="1528">
        <v>2510.436935432257</v>
      </c>
      <c r="J25" s="1529"/>
      <c r="K25" s="1530">
        <v>49.76718698705374</v>
      </c>
    </row>
    <row r="26" spans="1:11" s="40" customFormat="1" ht="16.5" customHeight="1">
      <c r="A26" s="595" t="s">
        <v>471</v>
      </c>
      <c r="B26" s="1095">
        <v>9198.802107932726</v>
      </c>
      <c r="C26" s="1095">
        <v>12495.392719818763</v>
      </c>
      <c r="D26" s="1095">
        <v>11810.238184344982</v>
      </c>
      <c r="E26" s="1096">
        <v>10998.37315086381</v>
      </c>
      <c r="F26" s="1525">
        <v>3296.5906118860366</v>
      </c>
      <c r="G26" s="1526"/>
      <c r="H26" s="1527">
        <v>35.83717285366072</v>
      </c>
      <c r="I26" s="1528">
        <v>-811.8650334811718</v>
      </c>
      <c r="J26" s="1529"/>
      <c r="K26" s="1530">
        <v>-6.874247756978658</v>
      </c>
    </row>
    <row r="27" spans="1:11" s="40" customFormat="1" ht="16.5" customHeight="1">
      <c r="A27" s="596" t="s">
        <v>1047</v>
      </c>
      <c r="B27" s="1100">
        <v>118578.24897019472</v>
      </c>
      <c r="C27" s="1100">
        <v>122259.60381412921</v>
      </c>
      <c r="D27" s="1100">
        <v>109687.47970656952</v>
      </c>
      <c r="E27" s="1101">
        <v>115226.83351125251</v>
      </c>
      <c r="F27" s="1536">
        <v>3681.3548439344886</v>
      </c>
      <c r="G27" s="1537"/>
      <c r="H27" s="1538">
        <v>3.1045785174815803</v>
      </c>
      <c r="I27" s="1539">
        <v>5539.353804682993</v>
      </c>
      <c r="J27" s="1540"/>
      <c r="K27" s="1541">
        <v>5.050124061106697</v>
      </c>
    </row>
    <row r="28" spans="1:11" s="40" customFormat="1" ht="16.5" customHeight="1">
      <c r="A28" s="556" t="s">
        <v>1048</v>
      </c>
      <c r="B28" s="1091">
        <v>4870.44318998</v>
      </c>
      <c r="C28" s="1091">
        <v>5922.950634260001</v>
      </c>
      <c r="D28" s="1091">
        <v>7457.401917009999</v>
      </c>
      <c r="E28" s="1094">
        <v>7254.27324176</v>
      </c>
      <c r="F28" s="1519">
        <v>1052.5074442800005</v>
      </c>
      <c r="G28" s="1520"/>
      <c r="H28" s="1521">
        <v>21.61009590349667</v>
      </c>
      <c r="I28" s="1522">
        <v>-203.1286752499991</v>
      </c>
      <c r="J28" s="1533"/>
      <c r="K28" s="1524">
        <v>-2.723853126202997</v>
      </c>
    </row>
    <row r="29" spans="1:11" s="40" customFormat="1" ht="16.5" customHeight="1">
      <c r="A29" s="557" t="s">
        <v>1049</v>
      </c>
      <c r="B29" s="1095">
        <v>1218.1860000000001</v>
      </c>
      <c r="C29" s="1095">
        <v>1375.9892416700006</v>
      </c>
      <c r="D29" s="1095">
        <v>1349.367816819999</v>
      </c>
      <c r="E29" s="1096">
        <v>1276.3840497800002</v>
      </c>
      <c r="F29" s="1525">
        <v>157.8032416700005</v>
      </c>
      <c r="G29" s="1526"/>
      <c r="H29" s="1527">
        <v>12.953952981728609</v>
      </c>
      <c r="I29" s="1528">
        <v>-72.98376703999884</v>
      </c>
      <c r="J29" s="1529"/>
      <c r="K29" s="1530">
        <v>-5.408737790411865</v>
      </c>
    </row>
    <row r="30" spans="1:11" s="40" customFormat="1" ht="16.5" customHeight="1">
      <c r="A30" s="557" t="s">
        <v>1050</v>
      </c>
      <c r="B30" s="1095">
        <v>3550.39618998</v>
      </c>
      <c r="C30" s="1095">
        <v>4496.54904833</v>
      </c>
      <c r="D30" s="1095">
        <v>6064.78048169</v>
      </c>
      <c r="E30" s="1096">
        <v>5930.86877457</v>
      </c>
      <c r="F30" s="1525">
        <v>946.1528583499999</v>
      </c>
      <c r="G30" s="1526"/>
      <c r="H30" s="1527">
        <v>26.649219065191982</v>
      </c>
      <c r="I30" s="1528">
        <v>-133.91170711999985</v>
      </c>
      <c r="J30" s="1529"/>
      <c r="K30" s="1530">
        <v>-2.208022327012309</v>
      </c>
    </row>
    <row r="31" spans="1:11" s="40" customFormat="1" ht="16.5" customHeight="1">
      <c r="A31" s="557" t="s">
        <v>1051</v>
      </c>
      <c r="B31" s="1095">
        <v>1.668</v>
      </c>
      <c r="C31" s="1095">
        <v>0.872582</v>
      </c>
      <c r="D31" s="1095">
        <v>22.103844999999996</v>
      </c>
      <c r="E31" s="1096">
        <v>0.372261</v>
      </c>
      <c r="F31" s="1525">
        <v>-0.795418</v>
      </c>
      <c r="G31" s="1526"/>
      <c r="H31" s="1527">
        <v>-47.68693045563549</v>
      </c>
      <c r="I31" s="1528">
        <v>-21.731583999999994</v>
      </c>
      <c r="J31" s="1529"/>
      <c r="K31" s="1530">
        <v>-98.31585409687771</v>
      </c>
    </row>
    <row r="32" spans="1:11" s="40" customFormat="1" ht="16.5" customHeight="1">
      <c r="A32" s="557" t="s">
        <v>1052</v>
      </c>
      <c r="B32" s="1095">
        <v>99.291</v>
      </c>
      <c r="C32" s="1095">
        <v>46.10976226</v>
      </c>
      <c r="D32" s="1095">
        <v>18.394195499999995</v>
      </c>
      <c r="E32" s="1096">
        <v>45.95576225999999</v>
      </c>
      <c r="F32" s="1525">
        <v>-53.18123774</v>
      </c>
      <c r="G32" s="1526"/>
      <c r="H32" s="1527">
        <v>-53.56098512453295</v>
      </c>
      <c r="I32" s="1528">
        <v>27.561566759999998</v>
      </c>
      <c r="J32" s="1529"/>
      <c r="K32" s="1530">
        <v>149.8383920079571</v>
      </c>
    </row>
    <row r="33" spans="1:11" s="40" customFormat="1" ht="16.5" customHeight="1">
      <c r="A33" s="557" t="s">
        <v>1053</v>
      </c>
      <c r="B33" s="1095">
        <v>0.9019999999999999</v>
      </c>
      <c r="C33" s="1095">
        <v>3.43</v>
      </c>
      <c r="D33" s="1095">
        <v>2.755578</v>
      </c>
      <c r="E33" s="1096">
        <v>0.6923941499999999</v>
      </c>
      <c r="F33" s="1525">
        <v>2.5280000000000005</v>
      </c>
      <c r="G33" s="1526"/>
      <c r="H33" s="1527">
        <v>280.2660753880267</v>
      </c>
      <c r="I33" s="1528">
        <v>-2.0631838499999997</v>
      </c>
      <c r="J33" s="1529"/>
      <c r="K33" s="1530">
        <v>-74.87299760703561</v>
      </c>
    </row>
    <row r="34" spans="1:11" s="40" customFormat="1" ht="16.5" customHeight="1">
      <c r="A34" s="584" t="s">
        <v>1054</v>
      </c>
      <c r="B34" s="1091">
        <v>106267.68502757</v>
      </c>
      <c r="C34" s="1091">
        <v>105219.64027540086</v>
      </c>
      <c r="D34" s="1091">
        <v>95026.24147052784</v>
      </c>
      <c r="E34" s="1094">
        <v>101282.20896639602</v>
      </c>
      <c r="F34" s="1519">
        <v>-1048.0447521691385</v>
      </c>
      <c r="G34" s="1520"/>
      <c r="H34" s="1521">
        <v>-0.9862309053756414</v>
      </c>
      <c r="I34" s="1522">
        <v>6255.967495868186</v>
      </c>
      <c r="J34" s="1533"/>
      <c r="K34" s="1524">
        <v>6.583410433852063</v>
      </c>
    </row>
    <row r="35" spans="1:11" s="40" customFormat="1" ht="16.5" customHeight="1">
      <c r="A35" s="557" t="s">
        <v>1055</v>
      </c>
      <c r="B35" s="1095">
        <v>2487.068</v>
      </c>
      <c r="C35" s="1095">
        <v>2196.8</v>
      </c>
      <c r="D35" s="1095">
        <v>3537</v>
      </c>
      <c r="E35" s="1096">
        <v>3163.1</v>
      </c>
      <c r="F35" s="1525">
        <v>-290.26800000000003</v>
      </c>
      <c r="G35" s="1526"/>
      <c r="H35" s="1527">
        <v>-11.67109222586596</v>
      </c>
      <c r="I35" s="1528">
        <v>-373.9</v>
      </c>
      <c r="J35" s="1529"/>
      <c r="K35" s="1530">
        <v>-10.571105456601643</v>
      </c>
    </row>
    <row r="36" spans="1:11" s="40" customFormat="1" ht="16.5" customHeight="1">
      <c r="A36" s="557" t="s">
        <v>1056</v>
      </c>
      <c r="B36" s="1095">
        <v>22.221</v>
      </c>
      <c r="C36" s="1095">
        <v>63.31218821</v>
      </c>
      <c r="D36" s="1095">
        <v>26.047451530000004</v>
      </c>
      <c r="E36" s="1096">
        <v>55.57704658</v>
      </c>
      <c r="F36" s="1525">
        <v>41.09118821</v>
      </c>
      <c r="G36" s="1526"/>
      <c r="H36" s="1527">
        <v>184.92051757346653</v>
      </c>
      <c r="I36" s="1528">
        <v>29.529595049999998</v>
      </c>
      <c r="J36" s="1529"/>
      <c r="K36" s="1530">
        <v>113.36846146345432</v>
      </c>
    </row>
    <row r="37" spans="1:11" s="40" customFormat="1" ht="16.5" customHeight="1">
      <c r="A37" s="560" t="s">
        <v>1057</v>
      </c>
      <c r="B37" s="1095">
        <v>17803.556999999997</v>
      </c>
      <c r="C37" s="1095">
        <v>17613.85641449201</v>
      </c>
      <c r="D37" s="1095">
        <v>22847.119297042478</v>
      </c>
      <c r="E37" s="1096">
        <v>17713.657569151816</v>
      </c>
      <c r="F37" s="1525">
        <v>-189.70058550798785</v>
      </c>
      <c r="G37" s="1526"/>
      <c r="H37" s="1527">
        <v>-1.0655207018911328</v>
      </c>
      <c r="I37" s="1528">
        <v>-5133.461727890663</v>
      </c>
      <c r="J37" s="1529"/>
      <c r="K37" s="1530">
        <v>-22.46874829666242</v>
      </c>
    </row>
    <row r="38" spans="1:11" s="40" customFormat="1" ht="16.5" customHeight="1">
      <c r="A38" s="597" t="s">
        <v>1058</v>
      </c>
      <c r="B38" s="1095">
        <v>407.81600000000003</v>
      </c>
      <c r="C38" s="1095">
        <v>458.44926587232874</v>
      </c>
      <c r="D38" s="1095">
        <v>322.48135110000004</v>
      </c>
      <c r="E38" s="1096">
        <v>430.9932183942466</v>
      </c>
      <c r="F38" s="1525">
        <v>50.63326587232871</v>
      </c>
      <c r="G38" s="1526"/>
      <c r="H38" s="1527">
        <v>12.415713427704823</v>
      </c>
      <c r="I38" s="1528">
        <v>108.51186729424654</v>
      </c>
      <c r="J38" s="1529"/>
      <c r="K38" s="1530">
        <v>33.649036424620256</v>
      </c>
    </row>
    <row r="39" spans="1:11" s="40" customFormat="1" ht="16.5" customHeight="1">
      <c r="A39" s="597" t="s">
        <v>1059</v>
      </c>
      <c r="B39" s="1095">
        <v>17395.740999999998</v>
      </c>
      <c r="C39" s="1095">
        <v>17155.40714861968</v>
      </c>
      <c r="D39" s="1095">
        <v>22524.63794594248</v>
      </c>
      <c r="E39" s="1096">
        <v>17282.664350757568</v>
      </c>
      <c r="F39" s="1525">
        <v>-240.33385138031736</v>
      </c>
      <c r="G39" s="1526"/>
      <c r="H39" s="1527">
        <v>-1.3815671972830441</v>
      </c>
      <c r="I39" s="1528">
        <v>-5241.973595184911</v>
      </c>
      <c r="J39" s="1529"/>
      <c r="K39" s="1530">
        <v>-23.272176928061054</v>
      </c>
    </row>
    <row r="40" spans="1:11" s="40" customFormat="1" ht="16.5" customHeight="1">
      <c r="A40" s="557" t="s">
        <v>1060</v>
      </c>
      <c r="B40" s="1095">
        <v>85954.83902757001</v>
      </c>
      <c r="C40" s="1095">
        <v>85345.67167269885</v>
      </c>
      <c r="D40" s="1095">
        <v>68616.07472195536</v>
      </c>
      <c r="E40" s="1096">
        <v>80349.8743506642</v>
      </c>
      <c r="F40" s="1525">
        <v>-609.1673548711551</v>
      </c>
      <c r="G40" s="1526"/>
      <c r="H40" s="1527">
        <v>-0.7087062947971605</v>
      </c>
      <c r="I40" s="1528">
        <v>11733.799628708846</v>
      </c>
      <c r="J40" s="1529"/>
      <c r="K40" s="1530">
        <v>17.10065706360544</v>
      </c>
    </row>
    <row r="41" spans="1:11" s="40" customFormat="1" ht="16.5" customHeight="1">
      <c r="A41" s="560" t="s">
        <v>1061</v>
      </c>
      <c r="B41" s="1095">
        <v>84069.54702757</v>
      </c>
      <c r="C41" s="1095">
        <v>80953.24106329</v>
      </c>
      <c r="D41" s="1095">
        <v>65287.467435280014</v>
      </c>
      <c r="E41" s="1096">
        <v>75328.13336022299</v>
      </c>
      <c r="F41" s="1525">
        <v>-3116.305964280007</v>
      </c>
      <c r="G41" s="1526"/>
      <c r="H41" s="1527">
        <v>-3.7068190259881346</v>
      </c>
      <c r="I41" s="1528">
        <v>10040.665924942972</v>
      </c>
      <c r="J41" s="1529"/>
      <c r="K41" s="1530">
        <v>15.379162830747514</v>
      </c>
    </row>
    <row r="42" spans="1:11" s="40" customFormat="1" ht="16.5" customHeight="1">
      <c r="A42" s="560" t="s">
        <v>1062</v>
      </c>
      <c r="B42" s="1095">
        <v>1885.2920000000001</v>
      </c>
      <c r="C42" s="1095">
        <v>4392.430609408858</v>
      </c>
      <c r="D42" s="1095">
        <v>3328.6072866753434</v>
      </c>
      <c r="E42" s="1096">
        <v>5021.740990441223</v>
      </c>
      <c r="F42" s="1525">
        <v>2507.1386094088575</v>
      </c>
      <c r="G42" s="1526"/>
      <c r="H42" s="1527">
        <v>132.98410057481055</v>
      </c>
      <c r="I42" s="1528">
        <v>1693.13370376588</v>
      </c>
      <c r="J42" s="1529"/>
      <c r="K42" s="1530">
        <v>50.86612982383404</v>
      </c>
    </row>
    <row r="43" spans="1:11" s="40" customFormat="1" ht="16.5" customHeight="1">
      <c r="A43" s="561" t="s">
        <v>1063</v>
      </c>
      <c r="B43" s="1102">
        <v>0</v>
      </c>
      <c r="C43" s="1102">
        <v>0</v>
      </c>
      <c r="D43" s="1102">
        <v>0</v>
      </c>
      <c r="E43" s="1097">
        <v>0</v>
      </c>
      <c r="F43" s="1542">
        <v>0</v>
      </c>
      <c r="G43" s="1543"/>
      <c r="H43" s="1544" t="s">
        <v>794</v>
      </c>
      <c r="I43" s="1545">
        <v>0</v>
      </c>
      <c r="J43" s="1546"/>
      <c r="K43" s="1547" t="s">
        <v>794</v>
      </c>
    </row>
    <row r="44" spans="1:11" s="40" customFormat="1" ht="16.5" customHeight="1" thickBot="1">
      <c r="A44" s="598" t="s">
        <v>456</v>
      </c>
      <c r="B44" s="1098">
        <v>7440.077726190001</v>
      </c>
      <c r="C44" s="1098">
        <v>11117.017028290553</v>
      </c>
      <c r="D44" s="1098">
        <v>7203.8366401880985</v>
      </c>
      <c r="E44" s="1099">
        <v>6690.351328762246</v>
      </c>
      <c r="F44" s="1548">
        <v>3676.9393021005517</v>
      </c>
      <c r="G44" s="1549"/>
      <c r="H44" s="1550">
        <v>49.42071087721661</v>
      </c>
      <c r="I44" s="1551">
        <v>-513.4853114258522</v>
      </c>
      <c r="J44" s="1552"/>
      <c r="K44" s="1553">
        <v>-7.127942193487116</v>
      </c>
    </row>
    <row r="45" spans="1:11" s="40" customFormat="1" ht="16.5" customHeight="1" thickTop="1">
      <c r="A45" s="567" t="s">
        <v>1005</v>
      </c>
      <c r="B45" s="433"/>
      <c r="C45" s="36"/>
      <c r="D45" s="587"/>
      <c r="E45" s="587"/>
      <c r="F45" s="558"/>
      <c r="G45" s="559"/>
      <c r="H45" s="558"/>
      <c r="I45" s="559"/>
      <c r="J45" s="559"/>
      <c r="K45" s="559"/>
    </row>
    <row r="46" spans="1:11" s="40" customFormat="1" ht="16.5" customHeight="1">
      <c r="A46" s="1518" t="s">
        <v>89</v>
      </c>
      <c r="B46" s="1493"/>
      <c r="C46" s="1494"/>
      <c r="D46" s="587"/>
      <c r="E46" s="587"/>
      <c r="F46" s="558"/>
      <c r="G46" s="559"/>
      <c r="H46" s="558"/>
      <c r="I46" s="559"/>
      <c r="J46" s="559"/>
      <c r="K46" s="559"/>
    </row>
    <row r="47" spans="1:11" s="40" customFormat="1" ht="16.5" customHeight="1">
      <c r="A47" s="1518" t="s">
        <v>1358</v>
      </c>
      <c r="B47" s="1493"/>
      <c r="C47" s="600"/>
      <c r="D47" s="587"/>
      <c r="E47" s="587"/>
      <c r="F47" s="558"/>
      <c r="G47" s="559"/>
      <c r="H47" s="558"/>
      <c r="I47" s="559"/>
      <c r="J47" s="559"/>
      <c r="K47" s="559"/>
    </row>
    <row r="48" spans="4:11" s="40" customFormat="1" ht="16.5" customHeight="1">
      <c r="D48" s="600"/>
      <c r="E48" s="600"/>
      <c r="F48" s="600"/>
      <c r="G48" s="600"/>
      <c r="H48" s="600"/>
      <c r="I48" s="600"/>
      <c r="J48" s="600"/>
      <c r="K48" s="600"/>
    </row>
    <row r="49" spans="4:11" s="40" customFormat="1" ht="16.5" customHeight="1">
      <c r="D49" s="600"/>
      <c r="E49" s="600"/>
      <c r="F49" s="600"/>
      <c r="G49" s="600"/>
      <c r="H49" s="600"/>
      <c r="I49" s="600"/>
      <c r="J49" s="600"/>
      <c r="K49" s="600"/>
    </row>
    <row r="50" spans="1:11" s="40" customFormat="1" ht="16.5" customHeight="1">
      <c r="A50" s="280"/>
      <c r="B50" s="433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80"/>
      <c r="B51" s="433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80"/>
      <c r="B52" s="433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80"/>
      <c r="B53" s="433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80"/>
      <c r="B54" s="433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80"/>
      <c r="B55" s="433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80"/>
      <c r="B56" s="433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80"/>
      <c r="B57" s="433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80"/>
      <c r="B58" s="433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80"/>
      <c r="B59" s="433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80"/>
      <c r="B60" s="433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80"/>
      <c r="B61" s="433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80"/>
      <c r="B62" s="433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80"/>
      <c r="B63" s="433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80"/>
      <c r="B64" s="433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80"/>
      <c r="B65" s="433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80"/>
      <c r="B66" s="433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80"/>
      <c r="B67" s="433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80"/>
      <c r="B68" s="433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80"/>
      <c r="B69" s="433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80"/>
      <c r="B70" s="433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80"/>
      <c r="B71" s="433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80"/>
      <c r="B72" s="433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80"/>
      <c r="B73" s="433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80"/>
      <c r="B74" s="433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80"/>
      <c r="B75" s="433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80"/>
      <c r="B76" s="433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80"/>
      <c r="B77" s="433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80"/>
      <c r="B78" s="433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80"/>
      <c r="B79" s="433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80"/>
      <c r="B80" s="433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80"/>
      <c r="B81" s="433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80"/>
      <c r="B82" s="433"/>
      <c r="C82" s="36"/>
      <c r="D82" s="36"/>
      <c r="E82" s="36"/>
      <c r="F82" s="36"/>
      <c r="G82" s="36"/>
      <c r="H82" s="36"/>
      <c r="I82" s="36"/>
      <c r="J82" s="36"/>
      <c r="K82" s="36"/>
    </row>
    <row r="83" spans="1:11" s="40" customFormat="1" ht="16.5" customHeight="1">
      <c r="A83" s="280"/>
      <c r="B83" s="433"/>
      <c r="C83" s="36"/>
      <c r="D83" s="36"/>
      <c r="E83" s="36"/>
      <c r="F83" s="36"/>
      <c r="G83" s="36"/>
      <c r="H83" s="36"/>
      <c r="I83" s="36"/>
      <c r="J83" s="36"/>
      <c r="K83" s="36"/>
    </row>
    <row r="84" spans="1:11" s="40" customFormat="1" ht="16.5" customHeight="1">
      <c r="A84" s="280"/>
      <c r="B84" s="433"/>
      <c r="C84" s="36"/>
      <c r="D84" s="36"/>
      <c r="E84" s="36"/>
      <c r="F84" s="36"/>
      <c r="G84" s="36"/>
      <c r="H84" s="36"/>
      <c r="I84" s="36"/>
      <c r="J84" s="36"/>
      <c r="K84" s="36"/>
    </row>
    <row r="85" spans="1:11" s="40" customFormat="1" ht="16.5" customHeight="1">
      <c r="A85" s="280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5" ht="16.5" customHeight="1">
      <c r="A86" s="602"/>
      <c r="B86" s="603"/>
      <c r="C86" s="603"/>
      <c r="D86" s="603"/>
      <c r="E86" s="603"/>
    </row>
    <row r="87" spans="1:5" ht="16.5" customHeight="1">
      <c r="A87" s="602"/>
      <c r="B87" s="604"/>
      <c r="C87" s="604"/>
      <c r="D87" s="604"/>
      <c r="E87" s="604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2.421875" style="51" customWidth="1"/>
    <col min="2" max="2" width="8.421875" style="51" bestFit="1" customWidth="1"/>
    <col min="3" max="3" width="8.421875" style="51" customWidth="1"/>
    <col min="4" max="5" width="9.421875" style="51" bestFit="1" customWidth="1"/>
    <col min="6" max="6" width="7.140625" style="51" bestFit="1" customWidth="1"/>
    <col min="7" max="7" width="7.140625" style="138" bestFit="1" customWidth="1"/>
    <col min="8" max="8" width="7.140625" style="51" bestFit="1" customWidth="1"/>
    <col min="9" max="9" width="7.140625" style="138" bestFit="1" customWidth="1"/>
    <col min="10" max="16384" width="9.140625" style="51" customWidth="1"/>
  </cols>
  <sheetData>
    <row r="1" spans="1:9" ht="12.75">
      <c r="A1" s="1720" t="s">
        <v>503</v>
      </c>
      <c r="B1" s="1720"/>
      <c r="C1" s="1720"/>
      <c r="D1" s="1720"/>
      <c r="E1" s="1720"/>
      <c r="F1" s="1720"/>
      <c r="G1" s="1720"/>
      <c r="H1" s="1720"/>
      <c r="I1" s="1720"/>
    </row>
    <row r="2" spans="1:9" ht="15.75">
      <c r="A2" s="1721" t="s">
        <v>1067</v>
      </c>
      <c r="B2" s="1721"/>
      <c r="C2" s="1721"/>
      <c r="D2" s="1721"/>
      <c r="E2" s="1721"/>
      <c r="F2" s="1721"/>
      <c r="G2" s="1721"/>
      <c r="H2" s="1721"/>
      <c r="I2" s="1721"/>
    </row>
    <row r="3" spans="8:9" ht="13.5" thickBot="1">
      <c r="H3" s="1722" t="s">
        <v>242</v>
      </c>
      <c r="I3" s="1723"/>
    </row>
    <row r="4" spans="1:9" ht="13.5" thickTop="1">
      <c r="A4" s="608"/>
      <c r="B4" s="609">
        <v>2011</v>
      </c>
      <c r="C4" s="609">
        <v>2012</v>
      </c>
      <c r="D4" s="609">
        <v>2012</v>
      </c>
      <c r="E4" s="609">
        <v>2013</v>
      </c>
      <c r="F4" s="1724" t="s">
        <v>1485</v>
      </c>
      <c r="G4" s="1725"/>
      <c r="H4" s="1725"/>
      <c r="I4" s="1726"/>
    </row>
    <row r="5" spans="1:9" ht="12.75">
      <c r="A5" s="610" t="s">
        <v>361</v>
      </c>
      <c r="B5" s="611" t="s">
        <v>741</v>
      </c>
      <c r="C5" s="611" t="s">
        <v>609</v>
      </c>
      <c r="D5" s="611" t="s">
        <v>465</v>
      </c>
      <c r="E5" s="611" t="s">
        <v>1484</v>
      </c>
      <c r="F5" s="1717" t="s">
        <v>483</v>
      </c>
      <c r="G5" s="1718"/>
      <c r="H5" s="1717" t="s">
        <v>328</v>
      </c>
      <c r="I5" s="1719"/>
    </row>
    <row r="6" spans="1:9" s="531" customFormat="1" ht="12.75">
      <c r="A6" s="612"/>
      <c r="B6" s="613"/>
      <c r="C6" s="613"/>
      <c r="D6" s="613"/>
      <c r="E6" s="613"/>
      <c r="F6" s="614" t="s">
        <v>447</v>
      </c>
      <c r="G6" s="615" t="s">
        <v>436</v>
      </c>
      <c r="H6" s="614" t="s">
        <v>447</v>
      </c>
      <c r="I6" s="616" t="s">
        <v>436</v>
      </c>
    </row>
    <row r="7" spans="1:11" ht="12.75">
      <c r="A7" s="617" t="s">
        <v>426</v>
      </c>
      <c r="B7" s="1594">
        <v>52856.68871733526</v>
      </c>
      <c r="C7" s="1594">
        <v>55369.576923607376</v>
      </c>
      <c r="D7" s="1594">
        <v>60686.772659360795</v>
      </c>
      <c r="E7" s="1594">
        <v>70250.9528692982</v>
      </c>
      <c r="F7" s="1594">
        <v>2512.888206272117</v>
      </c>
      <c r="G7" s="1595">
        <v>4.754153669577057</v>
      </c>
      <c r="H7" s="1594">
        <v>9564.180209937404</v>
      </c>
      <c r="I7" s="1596">
        <v>15.759909105105708</v>
      </c>
      <c r="K7" s="531"/>
    </row>
    <row r="8" spans="1:11" ht="12.75">
      <c r="A8" s="140" t="s">
        <v>1068</v>
      </c>
      <c r="B8" s="1594">
        <v>1185.00222639</v>
      </c>
      <c r="C8" s="1594">
        <v>3342.43672466</v>
      </c>
      <c r="D8" s="1594">
        <v>1135.7351382599998</v>
      </c>
      <c r="E8" s="1594">
        <v>2217.65781278</v>
      </c>
      <c r="F8" s="1594">
        <v>2157.43449827</v>
      </c>
      <c r="G8" s="1595">
        <v>182.06164091711668</v>
      </c>
      <c r="H8" s="1594">
        <v>1081.92267452</v>
      </c>
      <c r="I8" s="1597">
        <v>95.261882640838</v>
      </c>
      <c r="K8" s="531"/>
    </row>
    <row r="9" spans="1:11" ht="12.75">
      <c r="A9" s="617" t="s">
        <v>427</v>
      </c>
      <c r="B9" s="1598">
        <v>142544.09445406668</v>
      </c>
      <c r="C9" s="1598">
        <v>154615.9022538882</v>
      </c>
      <c r="D9" s="1598">
        <v>177214.6933098595</v>
      </c>
      <c r="E9" s="1598">
        <v>190852.953594092</v>
      </c>
      <c r="F9" s="1598">
        <v>12071.807799821516</v>
      </c>
      <c r="G9" s="1599">
        <v>8.468823521630723</v>
      </c>
      <c r="H9" s="1598">
        <v>13638.2602842325</v>
      </c>
      <c r="I9" s="1600">
        <v>7.695897010292501</v>
      </c>
      <c r="K9" s="531"/>
    </row>
    <row r="10" spans="1:11" ht="12.75">
      <c r="A10" s="139" t="s">
        <v>1069</v>
      </c>
      <c r="B10" s="1601">
        <v>57421.44897481</v>
      </c>
      <c r="C10" s="1601">
        <v>62536.30111021821</v>
      </c>
      <c r="D10" s="1601">
        <v>84391.37555022951</v>
      </c>
      <c r="E10" s="1601">
        <v>74416.20271097198</v>
      </c>
      <c r="F10" s="1601">
        <v>5114.852135408211</v>
      </c>
      <c r="G10" s="1602">
        <v>8.907563683480065</v>
      </c>
      <c r="H10" s="1601">
        <v>-9975.172839257531</v>
      </c>
      <c r="I10" s="1603">
        <v>-11.820133010298353</v>
      </c>
      <c r="K10" s="531"/>
    </row>
    <row r="11" spans="1:11" ht="12.75">
      <c r="A11" s="139" t="s">
        <v>1070</v>
      </c>
      <c r="B11" s="1601">
        <v>79757.54750321667</v>
      </c>
      <c r="C11" s="1601">
        <v>84546.41119433001</v>
      </c>
      <c r="D11" s="1601">
        <v>84979.77144712</v>
      </c>
      <c r="E11" s="1601">
        <v>103936.16083814998</v>
      </c>
      <c r="F11" s="1601">
        <v>4788.863691113336</v>
      </c>
      <c r="G11" s="1602">
        <v>6.004276511787425</v>
      </c>
      <c r="H11" s="1601">
        <v>18956.38939102998</v>
      </c>
      <c r="I11" s="1603">
        <v>22.306943250401527</v>
      </c>
      <c r="K11" s="531"/>
    </row>
    <row r="12" spans="1:11" ht="12.75">
      <c r="A12" s="139" t="s">
        <v>428</v>
      </c>
      <c r="B12" s="1601">
        <v>29883.26522278</v>
      </c>
      <c r="C12" s="1601">
        <v>32456.613493799996</v>
      </c>
      <c r="D12" s="1601">
        <v>34214.28552038</v>
      </c>
      <c r="E12" s="1601">
        <v>42915.93941845</v>
      </c>
      <c r="F12" s="1601">
        <v>2573.348271019997</v>
      </c>
      <c r="G12" s="1602">
        <v>8.611335648349213</v>
      </c>
      <c r="H12" s="1601">
        <v>8701.653898069999</v>
      </c>
      <c r="I12" s="1603">
        <v>25.432809032024924</v>
      </c>
      <c r="K12" s="531"/>
    </row>
    <row r="13" spans="1:11" ht="12.75">
      <c r="A13" s="139" t="s">
        <v>429</v>
      </c>
      <c r="B13" s="1601">
        <v>26583.48041757</v>
      </c>
      <c r="C13" s="1601">
        <v>28731.47400013</v>
      </c>
      <c r="D13" s="1601">
        <v>25719.236076110006</v>
      </c>
      <c r="E13" s="1601">
        <v>31298.26150561</v>
      </c>
      <c r="F13" s="1601">
        <v>2147.9935825600005</v>
      </c>
      <c r="G13" s="1602">
        <v>8.080181935621614</v>
      </c>
      <c r="H13" s="1601">
        <v>5579.025429499994</v>
      </c>
      <c r="I13" s="1603">
        <v>21.692033981842172</v>
      </c>
      <c r="K13" s="531"/>
    </row>
    <row r="14" spans="1:11" ht="12.75">
      <c r="A14" s="139" t="s">
        <v>1071</v>
      </c>
      <c r="B14" s="1601">
        <v>15252.99049325</v>
      </c>
      <c r="C14" s="1601">
        <v>14398.37736344</v>
      </c>
      <c r="D14" s="1601">
        <v>13498.869472459999</v>
      </c>
      <c r="E14" s="1601">
        <v>16259.14796913</v>
      </c>
      <c r="F14" s="1601">
        <v>-854.613129809999</v>
      </c>
      <c r="G14" s="1602">
        <v>-5.602921802043975</v>
      </c>
      <c r="H14" s="1601">
        <v>2760.27849667</v>
      </c>
      <c r="I14" s="1603">
        <v>20.448219773525775</v>
      </c>
      <c r="K14" s="531"/>
    </row>
    <row r="15" spans="1:11" ht="12.75">
      <c r="A15" s="139" t="s">
        <v>1072</v>
      </c>
      <c r="B15" s="1601">
        <v>8037.811369616665</v>
      </c>
      <c r="C15" s="1601">
        <v>8959.946336960002</v>
      </c>
      <c r="D15" s="1601">
        <v>11547.38037817</v>
      </c>
      <c r="E15" s="1601">
        <v>13462.81194496</v>
      </c>
      <c r="F15" s="1601">
        <v>922.1349673433369</v>
      </c>
      <c r="G15" s="1602">
        <v>11.472463397549411</v>
      </c>
      <c r="H15" s="1601">
        <v>1915.4315667899991</v>
      </c>
      <c r="I15" s="1603">
        <v>16.587585270950882</v>
      </c>
      <c r="K15" s="531"/>
    </row>
    <row r="16" spans="1:11" ht="12.75">
      <c r="A16" s="140" t="s">
        <v>1073</v>
      </c>
      <c r="B16" s="1594">
        <v>5365.097976039999</v>
      </c>
      <c r="C16" s="1594">
        <v>7533.189949340001</v>
      </c>
      <c r="D16" s="1594">
        <v>7843.5463125100005</v>
      </c>
      <c r="E16" s="1594">
        <v>12500.59004497</v>
      </c>
      <c r="F16" s="1594">
        <v>2168.091973300002</v>
      </c>
      <c r="G16" s="1595">
        <v>40.41104156871856</v>
      </c>
      <c r="H16" s="1594">
        <v>4657.04373246</v>
      </c>
      <c r="I16" s="1597">
        <v>59.37421093609514</v>
      </c>
      <c r="K16" s="531"/>
    </row>
    <row r="17" spans="1:11" ht="12.75">
      <c r="A17" s="617" t="s">
        <v>1074</v>
      </c>
      <c r="B17" s="1598">
        <v>59032.62423428001</v>
      </c>
      <c r="C17" s="1598">
        <v>73448.12800962002</v>
      </c>
      <c r="D17" s="1598">
        <v>75042.49712190591</v>
      </c>
      <c r="E17" s="1598">
        <v>82771.63211744999</v>
      </c>
      <c r="F17" s="1598">
        <v>14415.50377534001</v>
      </c>
      <c r="G17" s="1599">
        <v>24.419554377474185</v>
      </c>
      <c r="H17" s="1598">
        <v>7729.134995544082</v>
      </c>
      <c r="I17" s="1600">
        <v>10.299677238869286</v>
      </c>
      <c r="K17" s="531"/>
    </row>
    <row r="18" spans="1:11" ht="12.75">
      <c r="A18" s="617" t="s">
        <v>1075</v>
      </c>
      <c r="B18" s="1598">
        <v>79996.20580024051</v>
      </c>
      <c r="C18" s="1598">
        <v>77847.19513242155</v>
      </c>
      <c r="D18" s="1598">
        <v>89187.38069267686</v>
      </c>
      <c r="E18" s="1598">
        <v>88560.79731929467</v>
      </c>
      <c r="F18" s="1598">
        <v>-2149.0106678189622</v>
      </c>
      <c r="G18" s="1599">
        <v>-2.686390743562617</v>
      </c>
      <c r="H18" s="1598">
        <v>-626.5833733821928</v>
      </c>
      <c r="I18" s="1600">
        <v>-0.7025471187917074</v>
      </c>
      <c r="K18" s="531"/>
    </row>
    <row r="19" spans="1:11" ht="12.75">
      <c r="A19" s="617" t="s">
        <v>1076</v>
      </c>
      <c r="B19" s="1598">
        <v>9095.07396429919</v>
      </c>
      <c r="C19" s="1598">
        <v>4787.6296414299995</v>
      </c>
      <c r="D19" s="1598">
        <v>6730.015352816305</v>
      </c>
      <c r="E19" s="1598">
        <v>5140.093389235002</v>
      </c>
      <c r="F19" s="1598">
        <v>-4307.444322869191</v>
      </c>
      <c r="G19" s="1599">
        <v>-47.36019014003803</v>
      </c>
      <c r="H19" s="1598">
        <v>-1589.9219635813024</v>
      </c>
      <c r="I19" s="1600">
        <v>-23.62434378275183</v>
      </c>
      <c r="K19" s="531"/>
    </row>
    <row r="20" spans="1:11" ht="12.75">
      <c r="A20" s="617" t="s">
        <v>430</v>
      </c>
      <c r="B20" s="1598">
        <v>32711.61479553365</v>
      </c>
      <c r="C20" s="1598">
        <v>32371.977461923998</v>
      </c>
      <c r="D20" s="1598">
        <v>40203.751548748</v>
      </c>
      <c r="E20" s="1598">
        <v>46678.897268418004</v>
      </c>
      <c r="F20" s="1598">
        <v>-339.63733360965125</v>
      </c>
      <c r="G20" s="1599">
        <v>-1.0382774917489686</v>
      </c>
      <c r="H20" s="1598">
        <v>6475.145719670007</v>
      </c>
      <c r="I20" s="1600">
        <v>16.105824631362424</v>
      </c>
      <c r="K20" s="531"/>
    </row>
    <row r="21" spans="1:12" ht="12.75">
      <c r="A21" s="617" t="s">
        <v>431</v>
      </c>
      <c r="B21" s="1598">
        <v>440447.9517976892</v>
      </c>
      <c r="C21" s="1598">
        <v>519082.3201778208</v>
      </c>
      <c r="D21" s="1598">
        <v>578551.3239229805</v>
      </c>
      <c r="E21" s="1598">
        <v>605186.0744581528</v>
      </c>
      <c r="F21" s="1598">
        <v>78634.36838013161</v>
      </c>
      <c r="G21" s="1599">
        <v>17.853271438585487</v>
      </c>
      <c r="H21" s="1598">
        <v>26634.750535172294</v>
      </c>
      <c r="I21" s="1600">
        <v>4.603697102371171</v>
      </c>
      <c r="K21" s="531"/>
      <c r="L21" s="38"/>
    </row>
    <row r="22" spans="1:12" ht="12.75">
      <c r="A22" s="140" t="s">
        <v>432</v>
      </c>
      <c r="B22" s="1594">
        <v>44123.70685360964</v>
      </c>
      <c r="C22" s="1594">
        <v>35217.640576403</v>
      </c>
      <c r="D22" s="1594">
        <v>37194.6848209984</v>
      </c>
      <c r="E22" s="1594">
        <v>36133.96150823871</v>
      </c>
      <c r="F22" s="1594">
        <v>-8906.066277206643</v>
      </c>
      <c r="G22" s="1595">
        <v>-20.184311138578018</v>
      </c>
      <c r="H22" s="1594">
        <v>-1060.723312759692</v>
      </c>
      <c r="I22" s="1597">
        <v>-2.851814225243432</v>
      </c>
      <c r="K22" s="531"/>
      <c r="L22" s="38"/>
    </row>
    <row r="23" spans="1:12" s="76" customFormat="1" ht="13.5" thickBot="1">
      <c r="A23" s="618" t="s">
        <v>616</v>
      </c>
      <c r="B23" s="1604">
        <v>861992.9628434442</v>
      </c>
      <c r="C23" s="1604">
        <v>956082.806901775</v>
      </c>
      <c r="D23" s="1604">
        <v>1065946.8545676062</v>
      </c>
      <c r="E23" s="1604">
        <v>1127793.0203369595</v>
      </c>
      <c r="F23" s="1604">
        <v>94089.84405833075</v>
      </c>
      <c r="G23" s="1605">
        <v>10.915384244896604</v>
      </c>
      <c r="H23" s="1604">
        <v>61846.165769353276</v>
      </c>
      <c r="I23" s="1606">
        <v>5.801993364335291</v>
      </c>
      <c r="J23" s="51"/>
      <c r="K23" s="531"/>
      <c r="L23" s="487"/>
    </row>
    <row r="24" spans="1:12" ht="13.5" hidden="1" thickTop="1">
      <c r="A24" s="619" t="s">
        <v>1077</v>
      </c>
      <c r="B24" s="141"/>
      <c r="C24" s="141"/>
      <c r="D24" s="141"/>
      <c r="E24" s="141"/>
      <c r="F24" s="141"/>
      <c r="G24" s="620"/>
      <c r="H24" s="141"/>
      <c r="I24" s="142"/>
      <c r="K24" s="38"/>
      <c r="L24" s="38"/>
    </row>
    <row r="25" spans="1:12" ht="13.5" hidden="1" thickTop="1">
      <c r="A25" s="621" t="s">
        <v>1078</v>
      </c>
      <c r="B25" s="141"/>
      <c r="C25" s="141"/>
      <c r="D25" s="141"/>
      <c r="E25" s="141"/>
      <c r="F25" s="141"/>
      <c r="G25" s="620"/>
      <c r="H25" s="141"/>
      <c r="I25" s="142"/>
      <c r="K25" s="38"/>
      <c r="L25" s="38"/>
    </row>
    <row r="26" spans="1:12" ht="13.5" hidden="1" thickTop="1">
      <c r="A26" s="76" t="s">
        <v>1079</v>
      </c>
      <c r="I26" s="142"/>
      <c r="K26" s="38"/>
      <c r="L26" s="38"/>
    </row>
    <row r="27" spans="1:12" ht="13.5" hidden="1" thickTop="1">
      <c r="A27" s="51" t="s">
        <v>1080</v>
      </c>
      <c r="I27" s="142"/>
      <c r="K27" s="38"/>
      <c r="L27" s="38"/>
    </row>
    <row r="28" spans="1:12" ht="13.5" hidden="1" thickTop="1">
      <c r="A28" s="76" t="s">
        <v>1081</v>
      </c>
      <c r="I28" s="142"/>
      <c r="K28" s="38"/>
      <c r="L28" s="38"/>
    </row>
    <row r="29" spans="1:12" ht="13.5" hidden="1" thickTop="1">
      <c r="A29" s="51" t="s">
        <v>1082</v>
      </c>
      <c r="I29" s="142"/>
      <c r="K29" s="38"/>
      <c r="L29" s="38"/>
    </row>
    <row r="30" spans="9:12" ht="13.5" hidden="1" thickTop="1">
      <c r="I30" s="142"/>
      <c r="K30" s="38"/>
      <c r="L30" s="38"/>
    </row>
    <row r="31" spans="1:12" s="143" customFormat="1" ht="13.5" thickTop="1">
      <c r="A31" s="434" t="s">
        <v>484</v>
      </c>
      <c r="E31" s="51"/>
      <c r="G31" s="144"/>
      <c r="I31" s="145"/>
      <c r="K31" s="622"/>
      <c r="L31" s="622"/>
    </row>
    <row r="32" ht="12.75">
      <c r="I32" s="142"/>
    </row>
    <row r="33" ht="12.75">
      <c r="I33" s="142"/>
    </row>
    <row r="34" ht="12.75">
      <c r="I34" s="142"/>
    </row>
    <row r="35" ht="12.75">
      <c r="I35" s="142"/>
    </row>
    <row r="36" ht="12.75">
      <c r="I36" s="142"/>
    </row>
    <row r="37" ht="12.75">
      <c r="I37" s="142"/>
    </row>
    <row r="38" ht="12.75">
      <c r="I38" s="142"/>
    </row>
    <row r="39" ht="12.75">
      <c r="I39" s="142"/>
    </row>
    <row r="40" ht="12.75">
      <c r="I40" s="142"/>
    </row>
    <row r="41" ht="12.75">
      <c r="I41" s="142"/>
    </row>
    <row r="42" ht="12.75">
      <c r="I42" s="142"/>
    </row>
    <row r="43" ht="12.75">
      <c r="I43" s="142"/>
    </row>
    <row r="44" ht="12.75">
      <c r="I44" s="142"/>
    </row>
    <row r="45" ht="12.75">
      <c r="I45" s="142"/>
    </row>
    <row r="46" ht="12.75">
      <c r="I46" s="142"/>
    </row>
    <row r="47" ht="12.75">
      <c r="I47" s="142"/>
    </row>
    <row r="48" ht="12.75">
      <c r="I48" s="142"/>
    </row>
    <row r="49" ht="12.75">
      <c r="I49" s="142"/>
    </row>
    <row r="50" ht="12.75">
      <c r="I50" s="142"/>
    </row>
    <row r="51" ht="12.75">
      <c r="I51" s="142"/>
    </row>
    <row r="52" ht="12.75">
      <c r="I52" s="142"/>
    </row>
    <row r="53" ht="12.75">
      <c r="I53" s="142"/>
    </row>
    <row r="54" ht="12.75">
      <c r="I54" s="142"/>
    </row>
    <row r="55" ht="12.75">
      <c r="I55" s="142"/>
    </row>
    <row r="56" ht="12.75">
      <c r="I56" s="142"/>
    </row>
    <row r="57" ht="12.75">
      <c r="I57" s="142"/>
    </row>
    <row r="58" ht="12.75">
      <c r="I58" s="142"/>
    </row>
    <row r="59" ht="12.75">
      <c r="I59" s="142"/>
    </row>
    <row r="60" ht="12.75">
      <c r="I60" s="142"/>
    </row>
    <row r="61" ht="12.75">
      <c r="I61" s="142"/>
    </row>
    <row r="62" ht="12.75">
      <c r="I62" s="142"/>
    </row>
    <row r="63" ht="12.75">
      <c r="I63" s="142"/>
    </row>
    <row r="64" ht="12.75">
      <c r="I64" s="142"/>
    </row>
    <row r="65" ht="12.75">
      <c r="I65" s="142"/>
    </row>
    <row r="66" ht="12.75">
      <c r="I66" s="142"/>
    </row>
    <row r="67" ht="12.75">
      <c r="I67" s="142"/>
    </row>
    <row r="68" ht="12.75">
      <c r="I68" s="142"/>
    </row>
    <row r="69" ht="12.75">
      <c r="I69" s="142"/>
    </row>
    <row r="70" ht="12.75">
      <c r="I70" s="142"/>
    </row>
    <row r="71" ht="12.75">
      <c r="I71" s="142"/>
    </row>
    <row r="72" ht="12.75">
      <c r="I72" s="142"/>
    </row>
    <row r="73" ht="12.75">
      <c r="I73" s="142"/>
    </row>
    <row r="74" ht="12.75">
      <c r="I74" s="142"/>
    </row>
    <row r="75" ht="12.75">
      <c r="I75" s="142"/>
    </row>
    <row r="76" ht="12.75">
      <c r="I76" s="142"/>
    </row>
    <row r="77" ht="12.75">
      <c r="I77" s="142"/>
    </row>
    <row r="78" ht="12.75">
      <c r="I78" s="142"/>
    </row>
    <row r="79" ht="12.75">
      <c r="I79" s="142"/>
    </row>
    <row r="80" ht="12.75">
      <c r="I80" s="142"/>
    </row>
    <row r="81" ht="12.75">
      <c r="I81" s="142"/>
    </row>
    <row r="82" ht="12.75">
      <c r="I82" s="142"/>
    </row>
    <row r="83" ht="12.75">
      <c r="I83" s="142"/>
    </row>
    <row r="84" ht="12.75">
      <c r="I84" s="142"/>
    </row>
    <row r="85" ht="12.75">
      <c r="I85" s="142"/>
    </row>
    <row r="86" ht="12.75">
      <c r="I86" s="142"/>
    </row>
    <row r="87" ht="12.75">
      <c r="I87" s="142"/>
    </row>
    <row r="88" ht="12.75">
      <c r="I88" s="142"/>
    </row>
    <row r="89" ht="12.75">
      <c r="I89" s="142"/>
    </row>
    <row r="90" ht="12.75">
      <c r="I90" s="142"/>
    </row>
    <row r="91" ht="12.75">
      <c r="I91" s="142"/>
    </row>
    <row r="92" ht="12.75">
      <c r="I92" s="142"/>
    </row>
    <row r="93" ht="12.75">
      <c r="I93" s="142"/>
    </row>
    <row r="94" ht="12.75">
      <c r="I94" s="142"/>
    </row>
    <row r="95" ht="12.75">
      <c r="I95" s="142"/>
    </row>
    <row r="96" ht="12.75">
      <c r="I96" s="142"/>
    </row>
    <row r="97" ht="12.75">
      <c r="I97" s="142"/>
    </row>
    <row r="98" ht="12.75">
      <c r="I98" s="142"/>
    </row>
    <row r="99" ht="12.75">
      <c r="I99" s="142"/>
    </row>
    <row r="100" ht="12.75">
      <c r="I100" s="142"/>
    </row>
    <row r="101" ht="12.75">
      <c r="I101" s="142"/>
    </row>
    <row r="102" ht="12.75">
      <c r="I102" s="142"/>
    </row>
    <row r="103" ht="12.75">
      <c r="I103" s="142"/>
    </row>
    <row r="104" ht="12.75">
      <c r="I104" s="142"/>
    </row>
    <row r="105" ht="12.75">
      <c r="I105" s="142"/>
    </row>
    <row r="106" ht="12.75">
      <c r="I106" s="142"/>
    </row>
    <row r="107" ht="12.75">
      <c r="I107" s="142"/>
    </row>
    <row r="108" ht="12.75">
      <c r="I108" s="142"/>
    </row>
    <row r="109" ht="12.75">
      <c r="I109" s="142"/>
    </row>
    <row r="110" ht="12.75">
      <c r="I110" s="142"/>
    </row>
    <row r="111" ht="12.75">
      <c r="I111" s="142"/>
    </row>
    <row r="112" ht="12.75">
      <c r="I112" s="142"/>
    </row>
    <row r="113" ht="12.75">
      <c r="I113" s="142"/>
    </row>
    <row r="114" ht="12.75">
      <c r="I114" s="142"/>
    </row>
    <row r="115" ht="12.75">
      <c r="I115" s="142"/>
    </row>
    <row r="116" ht="12.75">
      <c r="I116" s="142"/>
    </row>
    <row r="117" ht="12.75">
      <c r="I117" s="142"/>
    </row>
    <row r="118" ht="12.75">
      <c r="I118" s="142"/>
    </row>
    <row r="119" ht="12.75">
      <c r="I119" s="142"/>
    </row>
    <row r="120" ht="12.75">
      <c r="I120" s="142"/>
    </row>
    <row r="121" ht="12.75">
      <c r="I121" s="142"/>
    </row>
    <row r="122" ht="12.75">
      <c r="I122" s="142"/>
    </row>
    <row r="123" ht="12.75">
      <c r="I123" s="142"/>
    </row>
    <row r="124" ht="12.75">
      <c r="I124" s="142"/>
    </row>
    <row r="125" ht="12.75">
      <c r="I125" s="142"/>
    </row>
    <row r="126" ht="12.75">
      <c r="I126" s="142"/>
    </row>
    <row r="127" ht="12.75">
      <c r="I127" s="142"/>
    </row>
    <row r="128" ht="12.75">
      <c r="I128" s="142"/>
    </row>
    <row r="129" ht="12.75">
      <c r="I129" s="142"/>
    </row>
    <row r="130" ht="12.75">
      <c r="I130" s="142"/>
    </row>
    <row r="131" ht="12.75">
      <c r="I131" s="142"/>
    </row>
    <row r="132" ht="12.75">
      <c r="I132" s="142"/>
    </row>
    <row r="133" ht="12.75">
      <c r="I133" s="142"/>
    </row>
    <row r="134" ht="12.75">
      <c r="I134" s="142"/>
    </row>
    <row r="135" ht="12.75">
      <c r="I135" s="142"/>
    </row>
    <row r="136" ht="12.75">
      <c r="I136" s="142"/>
    </row>
    <row r="137" ht="12.75">
      <c r="I137" s="142"/>
    </row>
    <row r="138" ht="12.75">
      <c r="I138" s="142"/>
    </row>
    <row r="139" ht="12.75">
      <c r="I139" s="142"/>
    </row>
    <row r="140" ht="12.75">
      <c r="I140" s="142"/>
    </row>
    <row r="141" ht="12.75">
      <c r="I141" s="142"/>
    </row>
    <row r="142" ht="12.75">
      <c r="I142" s="142"/>
    </row>
    <row r="143" ht="12.75">
      <c r="I143" s="142"/>
    </row>
    <row r="144" ht="12.75">
      <c r="I144" s="142"/>
    </row>
    <row r="145" ht="12.75">
      <c r="I145" s="142"/>
    </row>
    <row r="146" ht="12.75">
      <c r="I146" s="142"/>
    </row>
    <row r="147" ht="12.75">
      <c r="I147" s="142"/>
    </row>
    <row r="148" ht="12.75">
      <c r="I148" s="142"/>
    </row>
    <row r="149" ht="12.75">
      <c r="I149" s="142"/>
    </row>
    <row r="150" ht="12.75">
      <c r="I150" s="142"/>
    </row>
    <row r="151" ht="12.75">
      <c r="I151" s="142"/>
    </row>
    <row r="152" ht="12.75">
      <c r="I152" s="142"/>
    </row>
    <row r="153" ht="12.75">
      <c r="I153" s="142"/>
    </row>
    <row r="154" ht="12.75">
      <c r="I154" s="142"/>
    </row>
    <row r="155" ht="12.75">
      <c r="I155" s="142"/>
    </row>
    <row r="156" ht="12.75">
      <c r="I156" s="142"/>
    </row>
    <row r="157" ht="12.75">
      <c r="I157" s="142"/>
    </row>
    <row r="158" ht="12.75">
      <c r="I158" s="142"/>
    </row>
    <row r="159" ht="12.75">
      <c r="I159" s="142"/>
    </row>
    <row r="160" ht="12.75">
      <c r="I160" s="142"/>
    </row>
    <row r="161" ht="12.75">
      <c r="I161" s="142"/>
    </row>
    <row r="162" ht="12.75">
      <c r="I162" s="142"/>
    </row>
    <row r="163" ht="12.75">
      <c r="I163" s="142"/>
    </row>
    <row r="164" ht="12.75">
      <c r="I164" s="142"/>
    </row>
    <row r="165" ht="12.75">
      <c r="I165" s="142"/>
    </row>
    <row r="166" ht="12.75">
      <c r="I166" s="142"/>
    </row>
    <row r="167" ht="12.75">
      <c r="I167" s="142"/>
    </row>
    <row r="168" ht="12.75">
      <c r="I168" s="142"/>
    </row>
    <row r="169" ht="12.75">
      <c r="I169" s="142"/>
    </row>
    <row r="170" ht="12.75">
      <c r="I170" s="142"/>
    </row>
    <row r="171" ht="12.75">
      <c r="I171" s="142"/>
    </row>
    <row r="172" ht="12.75">
      <c r="I172" s="142"/>
    </row>
    <row r="173" ht="12.75">
      <c r="I173" s="142"/>
    </row>
    <row r="174" ht="12.75">
      <c r="I174" s="142"/>
    </row>
    <row r="175" ht="12.75">
      <c r="I175" s="142"/>
    </row>
    <row r="176" ht="12.75">
      <c r="I176" s="142"/>
    </row>
    <row r="177" ht="12.75">
      <c r="I177" s="142"/>
    </row>
    <row r="178" ht="12.75">
      <c r="I178" s="142"/>
    </row>
    <row r="179" ht="12.75">
      <c r="I179" s="142"/>
    </row>
    <row r="180" ht="12.75">
      <c r="I180" s="142"/>
    </row>
    <row r="181" ht="12.75">
      <c r="I181" s="142"/>
    </row>
    <row r="182" ht="12.75">
      <c r="I182" s="142"/>
    </row>
    <row r="183" ht="12.75">
      <c r="I183" s="142"/>
    </row>
    <row r="184" ht="12.75">
      <c r="I184" s="142"/>
    </row>
    <row r="185" ht="12.75">
      <c r="I185" s="142"/>
    </row>
    <row r="186" ht="12.75">
      <c r="I186" s="142"/>
    </row>
    <row r="187" ht="12.75">
      <c r="I187" s="142"/>
    </row>
    <row r="188" ht="12.75">
      <c r="I188" s="142"/>
    </row>
    <row r="189" ht="12.75">
      <c r="I189" s="142"/>
    </row>
    <row r="190" ht="12.75">
      <c r="I190" s="142"/>
    </row>
    <row r="191" ht="12.75">
      <c r="I191" s="142"/>
    </row>
    <row r="192" ht="12.75">
      <c r="I192" s="142"/>
    </row>
    <row r="193" ht="12.75">
      <c r="I193" s="142"/>
    </row>
    <row r="194" ht="12.75">
      <c r="I194" s="142"/>
    </row>
    <row r="195" ht="12.75">
      <c r="I195" s="142"/>
    </row>
    <row r="196" ht="12.75">
      <c r="I196" s="142"/>
    </row>
    <row r="197" ht="12.75">
      <c r="I197" s="142"/>
    </row>
    <row r="198" ht="12.75">
      <c r="I198" s="142"/>
    </row>
    <row r="199" ht="12.75">
      <c r="I199" s="142"/>
    </row>
    <row r="200" ht="12.75">
      <c r="I200" s="142"/>
    </row>
    <row r="201" ht="12.75">
      <c r="I201" s="142"/>
    </row>
    <row r="202" ht="12.75">
      <c r="I202" s="142"/>
    </row>
    <row r="203" ht="12.75">
      <c r="I203" s="142"/>
    </row>
    <row r="204" ht="12.75">
      <c r="I204" s="142"/>
    </row>
    <row r="205" ht="12.75">
      <c r="I205" s="142"/>
    </row>
    <row r="206" ht="12.75">
      <c r="I206" s="142"/>
    </row>
    <row r="207" ht="12.75">
      <c r="I207" s="142"/>
    </row>
    <row r="208" ht="12.75">
      <c r="I208" s="142"/>
    </row>
    <row r="209" ht="12.75">
      <c r="I209" s="142"/>
    </row>
    <row r="210" ht="12.75">
      <c r="I210" s="142"/>
    </row>
    <row r="211" ht="12.75">
      <c r="I211" s="142"/>
    </row>
    <row r="212" ht="12.75">
      <c r="I212" s="142"/>
    </row>
    <row r="213" ht="12.75">
      <c r="I213" s="142"/>
    </row>
    <row r="214" ht="12.75">
      <c r="I214" s="142"/>
    </row>
    <row r="215" ht="12.75">
      <c r="I215" s="142"/>
    </row>
    <row r="216" ht="12.75">
      <c r="I216" s="142"/>
    </row>
    <row r="217" ht="12.75">
      <c r="I217" s="142"/>
    </row>
    <row r="218" ht="12.75">
      <c r="I218" s="142"/>
    </row>
    <row r="219" ht="12.75">
      <c r="I219" s="142"/>
    </row>
    <row r="220" ht="12.75">
      <c r="I220" s="142"/>
    </row>
    <row r="221" ht="12.75">
      <c r="I221" s="142"/>
    </row>
    <row r="222" ht="12.75">
      <c r="I222" s="142"/>
    </row>
    <row r="223" ht="12.75">
      <c r="I223" s="142"/>
    </row>
    <row r="224" ht="12.75">
      <c r="I224" s="142"/>
    </row>
    <row r="225" ht="12.75">
      <c r="I225" s="142"/>
    </row>
    <row r="226" ht="12.75">
      <c r="I226" s="142"/>
    </row>
    <row r="227" ht="12.75">
      <c r="I227" s="142"/>
    </row>
    <row r="228" ht="12.75">
      <c r="I228" s="142"/>
    </row>
    <row r="229" ht="12.75">
      <c r="I229" s="142"/>
    </row>
    <row r="230" ht="12.75">
      <c r="I230" s="142"/>
    </row>
    <row r="231" ht="12.75">
      <c r="I231" s="142"/>
    </row>
    <row r="232" ht="12.75">
      <c r="I232" s="142"/>
    </row>
    <row r="233" ht="12.75">
      <c r="I233" s="142"/>
    </row>
    <row r="234" ht="12.75">
      <c r="I234" s="142"/>
    </row>
    <row r="235" ht="12.75">
      <c r="I235" s="142"/>
    </row>
    <row r="236" ht="12.75">
      <c r="I236" s="142"/>
    </row>
    <row r="237" ht="12.75">
      <c r="I237" s="142"/>
    </row>
    <row r="238" ht="12.75">
      <c r="I238" s="142"/>
    </row>
    <row r="239" ht="12.75">
      <c r="I239" s="142"/>
    </row>
    <row r="240" ht="12.75">
      <c r="I240" s="142"/>
    </row>
    <row r="241" ht="12.75">
      <c r="I241" s="142"/>
    </row>
    <row r="242" ht="12.75">
      <c r="I242" s="142"/>
    </row>
    <row r="243" ht="12.75">
      <c r="I243" s="142"/>
    </row>
    <row r="244" ht="12.75">
      <c r="I244" s="142"/>
    </row>
    <row r="245" ht="12.75">
      <c r="I245" s="142"/>
    </row>
    <row r="246" ht="12.75">
      <c r="I246" s="142"/>
    </row>
    <row r="247" ht="12.75">
      <c r="I247" s="142"/>
    </row>
    <row r="248" ht="12.75">
      <c r="I248" s="142"/>
    </row>
    <row r="249" ht="12.75">
      <c r="I249" s="142"/>
    </row>
    <row r="250" ht="12.75">
      <c r="I250" s="142"/>
    </row>
    <row r="251" ht="12.75">
      <c r="I251" s="142"/>
    </row>
    <row r="252" ht="12.75">
      <c r="I252" s="142"/>
    </row>
    <row r="253" ht="12.75">
      <c r="I253" s="142"/>
    </row>
    <row r="254" ht="12.75">
      <c r="I254" s="142"/>
    </row>
    <row r="255" ht="12.75">
      <c r="I255" s="142"/>
    </row>
    <row r="256" ht="12.75">
      <c r="I256" s="142"/>
    </row>
    <row r="257" ht="12.75">
      <c r="I257" s="142"/>
    </row>
    <row r="258" ht="12.75">
      <c r="I258" s="142"/>
    </row>
    <row r="259" ht="12.75">
      <c r="I259" s="142"/>
    </row>
    <row r="260" ht="12.75">
      <c r="I260" s="142"/>
    </row>
    <row r="261" ht="12.75">
      <c r="I261" s="142"/>
    </row>
    <row r="262" ht="12.75">
      <c r="I262" s="142"/>
    </row>
    <row r="263" ht="12.75">
      <c r="I263" s="142"/>
    </row>
    <row r="264" ht="12.75">
      <c r="I264" s="142"/>
    </row>
    <row r="265" ht="12.75">
      <c r="I265" s="142"/>
    </row>
    <row r="266" ht="12.75">
      <c r="I266" s="142"/>
    </row>
    <row r="267" ht="12.75">
      <c r="I267" s="142"/>
    </row>
    <row r="268" ht="12.75">
      <c r="I268" s="142"/>
    </row>
    <row r="269" ht="12.75">
      <c r="I269" s="142"/>
    </row>
    <row r="270" ht="12.75">
      <c r="I270" s="142"/>
    </row>
    <row r="271" ht="12.75">
      <c r="I271" s="142"/>
    </row>
    <row r="272" ht="12.75">
      <c r="I272" s="142"/>
    </row>
    <row r="273" ht="12.75">
      <c r="I273" s="142"/>
    </row>
    <row r="274" ht="12.75">
      <c r="I274" s="142"/>
    </row>
    <row r="275" ht="12.75">
      <c r="I275" s="142"/>
    </row>
    <row r="276" ht="12.75">
      <c r="I276" s="142"/>
    </row>
    <row r="277" ht="12.75">
      <c r="I277" s="142"/>
    </row>
    <row r="278" ht="12.75">
      <c r="I278" s="142"/>
    </row>
    <row r="279" ht="12.75">
      <c r="I279" s="142"/>
    </row>
    <row r="280" ht="12.75">
      <c r="I280" s="142"/>
    </row>
    <row r="281" ht="12.75">
      <c r="I281" s="142"/>
    </row>
    <row r="282" ht="12.75">
      <c r="I282" s="142"/>
    </row>
    <row r="283" ht="12.75">
      <c r="I283" s="142"/>
    </row>
    <row r="284" ht="12.75">
      <c r="I284" s="142"/>
    </row>
    <row r="285" ht="12.75">
      <c r="I285" s="142"/>
    </row>
    <row r="286" ht="12.75">
      <c r="I286" s="142"/>
    </row>
    <row r="287" ht="12.75">
      <c r="I287" s="142"/>
    </row>
    <row r="288" ht="12.75">
      <c r="I288" s="142"/>
    </row>
    <row r="289" ht="12.75">
      <c r="I289" s="142"/>
    </row>
    <row r="290" ht="12.75">
      <c r="I290" s="142"/>
    </row>
    <row r="291" ht="12.75">
      <c r="I291" s="142"/>
    </row>
    <row r="292" ht="12.75">
      <c r="I292" s="142"/>
    </row>
    <row r="293" ht="12.75">
      <c r="I293" s="142"/>
    </row>
    <row r="294" ht="12.75">
      <c r="I294" s="142"/>
    </row>
    <row r="295" ht="12.75">
      <c r="I295" s="142"/>
    </row>
    <row r="296" ht="12.75">
      <c r="I296" s="142"/>
    </row>
    <row r="297" ht="12.75">
      <c r="I297" s="142"/>
    </row>
    <row r="298" ht="12.75">
      <c r="I298" s="142"/>
    </row>
    <row r="299" ht="12.75">
      <c r="I299" s="142"/>
    </row>
    <row r="300" ht="12.75">
      <c r="I300" s="142"/>
    </row>
    <row r="301" ht="12.75">
      <c r="I301" s="142"/>
    </row>
    <row r="302" ht="12.75">
      <c r="I302" s="142"/>
    </row>
    <row r="303" ht="12.75">
      <c r="I303" s="142"/>
    </row>
    <row r="304" ht="12.75">
      <c r="I304" s="142"/>
    </row>
    <row r="305" ht="12.75">
      <c r="I305" s="142"/>
    </row>
    <row r="306" ht="12.75">
      <c r="I306" s="142"/>
    </row>
    <row r="307" ht="12.75">
      <c r="I307" s="142"/>
    </row>
    <row r="308" ht="12.75">
      <c r="I308" s="142"/>
    </row>
    <row r="309" ht="12.75">
      <c r="I309" s="142"/>
    </row>
    <row r="310" ht="12.75">
      <c r="I310" s="142"/>
    </row>
    <row r="311" ht="12.75">
      <c r="I311" s="142"/>
    </row>
    <row r="312" ht="12.75">
      <c r="I312" s="142"/>
    </row>
    <row r="313" ht="12.75">
      <c r="I313" s="142"/>
    </row>
    <row r="314" ht="12.75">
      <c r="I314" s="142"/>
    </row>
    <row r="315" ht="12.75">
      <c r="I315" s="142"/>
    </row>
    <row r="316" ht="12.75">
      <c r="I316" s="142"/>
    </row>
    <row r="317" ht="12.75">
      <c r="I317" s="142"/>
    </row>
    <row r="318" ht="12.75">
      <c r="I318" s="142"/>
    </row>
    <row r="319" ht="12.75">
      <c r="I319" s="142"/>
    </row>
    <row r="320" ht="12.75">
      <c r="I320" s="142"/>
    </row>
    <row r="321" ht="12.75">
      <c r="I321" s="142"/>
    </row>
    <row r="322" ht="12.75">
      <c r="I322" s="142"/>
    </row>
    <row r="323" ht="12.75">
      <c r="I323" s="142"/>
    </row>
    <row r="324" ht="12.75">
      <c r="I324" s="142"/>
    </row>
    <row r="325" ht="12.75">
      <c r="I325" s="142"/>
    </row>
    <row r="326" ht="12.75">
      <c r="I326" s="142"/>
    </row>
    <row r="327" ht="12.75">
      <c r="I327" s="142"/>
    </row>
    <row r="328" ht="12.75">
      <c r="I328" s="142"/>
    </row>
    <row r="329" ht="12.75">
      <c r="I329" s="142"/>
    </row>
    <row r="330" ht="12.75">
      <c r="I330" s="142"/>
    </row>
    <row r="331" ht="12.75">
      <c r="I331" s="142"/>
    </row>
    <row r="332" ht="12.75">
      <c r="I332" s="142"/>
    </row>
    <row r="333" ht="12.75">
      <c r="I333" s="142"/>
    </row>
    <row r="334" ht="12.75">
      <c r="I334" s="188"/>
    </row>
    <row r="335" ht="12.75">
      <c r="I335" s="188"/>
    </row>
    <row r="336" ht="12.75">
      <c r="I336" s="188"/>
    </row>
    <row r="337" ht="12.75">
      <c r="I337" s="188"/>
    </row>
    <row r="338" ht="12.75">
      <c r="I338" s="188"/>
    </row>
    <row r="339" ht="12.75">
      <c r="I339" s="188"/>
    </row>
    <row r="340" ht="12.75">
      <c r="I340" s="188"/>
    </row>
    <row r="341" ht="12.75">
      <c r="I341" s="188"/>
    </row>
    <row r="342" ht="12.75">
      <c r="I342" s="188"/>
    </row>
    <row r="343" ht="12.75">
      <c r="I343" s="188"/>
    </row>
    <row r="344" ht="12.75">
      <c r="I344" s="188"/>
    </row>
    <row r="345" ht="12.75">
      <c r="I345" s="188"/>
    </row>
    <row r="346" ht="12.75">
      <c r="I346" s="188"/>
    </row>
    <row r="347" ht="12.75">
      <c r="I347" s="188"/>
    </row>
    <row r="348" ht="12.75">
      <c r="I348" s="188"/>
    </row>
    <row r="349" ht="12.75">
      <c r="I349" s="188"/>
    </row>
    <row r="350" ht="12.75">
      <c r="I350" s="188"/>
    </row>
    <row r="351" ht="12.75">
      <c r="I351" s="188"/>
    </row>
    <row r="352" ht="12.75">
      <c r="I352" s="188"/>
    </row>
    <row r="353" ht="12.75">
      <c r="I353" s="188"/>
    </row>
    <row r="354" ht="12.75">
      <c r="I354" s="188"/>
    </row>
    <row r="355" ht="12.75">
      <c r="I355" s="188"/>
    </row>
    <row r="356" ht="12.75">
      <c r="I356" s="188"/>
    </row>
    <row r="357" ht="12.75">
      <c r="I357" s="188"/>
    </row>
    <row r="358" ht="12.75">
      <c r="I358" s="188"/>
    </row>
    <row r="359" ht="12.75">
      <c r="I359" s="188"/>
    </row>
    <row r="360" ht="12.75">
      <c r="I360" s="188"/>
    </row>
    <row r="361" ht="12.75">
      <c r="I361" s="188"/>
    </row>
    <row r="362" ht="12.75">
      <c r="I362" s="188"/>
    </row>
    <row r="363" ht="12.75">
      <c r="I363" s="188"/>
    </row>
    <row r="364" ht="12.75">
      <c r="I364" s="188"/>
    </row>
    <row r="365" ht="12.75">
      <c r="I365" s="188"/>
    </row>
    <row r="366" ht="12.75">
      <c r="I366" s="188"/>
    </row>
    <row r="367" ht="12.75">
      <c r="I367" s="188"/>
    </row>
    <row r="368" ht="12.75">
      <c r="I368" s="188"/>
    </row>
    <row r="369" ht="12.75">
      <c r="I369" s="188"/>
    </row>
    <row r="370" ht="12.75">
      <c r="I370" s="188"/>
    </row>
    <row r="371" ht="12.75">
      <c r="I371" s="188"/>
    </row>
    <row r="372" ht="12.75">
      <c r="I372" s="188"/>
    </row>
    <row r="373" ht="12.75">
      <c r="I373" s="188"/>
    </row>
    <row r="374" ht="12.75">
      <c r="I374" s="188"/>
    </row>
    <row r="375" ht="12.75">
      <c r="I375" s="188"/>
    </row>
    <row r="376" ht="12.75">
      <c r="I376" s="188"/>
    </row>
    <row r="377" ht="12.75">
      <c r="I377" s="188"/>
    </row>
    <row r="378" ht="12.75">
      <c r="I378" s="188"/>
    </row>
    <row r="379" ht="12.75">
      <c r="I379" s="188"/>
    </row>
    <row r="380" ht="12.75">
      <c r="I380" s="188"/>
    </row>
    <row r="381" ht="12.75">
      <c r="I381" s="188"/>
    </row>
    <row r="382" ht="12.75">
      <c r="I382" s="188"/>
    </row>
    <row r="383" ht="12.75">
      <c r="I383" s="188"/>
    </row>
    <row r="384" ht="12.75">
      <c r="I384" s="188"/>
    </row>
    <row r="385" ht="12.75">
      <c r="I385" s="188"/>
    </row>
    <row r="386" ht="12.75">
      <c r="I386" s="188"/>
    </row>
    <row r="387" ht="12.75">
      <c r="I387" s="188"/>
    </row>
    <row r="388" ht="12.75">
      <c r="I388" s="188"/>
    </row>
    <row r="389" ht="12.75">
      <c r="I389" s="188"/>
    </row>
    <row r="390" ht="12.75">
      <c r="I390" s="188"/>
    </row>
    <row r="391" ht="12.75">
      <c r="I391" s="188"/>
    </row>
    <row r="392" ht="12.75">
      <c r="I392" s="188"/>
    </row>
    <row r="393" ht="12.75">
      <c r="I393" s="188"/>
    </row>
    <row r="394" ht="12.75">
      <c r="I394" s="188"/>
    </row>
    <row r="395" ht="12.75">
      <c r="I395" s="188"/>
    </row>
    <row r="396" ht="12.75">
      <c r="I396" s="188"/>
    </row>
    <row r="397" ht="12.75">
      <c r="I397" s="188"/>
    </row>
    <row r="398" ht="12.75">
      <c r="I398" s="188"/>
    </row>
    <row r="399" ht="12.75">
      <c r="I399" s="188"/>
    </row>
    <row r="400" ht="12.75">
      <c r="I400" s="188"/>
    </row>
    <row r="401" ht="12.75">
      <c r="I401" s="188"/>
    </row>
    <row r="402" ht="12.75">
      <c r="I402" s="188"/>
    </row>
    <row r="403" ht="12.75">
      <c r="I403" s="188"/>
    </row>
    <row r="404" ht="12.75">
      <c r="I404" s="188"/>
    </row>
    <row r="405" ht="12.75">
      <c r="I405" s="188"/>
    </row>
    <row r="406" ht="12.75">
      <c r="I406" s="188"/>
    </row>
    <row r="407" ht="12.75">
      <c r="I407" s="188"/>
    </row>
    <row r="408" ht="12.75">
      <c r="I408" s="188"/>
    </row>
    <row r="409" ht="12.75">
      <c r="I409" s="188"/>
    </row>
    <row r="410" ht="12.75">
      <c r="I410" s="188"/>
    </row>
    <row r="411" ht="12.75">
      <c r="I411" s="188"/>
    </row>
    <row r="412" ht="12.75">
      <c r="I412" s="188"/>
    </row>
    <row r="413" ht="12.75">
      <c r="I413" s="188"/>
    </row>
    <row r="414" ht="12.75">
      <c r="I414" s="188"/>
    </row>
    <row r="415" ht="12.75">
      <c r="I415" s="188"/>
    </row>
    <row r="416" ht="12.75">
      <c r="I416" s="188"/>
    </row>
    <row r="417" ht="12.75">
      <c r="I417" s="188"/>
    </row>
    <row r="418" ht="12.75">
      <c r="I418" s="188"/>
    </row>
    <row r="419" ht="12.75">
      <c r="I419" s="188"/>
    </row>
    <row r="420" ht="12.75">
      <c r="I420" s="188"/>
    </row>
    <row r="421" ht="12.75">
      <c r="I421" s="188"/>
    </row>
    <row r="422" ht="12.75">
      <c r="I422" s="188"/>
    </row>
    <row r="423" ht="12.75">
      <c r="I423" s="188"/>
    </row>
    <row r="424" ht="12.75">
      <c r="I424" s="188"/>
    </row>
    <row r="425" ht="12.75">
      <c r="I425" s="188"/>
    </row>
    <row r="426" ht="12.75">
      <c r="I426" s="188"/>
    </row>
    <row r="427" ht="12.75">
      <c r="I427" s="188"/>
    </row>
    <row r="428" ht="12.75">
      <c r="I428" s="188"/>
    </row>
    <row r="429" ht="12.75">
      <c r="I429" s="188"/>
    </row>
    <row r="430" ht="12.75">
      <c r="I430" s="188"/>
    </row>
    <row r="431" ht="12.75">
      <c r="I431" s="188"/>
    </row>
    <row r="432" ht="12.75">
      <c r="I432" s="188"/>
    </row>
    <row r="433" ht="12.75">
      <c r="I433" s="188"/>
    </row>
    <row r="434" ht="12.75">
      <c r="I434" s="188"/>
    </row>
    <row r="435" ht="12.75">
      <c r="I435" s="188"/>
    </row>
    <row r="436" ht="12.75">
      <c r="I436" s="188"/>
    </row>
    <row r="437" ht="12.75">
      <c r="I437" s="188"/>
    </row>
    <row r="438" ht="12.75">
      <c r="I438" s="188"/>
    </row>
    <row r="439" ht="12.75">
      <c r="I439" s="188"/>
    </row>
    <row r="440" ht="12.75">
      <c r="I440" s="188"/>
    </row>
    <row r="441" ht="12.75">
      <c r="I441" s="188"/>
    </row>
    <row r="442" ht="12.75">
      <c r="I442" s="188"/>
    </row>
    <row r="443" ht="12.75">
      <c r="I443" s="188"/>
    </row>
    <row r="444" ht="12.75">
      <c r="I444" s="188"/>
    </row>
    <row r="445" ht="12.75">
      <c r="I445" s="188"/>
    </row>
    <row r="446" ht="12.75">
      <c r="I446" s="188"/>
    </row>
    <row r="447" ht="12.75">
      <c r="I447" s="188"/>
    </row>
    <row r="448" ht="12.75">
      <c r="I448" s="188"/>
    </row>
    <row r="449" ht="12.75">
      <c r="I449" s="188"/>
    </row>
    <row r="450" ht="12.75">
      <c r="I450" s="188"/>
    </row>
    <row r="451" ht="12.75">
      <c r="I451" s="188"/>
    </row>
    <row r="452" ht="12.75">
      <c r="I452" s="188"/>
    </row>
    <row r="453" ht="12.75">
      <c r="I453" s="188"/>
    </row>
    <row r="454" ht="12.75">
      <c r="I454" s="188"/>
    </row>
    <row r="455" ht="12.75">
      <c r="I455" s="188"/>
    </row>
    <row r="456" ht="12.75">
      <c r="I456" s="188"/>
    </row>
    <row r="457" ht="12.75">
      <c r="I457" s="188"/>
    </row>
    <row r="458" ht="12.75">
      <c r="I458" s="188"/>
    </row>
    <row r="459" ht="12.75">
      <c r="I459" s="188"/>
    </row>
    <row r="460" ht="12.75">
      <c r="I460" s="188"/>
    </row>
    <row r="461" ht="12.75">
      <c r="I461" s="188"/>
    </row>
    <row r="462" ht="12.75">
      <c r="I462" s="188"/>
    </row>
    <row r="463" ht="12.75">
      <c r="I463" s="188"/>
    </row>
    <row r="464" ht="12.75">
      <c r="I464" s="188"/>
    </row>
    <row r="465" ht="12.75">
      <c r="I465" s="188"/>
    </row>
    <row r="466" ht="12.75">
      <c r="I466" s="188"/>
    </row>
    <row r="467" ht="12.75">
      <c r="I467" s="188"/>
    </row>
    <row r="468" ht="12.75">
      <c r="I468" s="188"/>
    </row>
    <row r="469" ht="12.75">
      <c r="I469" s="188"/>
    </row>
    <row r="470" ht="12.75">
      <c r="I470" s="188"/>
    </row>
    <row r="471" ht="12.75">
      <c r="I471" s="188"/>
    </row>
    <row r="472" ht="12.75">
      <c r="I472" s="188"/>
    </row>
    <row r="473" ht="12.75">
      <c r="I473" s="188"/>
    </row>
    <row r="474" ht="12.75">
      <c r="I474" s="188"/>
    </row>
    <row r="475" ht="12.75">
      <c r="I475" s="188"/>
    </row>
    <row r="476" ht="12.75">
      <c r="I476" s="188"/>
    </row>
    <row r="477" ht="12.75">
      <c r="I477" s="188"/>
    </row>
    <row r="478" ht="12.75">
      <c r="I478" s="188"/>
    </row>
    <row r="479" ht="12.75">
      <c r="I479" s="188"/>
    </row>
    <row r="480" ht="12.75">
      <c r="I480" s="188"/>
    </row>
    <row r="481" ht="12.75">
      <c r="I481" s="188"/>
    </row>
    <row r="482" ht="12.75">
      <c r="I482" s="188"/>
    </row>
    <row r="483" ht="12.75">
      <c r="I483" s="188"/>
    </row>
    <row r="484" ht="12.75">
      <c r="I484" s="188"/>
    </row>
    <row r="485" ht="12.75">
      <c r="I485" s="188"/>
    </row>
    <row r="486" ht="12.75">
      <c r="I486" s="188"/>
    </row>
    <row r="487" ht="12.75">
      <c r="I487" s="188"/>
    </row>
    <row r="488" ht="12.75">
      <c r="I488" s="188"/>
    </row>
    <row r="489" ht="12.75">
      <c r="I489" s="188"/>
    </row>
    <row r="490" ht="12.75">
      <c r="I490" s="188"/>
    </row>
    <row r="491" ht="12.75">
      <c r="I491" s="188"/>
    </row>
    <row r="492" ht="12.75">
      <c r="I492" s="188"/>
    </row>
    <row r="493" ht="12.75">
      <c r="I493" s="188"/>
    </row>
    <row r="494" ht="12.75">
      <c r="I494" s="188"/>
    </row>
    <row r="495" ht="12.75">
      <c r="I495" s="188"/>
    </row>
    <row r="496" ht="12.75">
      <c r="I496" s="188"/>
    </row>
    <row r="497" ht="12.75">
      <c r="I497" s="188"/>
    </row>
    <row r="498" ht="12.75">
      <c r="I498" s="188"/>
    </row>
    <row r="499" ht="12.75">
      <c r="I499" s="188"/>
    </row>
    <row r="500" ht="12.75">
      <c r="I500" s="188"/>
    </row>
    <row r="501" ht="12.75">
      <c r="I501" s="188"/>
    </row>
    <row r="502" ht="12.75">
      <c r="I502" s="188"/>
    </row>
    <row r="503" ht="12.75">
      <c r="I503" s="188"/>
    </row>
    <row r="504" ht="12.75">
      <c r="I504" s="188"/>
    </row>
    <row r="505" ht="12.75">
      <c r="I505" s="188"/>
    </row>
    <row r="506" ht="12.75">
      <c r="I506" s="188"/>
    </row>
    <row r="507" ht="12.75">
      <c r="I507" s="188"/>
    </row>
    <row r="508" ht="12.75">
      <c r="I508" s="188"/>
    </row>
    <row r="509" ht="12.75">
      <c r="I509" s="188"/>
    </row>
    <row r="510" ht="12.75">
      <c r="I510" s="188"/>
    </row>
    <row r="511" ht="12.75">
      <c r="I511" s="188"/>
    </row>
    <row r="512" ht="12.75">
      <c r="I512" s="188"/>
    </row>
    <row r="513" ht="12.75">
      <c r="I513" s="188"/>
    </row>
    <row r="514" ht="12.75">
      <c r="I514" s="188"/>
    </row>
    <row r="515" ht="12.75">
      <c r="I515" s="188"/>
    </row>
    <row r="516" ht="12.75">
      <c r="I516" s="188"/>
    </row>
    <row r="517" ht="12.75">
      <c r="I517" s="188"/>
    </row>
    <row r="518" ht="12.75">
      <c r="I518" s="188"/>
    </row>
    <row r="519" ht="12.75">
      <c r="I519" s="188"/>
    </row>
    <row r="520" ht="12.75">
      <c r="I520" s="188"/>
    </row>
    <row r="521" ht="12.75">
      <c r="I521" s="188"/>
    </row>
    <row r="522" ht="12.75">
      <c r="I522" s="188"/>
    </row>
    <row r="523" ht="12.75">
      <c r="I523" s="188"/>
    </row>
    <row r="524" ht="12.75">
      <c r="I524" s="188"/>
    </row>
    <row r="525" ht="12.75">
      <c r="I525" s="188"/>
    </row>
    <row r="526" ht="12.75">
      <c r="I526" s="188"/>
    </row>
    <row r="527" ht="12.75">
      <c r="I527" s="188"/>
    </row>
    <row r="528" ht="12.75">
      <c r="I528" s="188"/>
    </row>
    <row r="529" ht="12.75">
      <c r="I529" s="188"/>
    </row>
    <row r="530" ht="12.75">
      <c r="I530" s="188"/>
    </row>
    <row r="531" ht="12.75">
      <c r="I531" s="188"/>
    </row>
    <row r="532" ht="12.75">
      <c r="I532" s="188"/>
    </row>
    <row r="533" ht="12.75">
      <c r="I533" s="188"/>
    </row>
    <row r="534" ht="12.75">
      <c r="I534" s="188"/>
    </row>
    <row r="535" ht="12.75">
      <c r="I535" s="188"/>
    </row>
    <row r="536" ht="12.75">
      <c r="I536" s="188"/>
    </row>
    <row r="537" ht="12.75">
      <c r="I537" s="188"/>
    </row>
    <row r="538" ht="12.75">
      <c r="I538" s="188"/>
    </row>
    <row r="539" ht="12.75">
      <c r="I539" s="188"/>
    </row>
    <row r="540" ht="12.75">
      <c r="I540" s="188"/>
    </row>
    <row r="541" ht="12.75">
      <c r="I541" s="188"/>
    </row>
    <row r="542" ht="12.75">
      <c r="I542" s="188"/>
    </row>
    <row r="543" ht="12.75">
      <c r="I543" s="188"/>
    </row>
    <row r="544" ht="12.75">
      <c r="I544" s="188"/>
    </row>
    <row r="545" ht="12.75">
      <c r="I545" s="188"/>
    </row>
    <row r="546" ht="12.75">
      <c r="I546" s="188"/>
    </row>
    <row r="547" ht="12.75">
      <c r="I547" s="188"/>
    </row>
    <row r="548" ht="12.75">
      <c r="I548" s="188"/>
    </row>
    <row r="549" ht="12.75">
      <c r="I549" s="188"/>
    </row>
    <row r="550" ht="12.75">
      <c r="I550" s="188"/>
    </row>
    <row r="551" ht="12.75">
      <c r="I551" s="188"/>
    </row>
    <row r="552" ht="12.75">
      <c r="I552" s="188"/>
    </row>
    <row r="553" ht="12.75">
      <c r="I553" s="188"/>
    </row>
    <row r="554" ht="12.75">
      <c r="I554" s="188"/>
    </row>
    <row r="555" ht="12.75">
      <c r="I555" s="188"/>
    </row>
    <row r="556" ht="12.75">
      <c r="I556" s="188"/>
    </row>
    <row r="557" ht="12.75">
      <c r="I557" s="188"/>
    </row>
    <row r="558" ht="12.75">
      <c r="I558" s="188"/>
    </row>
    <row r="559" ht="12.75">
      <c r="I559" s="188"/>
    </row>
    <row r="560" ht="12.75">
      <c r="I560" s="188"/>
    </row>
    <row r="561" ht="12.75">
      <c r="I561" s="188"/>
    </row>
    <row r="562" ht="12.75">
      <c r="I562" s="188"/>
    </row>
    <row r="563" ht="12.75">
      <c r="I563" s="188"/>
    </row>
    <row r="564" ht="12.75">
      <c r="I564" s="188"/>
    </row>
    <row r="565" ht="12.75">
      <c r="I565" s="188"/>
    </row>
    <row r="566" ht="12.75">
      <c r="I566" s="188"/>
    </row>
    <row r="567" ht="12.75">
      <c r="I567" s="188"/>
    </row>
    <row r="568" ht="12.75">
      <c r="I568" s="188"/>
    </row>
    <row r="569" ht="12.75">
      <c r="I569" s="188"/>
    </row>
    <row r="570" ht="12.75">
      <c r="I570" s="188"/>
    </row>
    <row r="571" ht="12.75">
      <c r="I571" s="188"/>
    </row>
    <row r="572" ht="12.75">
      <c r="I572" s="188"/>
    </row>
    <row r="573" ht="12.75">
      <c r="I573" s="188"/>
    </row>
    <row r="574" ht="12.75">
      <c r="I574" s="188"/>
    </row>
    <row r="575" ht="12.75">
      <c r="I575" s="188"/>
    </row>
    <row r="576" ht="12.75">
      <c r="I576" s="188"/>
    </row>
    <row r="577" ht="12.75">
      <c r="I577" s="188"/>
    </row>
    <row r="578" ht="12.75">
      <c r="I578" s="188"/>
    </row>
    <row r="579" ht="12.75">
      <c r="I579" s="188"/>
    </row>
    <row r="580" ht="12.75">
      <c r="I580" s="188"/>
    </row>
    <row r="581" ht="12.75">
      <c r="I581" s="188"/>
    </row>
    <row r="582" ht="12.75">
      <c r="I582" s="188"/>
    </row>
    <row r="583" ht="12.75">
      <c r="I583" s="188"/>
    </row>
    <row r="584" ht="12.75">
      <c r="I584" s="188"/>
    </row>
    <row r="585" ht="12.75">
      <c r="I585" s="188"/>
    </row>
    <row r="586" ht="12.75">
      <c r="I586" s="188"/>
    </row>
    <row r="587" ht="12.75">
      <c r="I587" s="188"/>
    </row>
    <row r="588" ht="12.75">
      <c r="I588" s="188"/>
    </row>
    <row r="589" ht="12.75">
      <c r="I589" s="188"/>
    </row>
    <row r="590" ht="12.75">
      <c r="I590" s="188"/>
    </row>
    <row r="591" ht="12.75">
      <c r="I591" s="188"/>
    </row>
    <row r="592" ht="12.75">
      <c r="I592" s="188"/>
    </row>
    <row r="593" ht="12.75">
      <c r="I593" s="188"/>
    </row>
    <row r="594" ht="12.75">
      <c r="I594" s="188"/>
    </row>
    <row r="595" ht="12.75">
      <c r="I595" s="188"/>
    </row>
    <row r="596" ht="12.75">
      <c r="I596" s="188"/>
    </row>
    <row r="597" ht="12.75">
      <c r="I597" s="188"/>
    </row>
    <row r="598" ht="12.75">
      <c r="I598" s="188"/>
    </row>
    <row r="599" ht="12.75">
      <c r="I599" s="188"/>
    </row>
    <row r="600" ht="12.75">
      <c r="I600" s="188"/>
    </row>
    <row r="601" ht="12.75">
      <c r="I601" s="188"/>
    </row>
    <row r="602" ht="12.75">
      <c r="I602" s="188"/>
    </row>
    <row r="603" ht="12.75">
      <c r="I603" s="188"/>
    </row>
    <row r="604" ht="12.75">
      <c r="I604" s="188"/>
    </row>
    <row r="605" ht="12.75">
      <c r="I605" s="188"/>
    </row>
    <row r="606" ht="12.75">
      <c r="I606" s="188"/>
    </row>
    <row r="607" ht="12.75">
      <c r="I607" s="188"/>
    </row>
    <row r="608" ht="12.75">
      <c r="I608" s="188"/>
    </row>
    <row r="609" ht="12.75">
      <c r="I609" s="188"/>
    </row>
    <row r="610" ht="12.75">
      <c r="I610" s="188"/>
    </row>
    <row r="611" ht="12.75">
      <c r="I611" s="188"/>
    </row>
    <row r="612" ht="12.75">
      <c r="I612" s="188"/>
    </row>
    <row r="613" ht="12.75">
      <c r="I613" s="188"/>
    </row>
    <row r="614" ht="12.75">
      <c r="I614" s="188"/>
    </row>
    <row r="615" ht="12.75">
      <c r="I615" s="188"/>
    </row>
    <row r="616" ht="12.75">
      <c r="I616" s="188"/>
    </row>
    <row r="617" ht="12.75">
      <c r="I617" s="188"/>
    </row>
    <row r="618" ht="12.75">
      <c r="I618" s="188"/>
    </row>
    <row r="619" ht="12.75">
      <c r="I619" s="188"/>
    </row>
    <row r="620" ht="12.75">
      <c r="I620" s="188"/>
    </row>
    <row r="621" ht="12.75">
      <c r="I621" s="188"/>
    </row>
    <row r="622" ht="12.75">
      <c r="I622" s="188"/>
    </row>
    <row r="623" ht="12.75">
      <c r="I623" s="188"/>
    </row>
    <row r="624" ht="12.75">
      <c r="I624" s="188"/>
    </row>
    <row r="625" ht="12.75">
      <c r="I625" s="188"/>
    </row>
    <row r="626" ht="12.75">
      <c r="I626" s="188"/>
    </row>
    <row r="627" ht="12.75">
      <c r="I627" s="188"/>
    </row>
    <row r="628" ht="12.75">
      <c r="I628" s="188"/>
    </row>
    <row r="629" ht="12.75">
      <c r="I629" s="188"/>
    </row>
    <row r="630" ht="12.75">
      <c r="I630" s="188"/>
    </row>
    <row r="631" ht="12.75">
      <c r="I631" s="188"/>
    </row>
    <row r="632" ht="12.75">
      <c r="I632" s="188"/>
    </row>
    <row r="633" ht="12.75">
      <c r="I633" s="188"/>
    </row>
    <row r="634" ht="12.75">
      <c r="I634" s="188"/>
    </row>
    <row r="635" ht="12.75">
      <c r="I635" s="188"/>
    </row>
    <row r="636" ht="12.75">
      <c r="I636" s="188"/>
    </row>
    <row r="637" ht="12.75">
      <c r="I637" s="188"/>
    </row>
    <row r="638" ht="12.75">
      <c r="I638" s="188"/>
    </row>
    <row r="639" ht="12.75">
      <c r="I639" s="188"/>
    </row>
    <row r="640" ht="12.75">
      <c r="I640" s="188"/>
    </row>
    <row r="641" ht="12.75">
      <c r="I641" s="188"/>
    </row>
    <row r="642" ht="12.75">
      <c r="I642" s="188"/>
    </row>
    <row r="643" ht="12.75">
      <c r="I643" s="188"/>
    </row>
    <row r="644" ht="12.75">
      <c r="I644" s="188"/>
    </row>
    <row r="645" ht="12.75">
      <c r="I645" s="188"/>
    </row>
    <row r="646" ht="12.75">
      <c r="I646" s="188"/>
    </row>
    <row r="647" ht="12.75">
      <c r="I647" s="188"/>
    </row>
    <row r="648" ht="12.75">
      <c r="I648" s="188"/>
    </row>
    <row r="649" ht="12.75">
      <c r="I649" s="188"/>
    </row>
    <row r="650" ht="12.75">
      <c r="I650" s="188"/>
    </row>
    <row r="651" ht="12.75">
      <c r="I651" s="188"/>
    </row>
    <row r="652" ht="12.75">
      <c r="I652" s="188"/>
    </row>
    <row r="653" ht="12.75">
      <c r="I653" s="188"/>
    </row>
    <row r="654" ht="12.75">
      <c r="I654" s="188"/>
    </row>
    <row r="655" ht="12.75">
      <c r="I655" s="188"/>
    </row>
    <row r="656" ht="12.75">
      <c r="I656" s="188"/>
    </row>
    <row r="657" ht="12.75">
      <c r="I657" s="188"/>
    </row>
    <row r="658" ht="12.75">
      <c r="I658" s="188"/>
    </row>
    <row r="659" ht="12.75">
      <c r="I659" s="188"/>
    </row>
    <row r="660" ht="12.75">
      <c r="I660" s="188"/>
    </row>
    <row r="661" ht="12.75">
      <c r="I661" s="188"/>
    </row>
    <row r="662" ht="12.75">
      <c r="I662" s="188"/>
    </row>
    <row r="663" ht="12.75">
      <c r="I663" s="188"/>
    </row>
    <row r="664" ht="12.75">
      <c r="I664" s="188"/>
    </row>
    <row r="665" ht="12.75">
      <c r="I665" s="188"/>
    </row>
    <row r="666" ht="12.75">
      <c r="I666" s="188"/>
    </row>
    <row r="667" ht="12.75">
      <c r="I667" s="188"/>
    </row>
    <row r="668" ht="12.75">
      <c r="I668" s="188"/>
    </row>
    <row r="669" ht="12.75">
      <c r="I669" s="188"/>
    </row>
    <row r="670" ht="12.75">
      <c r="I670" s="188"/>
    </row>
    <row r="671" ht="12.75">
      <c r="I671" s="188"/>
    </row>
    <row r="672" ht="12.75">
      <c r="I672" s="188"/>
    </row>
    <row r="673" ht="12.75">
      <c r="I673" s="188"/>
    </row>
    <row r="674" ht="12.75">
      <c r="I674" s="188"/>
    </row>
    <row r="675" ht="12.75">
      <c r="I675" s="188"/>
    </row>
    <row r="676" ht="12.75">
      <c r="I676" s="188"/>
    </row>
    <row r="677" ht="12.75">
      <c r="I677" s="188"/>
    </row>
    <row r="678" ht="12.75">
      <c r="I678" s="188"/>
    </row>
    <row r="679" ht="12.75">
      <c r="I679" s="188"/>
    </row>
    <row r="680" ht="12.75">
      <c r="I680" s="188"/>
    </row>
    <row r="681" ht="12.75">
      <c r="I681" s="188"/>
    </row>
    <row r="682" ht="12.75">
      <c r="I682" s="188"/>
    </row>
    <row r="683" ht="12.75">
      <c r="I683" s="188"/>
    </row>
    <row r="684" ht="12.75">
      <c r="I684" s="188"/>
    </row>
    <row r="685" ht="12.75">
      <c r="I685" s="188"/>
    </row>
    <row r="686" ht="12.75">
      <c r="I686" s="188"/>
    </row>
    <row r="687" ht="12.75">
      <c r="I687" s="188"/>
    </row>
    <row r="688" ht="12.75">
      <c r="I688" s="188"/>
    </row>
    <row r="689" ht="12.75">
      <c r="I689" s="188"/>
    </row>
    <row r="690" ht="12.75">
      <c r="I690" s="188"/>
    </row>
    <row r="691" ht="12.75">
      <c r="I691" s="188"/>
    </row>
    <row r="692" ht="12.75">
      <c r="I692" s="188"/>
    </row>
    <row r="693" ht="12.75">
      <c r="I693" s="188"/>
    </row>
    <row r="694" ht="12.75">
      <c r="I694" s="188"/>
    </row>
    <row r="695" ht="12.75">
      <c r="I695" s="188"/>
    </row>
    <row r="696" ht="12.75">
      <c r="I696" s="188"/>
    </row>
    <row r="697" ht="12.75">
      <c r="I697" s="188"/>
    </row>
    <row r="698" ht="12.75">
      <c r="I698" s="188"/>
    </row>
    <row r="699" ht="12.75">
      <c r="I699" s="188"/>
    </row>
    <row r="700" ht="12.75">
      <c r="I700" s="188"/>
    </row>
    <row r="701" ht="12.75">
      <c r="I701" s="188"/>
    </row>
    <row r="702" ht="12.75">
      <c r="I702" s="188"/>
    </row>
    <row r="703" ht="12.75">
      <c r="I703" s="188"/>
    </row>
    <row r="704" ht="12.75">
      <c r="I704" s="188"/>
    </row>
    <row r="705" ht="12.75">
      <c r="I705" s="188"/>
    </row>
    <row r="706" ht="12.75">
      <c r="I706" s="188"/>
    </row>
    <row r="707" ht="12.75">
      <c r="I707" s="188"/>
    </row>
    <row r="708" ht="12.75">
      <c r="I708" s="188"/>
    </row>
    <row r="709" ht="12.75">
      <c r="I709" s="188"/>
    </row>
    <row r="710" ht="12.75">
      <c r="I710" s="188"/>
    </row>
    <row r="711" ht="12.75">
      <c r="I711" s="188"/>
    </row>
    <row r="712" ht="12.75">
      <c r="I712" s="188"/>
    </row>
    <row r="713" ht="12.75">
      <c r="I713" s="188"/>
    </row>
    <row r="714" ht="12.75">
      <c r="I714" s="188"/>
    </row>
    <row r="715" ht="12.75">
      <c r="I715" s="188"/>
    </row>
    <row r="716" ht="12.75">
      <c r="I716" s="188"/>
    </row>
    <row r="717" ht="12.75">
      <c r="I717" s="188"/>
    </row>
    <row r="718" ht="12.75">
      <c r="I718" s="188"/>
    </row>
    <row r="719" ht="12.75">
      <c r="I719" s="188"/>
    </row>
    <row r="720" ht="12.75">
      <c r="I720" s="188"/>
    </row>
    <row r="721" ht="12.75">
      <c r="I721" s="188"/>
    </row>
    <row r="722" ht="12.75">
      <c r="I722" s="188"/>
    </row>
    <row r="723" ht="12.75">
      <c r="I723" s="188"/>
    </row>
    <row r="724" ht="12.75">
      <c r="I724" s="188"/>
    </row>
    <row r="725" ht="12.75">
      <c r="I725" s="188"/>
    </row>
    <row r="726" ht="12.75">
      <c r="I726" s="188"/>
    </row>
    <row r="727" ht="12.75">
      <c r="I727" s="188"/>
    </row>
    <row r="728" ht="12.75">
      <c r="I728" s="188"/>
    </row>
    <row r="729" ht="12.75">
      <c r="I729" s="188"/>
    </row>
    <row r="730" ht="12.75">
      <c r="I730" s="188"/>
    </row>
    <row r="731" ht="12.75">
      <c r="I731" s="188"/>
    </row>
    <row r="732" ht="12.75">
      <c r="I732" s="188"/>
    </row>
    <row r="733" ht="12.75">
      <c r="I733" s="188"/>
    </row>
    <row r="734" ht="12.75">
      <c r="I734" s="188"/>
    </row>
    <row r="735" ht="12.75">
      <c r="I735" s="188"/>
    </row>
    <row r="736" ht="12.75">
      <c r="I736" s="188"/>
    </row>
    <row r="737" ht="12.75">
      <c r="I737" s="188"/>
    </row>
    <row r="738" ht="12.75">
      <c r="I738" s="188"/>
    </row>
    <row r="739" ht="12.75">
      <c r="I739" s="188"/>
    </row>
    <row r="740" ht="12.75">
      <c r="I740" s="188"/>
    </row>
    <row r="741" ht="12.75">
      <c r="I741" s="188"/>
    </row>
    <row r="742" ht="12.75">
      <c r="I742" s="188"/>
    </row>
    <row r="743" ht="12.75">
      <c r="I743" s="188"/>
    </row>
    <row r="744" ht="12.75">
      <c r="I744" s="188"/>
    </row>
    <row r="745" ht="12.75">
      <c r="I745" s="188"/>
    </row>
    <row r="746" ht="12.75">
      <c r="I746" s="188"/>
    </row>
    <row r="747" ht="12.75">
      <c r="I747" s="188"/>
    </row>
    <row r="748" ht="12.75">
      <c r="I748" s="188"/>
    </row>
    <row r="749" ht="12.75">
      <c r="I749" s="188"/>
    </row>
    <row r="750" ht="12.75">
      <c r="I750" s="188"/>
    </row>
    <row r="751" ht="12.75">
      <c r="I751" s="188"/>
    </row>
    <row r="752" ht="12.75">
      <c r="I752" s="188"/>
    </row>
    <row r="753" ht="12.75">
      <c r="I753" s="188"/>
    </row>
    <row r="754" ht="12.75">
      <c r="I754" s="188"/>
    </row>
    <row r="755" ht="12.75">
      <c r="I755" s="188"/>
    </row>
    <row r="756" ht="12.75">
      <c r="I756" s="188"/>
    </row>
    <row r="757" ht="12.75">
      <c r="I757" s="188"/>
    </row>
    <row r="758" ht="12.75">
      <c r="I758" s="188"/>
    </row>
    <row r="759" ht="12.75">
      <c r="I759" s="188"/>
    </row>
    <row r="760" ht="12.75">
      <c r="I760" s="188"/>
    </row>
    <row r="761" ht="12.75">
      <c r="I761" s="188"/>
    </row>
    <row r="762" ht="12.75">
      <c r="I762" s="188"/>
    </row>
    <row r="763" ht="12.75">
      <c r="I763" s="188"/>
    </row>
    <row r="764" ht="12.75">
      <c r="I764" s="188"/>
    </row>
    <row r="765" ht="12.75">
      <c r="I765" s="188"/>
    </row>
    <row r="766" ht="12.75">
      <c r="I766" s="188"/>
    </row>
    <row r="767" ht="12.75">
      <c r="I767" s="188"/>
    </row>
    <row r="768" ht="12.75">
      <c r="I768" s="188"/>
    </row>
    <row r="769" ht="12.75">
      <c r="I769" s="188"/>
    </row>
    <row r="770" ht="12.75">
      <c r="I770" s="188"/>
    </row>
    <row r="771" ht="12.75">
      <c r="I771" s="188"/>
    </row>
    <row r="772" ht="12.75">
      <c r="I772" s="188"/>
    </row>
    <row r="773" ht="12.75">
      <c r="I773" s="188"/>
    </row>
    <row r="774" ht="12.75">
      <c r="I774" s="188"/>
    </row>
    <row r="775" ht="12.75">
      <c r="I775" s="188"/>
    </row>
    <row r="776" ht="12.75">
      <c r="I776" s="188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56.421875" style="40" bestFit="1" customWidth="1"/>
    <col min="2" max="5" width="8.421875" style="40" bestFit="1" customWidth="1"/>
    <col min="6" max="6" width="7.140625" style="40" bestFit="1" customWidth="1"/>
    <col min="7" max="7" width="7.00390625" style="40" bestFit="1" customWidth="1"/>
    <col min="8" max="8" width="7.140625" style="40" bestFit="1" customWidth="1"/>
    <col min="9" max="9" width="6.8515625" style="40" bestFit="1" customWidth="1"/>
    <col min="10" max="10" width="10.421875" style="40" bestFit="1" customWidth="1"/>
    <col min="11" max="11" width="45.00390625" style="40" customWidth="1"/>
    <col min="12" max="15" width="8.421875" style="40" bestFit="1" customWidth="1"/>
    <col min="16" max="16" width="8.421875" style="40" customWidth="1"/>
    <col min="17" max="17" width="6.8515625" style="40" customWidth="1"/>
    <col min="18" max="18" width="8.28125" style="40" customWidth="1"/>
    <col min="19" max="19" width="6.8515625" style="40" bestFit="1" customWidth="1"/>
    <col min="20" max="16384" width="9.140625" style="40" customWidth="1"/>
  </cols>
  <sheetData>
    <row r="1" spans="1:19" ht="12.75">
      <c r="A1" s="1731" t="s">
        <v>518</v>
      </c>
      <c r="B1" s="1731"/>
      <c r="C1" s="1731"/>
      <c r="D1" s="1731"/>
      <c r="E1" s="1731"/>
      <c r="F1" s="1731"/>
      <c r="G1" s="1731"/>
      <c r="H1" s="1731"/>
      <c r="I1" s="1731"/>
      <c r="J1" s="1731"/>
      <c r="K1" s="1731"/>
      <c r="L1" s="1731"/>
      <c r="M1" s="1731"/>
      <c r="N1" s="1731"/>
      <c r="O1" s="1731"/>
      <c r="P1" s="1731"/>
      <c r="Q1" s="1731"/>
      <c r="R1" s="1731"/>
      <c r="S1" s="1731"/>
    </row>
    <row r="2" spans="1:19" ht="15.75">
      <c r="A2" s="1730" t="s">
        <v>1123</v>
      </c>
      <c r="B2" s="1730"/>
      <c r="C2" s="1730"/>
      <c r="D2" s="1730"/>
      <c r="E2" s="1730"/>
      <c r="F2" s="1730"/>
      <c r="G2" s="1730"/>
      <c r="H2" s="1730"/>
      <c r="I2" s="1730"/>
      <c r="J2" s="1730"/>
      <c r="K2" s="1730"/>
      <c r="L2" s="1730"/>
      <c r="M2" s="1730"/>
      <c r="N2" s="1730"/>
      <c r="O2" s="1730"/>
      <c r="P2" s="1730"/>
      <c r="Q2" s="1730"/>
      <c r="R2" s="1730"/>
      <c r="S2" s="1730"/>
    </row>
    <row r="3" spans="1:19" ht="13.5" thickBot="1">
      <c r="A3" s="57"/>
      <c r="B3" s="57"/>
      <c r="C3" s="57"/>
      <c r="D3" s="57"/>
      <c r="E3" s="57"/>
      <c r="F3" s="57"/>
      <c r="G3" s="57"/>
      <c r="H3" s="1732" t="s">
        <v>242</v>
      </c>
      <c r="I3" s="1732"/>
      <c r="K3" s="57"/>
      <c r="L3" s="57"/>
      <c r="M3" s="57"/>
      <c r="N3" s="57"/>
      <c r="O3" s="57"/>
      <c r="P3" s="57"/>
      <c r="Q3" s="57"/>
      <c r="R3" s="1732" t="s">
        <v>242</v>
      </c>
      <c r="S3" s="1732"/>
    </row>
    <row r="4" spans="1:19" ht="13.5" thickTop="1">
      <c r="A4" s="535"/>
      <c r="B4" s="623">
        <v>2011</v>
      </c>
      <c r="C4" s="609">
        <v>2012</v>
      </c>
      <c r="D4" s="609">
        <v>2012</v>
      </c>
      <c r="E4" s="609">
        <v>2013</v>
      </c>
      <c r="F4" s="1724" t="s">
        <v>1495</v>
      </c>
      <c r="G4" s="1725"/>
      <c r="H4" s="1725"/>
      <c r="I4" s="1726"/>
      <c r="K4" s="535"/>
      <c r="L4" s="623">
        <v>2011</v>
      </c>
      <c r="M4" s="609">
        <v>2012</v>
      </c>
      <c r="N4" s="609">
        <v>2012</v>
      </c>
      <c r="O4" s="609">
        <v>2013</v>
      </c>
      <c r="P4" s="1724" t="s">
        <v>1485</v>
      </c>
      <c r="Q4" s="1725"/>
      <c r="R4" s="1725"/>
      <c r="S4" s="1726"/>
    </row>
    <row r="5" spans="1:19" ht="12.75">
      <c r="A5" s="624" t="s">
        <v>361</v>
      </c>
      <c r="B5" s="625" t="s">
        <v>741</v>
      </c>
      <c r="C5" s="611" t="s">
        <v>609</v>
      </c>
      <c r="D5" s="611" t="s">
        <v>465</v>
      </c>
      <c r="E5" s="611" t="s">
        <v>1484</v>
      </c>
      <c r="F5" s="1727" t="s">
        <v>483</v>
      </c>
      <c r="G5" s="1728"/>
      <c r="H5" s="1727" t="s">
        <v>328</v>
      </c>
      <c r="I5" s="1729"/>
      <c r="K5" s="624" t="s">
        <v>361</v>
      </c>
      <c r="L5" s="625" t="s">
        <v>741</v>
      </c>
      <c r="M5" s="611" t="s">
        <v>609</v>
      </c>
      <c r="N5" s="611" t="s">
        <v>465</v>
      </c>
      <c r="O5" s="611" t="s">
        <v>1484</v>
      </c>
      <c r="P5" s="1727" t="s">
        <v>483</v>
      </c>
      <c r="Q5" s="1728"/>
      <c r="R5" s="1727" t="s">
        <v>328</v>
      </c>
      <c r="S5" s="1729"/>
    </row>
    <row r="6" spans="1:19" ht="12.75">
      <c r="A6" s="626"/>
      <c r="B6" s="627"/>
      <c r="C6" s="512"/>
      <c r="D6" s="512"/>
      <c r="E6" s="512"/>
      <c r="F6" s="512" t="s">
        <v>447</v>
      </c>
      <c r="G6" s="512" t="s">
        <v>466</v>
      </c>
      <c r="H6" s="512" t="s">
        <v>447</v>
      </c>
      <c r="I6" s="513" t="s">
        <v>466</v>
      </c>
      <c r="K6" s="626"/>
      <c r="L6" s="627"/>
      <c r="M6" s="512"/>
      <c r="N6" s="512"/>
      <c r="O6" s="512"/>
      <c r="P6" s="512" t="s">
        <v>447</v>
      </c>
      <c r="Q6" s="512" t="s">
        <v>466</v>
      </c>
      <c r="R6" s="512" t="s">
        <v>447</v>
      </c>
      <c r="S6" s="513" t="s">
        <v>466</v>
      </c>
    </row>
    <row r="7" spans="1:19" s="57" customFormat="1" ht="12.75">
      <c r="A7" s="147" t="s">
        <v>1083</v>
      </c>
      <c r="B7" s="1105">
        <v>18278.48467097</v>
      </c>
      <c r="C7" s="1103">
        <v>23257.960470285496</v>
      </c>
      <c r="D7" s="1103">
        <v>28794.08333632381</v>
      </c>
      <c r="E7" s="1103">
        <v>37684.990278152814</v>
      </c>
      <c r="F7" s="1103">
        <v>4979.475799315496</v>
      </c>
      <c r="G7" s="1103">
        <v>27.24227904528612</v>
      </c>
      <c r="H7" s="1103">
        <v>8890.906941829006</v>
      </c>
      <c r="I7" s="1106">
        <v>30.877548133692812</v>
      </c>
      <c r="J7" s="76"/>
      <c r="K7" s="834" t="s">
        <v>1105</v>
      </c>
      <c r="L7" s="1116">
        <v>17543.01106912</v>
      </c>
      <c r="M7" s="1114">
        <v>17304.49423737554</v>
      </c>
      <c r="N7" s="1114">
        <v>17493.73130175474</v>
      </c>
      <c r="O7" s="1114">
        <v>17482.6090372059</v>
      </c>
      <c r="P7" s="1114">
        <v>-238.5168317444586</v>
      </c>
      <c r="Q7" s="1114">
        <v>-1.3596117040837232</v>
      </c>
      <c r="R7" s="1114">
        <v>-11.122264548837848</v>
      </c>
      <c r="S7" s="1119">
        <v>-0.06357857198665336</v>
      </c>
    </row>
    <row r="8" spans="1:19" s="36" customFormat="1" ht="12.75">
      <c r="A8" s="148" t="s">
        <v>371</v>
      </c>
      <c r="B8" s="1112">
        <v>2048.67468898</v>
      </c>
      <c r="C8" s="1110">
        <v>2647.6272140086994</v>
      </c>
      <c r="D8" s="1110">
        <v>2797.9137915141005</v>
      </c>
      <c r="E8" s="1110">
        <v>6224.640136968598</v>
      </c>
      <c r="F8" s="1104">
        <v>598.9525250286993</v>
      </c>
      <c r="G8" s="1104">
        <v>29.23609728037922</v>
      </c>
      <c r="H8" s="1104">
        <v>3426.7263454544977</v>
      </c>
      <c r="I8" s="1107">
        <v>122.47433626609751</v>
      </c>
      <c r="J8" s="38"/>
      <c r="K8" s="148" t="s">
        <v>1106</v>
      </c>
      <c r="L8" s="1123">
        <v>11829.07816704</v>
      </c>
      <c r="M8" s="1121">
        <v>11461.650003701703</v>
      </c>
      <c r="N8" s="1121">
        <v>11594.3432973572</v>
      </c>
      <c r="O8" s="1121">
        <v>10342.474112022901</v>
      </c>
      <c r="P8" s="1115">
        <v>-367.42816333829614</v>
      </c>
      <c r="Q8" s="1115">
        <v>-3.1061436753548652</v>
      </c>
      <c r="R8" s="1115">
        <v>-1251.869185334299</v>
      </c>
      <c r="S8" s="1118">
        <v>-10.79724097543022</v>
      </c>
    </row>
    <row r="9" spans="1:19" s="36" customFormat="1" ht="12.75">
      <c r="A9" s="148" t="s">
        <v>372</v>
      </c>
      <c r="B9" s="1109">
        <v>1310.96642236</v>
      </c>
      <c r="C9" s="1104">
        <v>1447.5327779500003</v>
      </c>
      <c r="D9" s="1104">
        <v>1757.2036578750005</v>
      </c>
      <c r="E9" s="1104">
        <v>1967.2454876408997</v>
      </c>
      <c r="F9" s="1109">
        <v>136.56635559000028</v>
      </c>
      <c r="G9" s="1104">
        <v>10.41722757049366</v>
      </c>
      <c r="H9" s="1104">
        <v>210.04182976589914</v>
      </c>
      <c r="I9" s="1107">
        <v>11.953186463309795</v>
      </c>
      <c r="K9" s="148" t="s">
        <v>840</v>
      </c>
      <c r="L9" s="1120">
        <v>109.24748722</v>
      </c>
      <c r="M9" s="1115">
        <v>84.546160127</v>
      </c>
      <c r="N9" s="1115">
        <v>87.867018306</v>
      </c>
      <c r="O9" s="1115">
        <v>82.542164313</v>
      </c>
      <c r="P9" s="1120">
        <v>-24.701327093000003</v>
      </c>
      <c r="Q9" s="1115">
        <v>-22.610430428717372</v>
      </c>
      <c r="R9" s="1115">
        <v>-5.324853993000005</v>
      </c>
      <c r="S9" s="1118">
        <v>-6.060128243405292</v>
      </c>
    </row>
    <row r="10" spans="1:19" s="36" customFormat="1" ht="12.75">
      <c r="A10" s="148" t="s">
        <v>373</v>
      </c>
      <c r="B10" s="1109">
        <v>2081.8060426300003</v>
      </c>
      <c r="C10" s="1104">
        <v>3022.7750095608994</v>
      </c>
      <c r="D10" s="1104">
        <v>4382.5101739421</v>
      </c>
      <c r="E10" s="1104">
        <v>11646.630801911093</v>
      </c>
      <c r="F10" s="1109">
        <v>940.9689669308991</v>
      </c>
      <c r="G10" s="1104">
        <v>45.199646252450506</v>
      </c>
      <c r="H10" s="1104">
        <v>7264.120627968993</v>
      </c>
      <c r="I10" s="1107">
        <v>165.75251031157023</v>
      </c>
      <c r="K10" s="148" t="s">
        <v>1107</v>
      </c>
      <c r="L10" s="1120">
        <v>3709.3670420799995</v>
      </c>
      <c r="M10" s="1115">
        <v>4007.8960820974994</v>
      </c>
      <c r="N10" s="1115">
        <v>3866.2562353819994</v>
      </c>
      <c r="O10" s="1115">
        <v>4653.984727554999</v>
      </c>
      <c r="P10" s="1120">
        <v>298.52904001749994</v>
      </c>
      <c r="Q10" s="1115">
        <v>8.047977906497547</v>
      </c>
      <c r="R10" s="1115">
        <v>787.7284921729997</v>
      </c>
      <c r="S10" s="1118">
        <v>20.37445125763035</v>
      </c>
    </row>
    <row r="11" spans="1:19" s="36" customFormat="1" ht="12.75">
      <c r="A11" s="148" t="s">
        <v>1084</v>
      </c>
      <c r="B11" s="1109">
        <v>193.55895646999997</v>
      </c>
      <c r="C11" s="1104">
        <v>211.286360227</v>
      </c>
      <c r="D11" s="1104">
        <v>258.713175423</v>
      </c>
      <c r="E11" s="1104">
        <v>475.8769241309999</v>
      </c>
      <c r="F11" s="1109">
        <v>17.72740375700002</v>
      </c>
      <c r="G11" s="1104">
        <v>9.158658467838775</v>
      </c>
      <c r="H11" s="1104">
        <v>217.1637487079999</v>
      </c>
      <c r="I11" s="1107">
        <v>83.93996492561071</v>
      </c>
      <c r="K11" s="148" t="s">
        <v>405</v>
      </c>
      <c r="L11" s="1124">
        <v>1895.3179948800002</v>
      </c>
      <c r="M11" s="1122">
        <v>1750.4019914493404</v>
      </c>
      <c r="N11" s="1122">
        <v>1945.2647507095403</v>
      </c>
      <c r="O11" s="1122">
        <v>2403.6080333149994</v>
      </c>
      <c r="P11" s="1115">
        <v>-144.91600343065988</v>
      </c>
      <c r="Q11" s="1115">
        <v>-7.645999448226368</v>
      </c>
      <c r="R11" s="1115">
        <v>458.3432826054591</v>
      </c>
      <c r="S11" s="1118">
        <v>23.562000105038514</v>
      </c>
    </row>
    <row r="12" spans="1:19" s="36" customFormat="1" ht="12.75">
      <c r="A12" s="148" t="s">
        <v>1085</v>
      </c>
      <c r="B12" s="1113">
        <v>12643.47895323</v>
      </c>
      <c r="C12" s="1111">
        <v>15928.739108538899</v>
      </c>
      <c r="D12" s="1111">
        <v>19597.7425375696</v>
      </c>
      <c r="E12" s="1111">
        <v>17370.596927501203</v>
      </c>
      <c r="F12" s="1104">
        <v>3285.260155308899</v>
      </c>
      <c r="G12" s="1104">
        <v>25.983830617044063</v>
      </c>
      <c r="H12" s="1104">
        <v>-2227.145610068397</v>
      </c>
      <c r="I12" s="1107">
        <v>-11.364296708148279</v>
      </c>
      <c r="K12" s="147" t="s">
        <v>1108</v>
      </c>
      <c r="L12" s="1116">
        <v>32198.03019216</v>
      </c>
      <c r="M12" s="1114">
        <v>34124.2434727587</v>
      </c>
      <c r="N12" s="1114">
        <v>36089.8500807535</v>
      </c>
      <c r="O12" s="1114">
        <v>41061.424507480326</v>
      </c>
      <c r="P12" s="1114">
        <v>1926.213280598702</v>
      </c>
      <c r="Q12" s="1114">
        <v>5.982394789690339</v>
      </c>
      <c r="R12" s="1114">
        <v>4971.574426726824</v>
      </c>
      <c r="S12" s="1119">
        <v>13.775547461689609</v>
      </c>
    </row>
    <row r="13" spans="1:19" s="57" customFormat="1" ht="12.75">
      <c r="A13" s="147" t="s">
        <v>1086</v>
      </c>
      <c r="B13" s="1105">
        <v>2680.2969866900003</v>
      </c>
      <c r="C13" s="1103">
        <v>3581.4490287733</v>
      </c>
      <c r="D13" s="1103">
        <v>2712.5788700635994</v>
      </c>
      <c r="E13" s="1103">
        <v>4238.4343880717</v>
      </c>
      <c r="F13" s="1103">
        <v>901.1520420832999</v>
      </c>
      <c r="G13" s="1103">
        <v>33.62135041595396</v>
      </c>
      <c r="H13" s="1103">
        <v>1525.8555180081003</v>
      </c>
      <c r="I13" s="1106">
        <v>56.25110240471367</v>
      </c>
      <c r="K13" s="835" t="s">
        <v>1109</v>
      </c>
      <c r="L13" s="1123">
        <v>8721.984791299998</v>
      </c>
      <c r="M13" s="1121">
        <v>8162.6496332093</v>
      </c>
      <c r="N13" s="1121">
        <v>7931.5543567268005</v>
      </c>
      <c r="O13" s="1121">
        <v>8761.5411831893</v>
      </c>
      <c r="P13" s="1115">
        <v>-559.3351580906974</v>
      </c>
      <c r="Q13" s="1115">
        <v>-6.412934343208473</v>
      </c>
      <c r="R13" s="1115">
        <v>829.9868264624993</v>
      </c>
      <c r="S13" s="1118">
        <v>10.464365358078675</v>
      </c>
    </row>
    <row r="14" spans="1:19" s="36" customFormat="1" ht="12.75">
      <c r="A14" s="148" t="s">
        <v>1087</v>
      </c>
      <c r="B14" s="1112">
        <v>1100.88494977</v>
      </c>
      <c r="C14" s="1110">
        <v>1823.6071624913002</v>
      </c>
      <c r="D14" s="1110">
        <v>891.0235563995999</v>
      </c>
      <c r="E14" s="1110">
        <v>2177.0549241956996</v>
      </c>
      <c r="F14" s="1104">
        <v>722.7222127213001</v>
      </c>
      <c r="G14" s="1104">
        <v>65.64920456695255</v>
      </c>
      <c r="H14" s="1104">
        <v>1286.0313677960999</v>
      </c>
      <c r="I14" s="1107">
        <v>144.3319156445904</v>
      </c>
      <c r="K14" s="148" t="s">
        <v>1110</v>
      </c>
      <c r="L14" s="1120">
        <v>6072.6427103</v>
      </c>
      <c r="M14" s="1115">
        <v>5728.0931921373995</v>
      </c>
      <c r="N14" s="1115">
        <v>5777.211207737701</v>
      </c>
      <c r="O14" s="1115">
        <v>6068.666729248201</v>
      </c>
      <c r="P14" s="1120">
        <v>-344.5495181626002</v>
      </c>
      <c r="Q14" s="1115">
        <v>-5.6737986178274395</v>
      </c>
      <c r="R14" s="1115">
        <v>291.45552151049924</v>
      </c>
      <c r="S14" s="1118">
        <v>5.044917193266859</v>
      </c>
    </row>
    <row r="15" spans="1:19" s="36" customFormat="1" ht="12.75">
      <c r="A15" s="148" t="s">
        <v>374</v>
      </c>
      <c r="B15" s="1109">
        <v>106.13046679999998</v>
      </c>
      <c r="C15" s="1104">
        <v>117.30405958899998</v>
      </c>
      <c r="D15" s="1104">
        <v>110.90624482899997</v>
      </c>
      <c r="E15" s="1104">
        <v>234.70365086999996</v>
      </c>
      <c r="F15" s="1109">
        <v>11.173592788999997</v>
      </c>
      <c r="G15" s="1104">
        <v>10.528167006045807</v>
      </c>
      <c r="H15" s="1104">
        <v>123.79740604099999</v>
      </c>
      <c r="I15" s="1107">
        <v>111.6234764163877</v>
      </c>
      <c r="K15" s="148" t="s">
        <v>841</v>
      </c>
      <c r="L15" s="1120">
        <v>0</v>
      </c>
      <c r="M15" s="1115">
        <v>0</v>
      </c>
      <c r="N15" s="1115">
        <v>0</v>
      </c>
      <c r="O15" s="1115">
        <v>0</v>
      </c>
      <c r="P15" s="1120">
        <v>0</v>
      </c>
      <c r="Q15" s="1558" t="s">
        <v>794</v>
      </c>
      <c r="R15" s="1559">
        <v>0</v>
      </c>
      <c r="S15" s="1560" t="s">
        <v>794</v>
      </c>
    </row>
    <row r="16" spans="1:19" s="36" customFormat="1" ht="12.75">
      <c r="A16" s="148" t="s">
        <v>375</v>
      </c>
      <c r="B16" s="1109">
        <v>215.94988650000002</v>
      </c>
      <c r="C16" s="1104">
        <v>139.19911424</v>
      </c>
      <c r="D16" s="1104">
        <v>193.71553791</v>
      </c>
      <c r="E16" s="1104">
        <v>188.80680103999998</v>
      </c>
      <c r="F16" s="1109">
        <v>-76.75077226000002</v>
      </c>
      <c r="G16" s="1104">
        <v>-35.54101069647935</v>
      </c>
      <c r="H16" s="1104">
        <v>-4.908736870000013</v>
      </c>
      <c r="I16" s="1107">
        <v>-2.5339923286280763</v>
      </c>
      <c r="K16" s="148" t="s">
        <v>842</v>
      </c>
      <c r="L16" s="1120">
        <v>0</v>
      </c>
      <c r="M16" s="1115">
        <v>0</v>
      </c>
      <c r="N16" s="1115">
        <v>0</v>
      </c>
      <c r="O16" s="1115">
        <v>0</v>
      </c>
      <c r="P16" s="1120">
        <v>0</v>
      </c>
      <c r="Q16" s="1558" t="s">
        <v>794</v>
      </c>
      <c r="R16" s="1559">
        <v>0</v>
      </c>
      <c r="S16" s="1560" t="s">
        <v>794</v>
      </c>
    </row>
    <row r="17" spans="1:19" s="36" customFormat="1" ht="12.75">
      <c r="A17" s="148" t="s">
        <v>376</v>
      </c>
      <c r="B17" s="1109">
        <v>18.951999999999998</v>
      </c>
      <c r="C17" s="1104">
        <v>5.214514707999999</v>
      </c>
      <c r="D17" s="1104">
        <v>2.8245818439999995</v>
      </c>
      <c r="E17" s="1104">
        <v>7.334217105999999</v>
      </c>
      <c r="F17" s="1109">
        <v>-13.737485291999999</v>
      </c>
      <c r="G17" s="1104">
        <v>-72.485675875897</v>
      </c>
      <c r="H17" s="1104">
        <v>4.509635262</v>
      </c>
      <c r="I17" s="1107">
        <v>159.65673898171528</v>
      </c>
      <c r="J17" s="38"/>
      <c r="K17" s="148" t="s">
        <v>843</v>
      </c>
      <c r="L17" s="1120">
        <v>6665.300606050004</v>
      </c>
      <c r="M17" s="1115">
        <v>9971.397930038002</v>
      </c>
      <c r="N17" s="1115">
        <v>12333.686117361</v>
      </c>
      <c r="O17" s="1115">
        <v>16527.285285097</v>
      </c>
      <c r="P17" s="1120">
        <v>3306.0973239879977</v>
      </c>
      <c r="Q17" s="1559">
        <v>49.60162368351545</v>
      </c>
      <c r="R17" s="1559">
        <v>4193.599167736002</v>
      </c>
      <c r="S17" s="1561">
        <v>34.00118284048965</v>
      </c>
    </row>
    <row r="18" spans="1:19" s="36" customFormat="1" ht="12.75">
      <c r="A18" s="148" t="s">
        <v>377</v>
      </c>
      <c r="B18" s="1109">
        <v>13.894052850000001</v>
      </c>
      <c r="C18" s="1104">
        <v>8.432067772</v>
      </c>
      <c r="D18" s="1104">
        <v>18.571079188000002</v>
      </c>
      <c r="E18" s="1104">
        <v>7.150369436</v>
      </c>
      <c r="F18" s="1109">
        <v>-5.461985078000001</v>
      </c>
      <c r="G18" s="1104">
        <v>-39.311676275939895</v>
      </c>
      <c r="H18" s="1104">
        <v>-11.420709752000002</v>
      </c>
      <c r="I18" s="1107">
        <v>-61.49728637945648</v>
      </c>
      <c r="K18" s="148" t="s">
        <v>1111</v>
      </c>
      <c r="L18" s="1120">
        <v>1436.6316319500002</v>
      </c>
      <c r="M18" s="1115">
        <v>1644.28142274</v>
      </c>
      <c r="N18" s="1115">
        <v>1807.0050915900003</v>
      </c>
      <c r="O18" s="1115">
        <v>2236.0494848214184</v>
      </c>
      <c r="P18" s="1120">
        <v>207.64979078999977</v>
      </c>
      <c r="Q18" s="1559">
        <v>14.4539342008047</v>
      </c>
      <c r="R18" s="1559">
        <v>429.0443932314181</v>
      </c>
      <c r="S18" s="1561">
        <v>23.743397029053085</v>
      </c>
    </row>
    <row r="19" spans="1:19" s="36" customFormat="1" ht="12.75">
      <c r="A19" s="148" t="s">
        <v>1088</v>
      </c>
      <c r="B19" s="1109">
        <v>608.9813856900001</v>
      </c>
      <c r="C19" s="1104">
        <v>908.9140092400002</v>
      </c>
      <c r="D19" s="1104">
        <v>959.11705672</v>
      </c>
      <c r="E19" s="1104">
        <v>756.6266302600001</v>
      </c>
      <c r="F19" s="1109">
        <v>299.93262355</v>
      </c>
      <c r="G19" s="1104">
        <v>49.25152567843505</v>
      </c>
      <c r="H19" s="1104">
        <v>-202.49042645999998</v>
      </c>
      <c r="I19" s="1107">
        <v>-21.1121703071864</v>
      </c>
      <c r="K19" s="148" t="s">
        <v>844</v>
      </c>
      <c r="L19" s="1124">
        <v>9301.47013946</v>
      </c>
      <c r="M19" s="1122">
        <v>8617.821294633999</v>
      </c>
      <c r="N19" s="1122">
        <v>8240.393307338</v>
      </c>
      <c r="O19" s="1122">
        <v>7467.881825124404</v>
      </c>
      <c r="P19" s="1115">
        <v>-683.6488448260006</v>
      </c>
      <c r="Q19" s="1559">
        <v>-7.349900978832687</v>
      </c>
      <c r="R19" s="1559">
        <v>-772.5114822135956</v>
      </c>
      <c r="S19" s="1561">
        <v>-9.374691879399503</v>
      </c>
    </row>
    <row r="20" spans="1:19" s="36" customFormat="1" ht="12.75">
      <c r="A20" s="148" t="s">
        <v>378</v>
      </c>
      <c r="B20" s="1113">
        <v>615.5046824100001</v>
      </c>
      <c r="C20" s="1111">
        <v>578.7781007329999</v>
      </c>
      <c r="D20" s="1111">
        <v>536.4208131729999</v>
      </c>
      <c r="E20" s="1111">
        <v>866.7577951640001</v>
      </c>
      <c r="F20" s="1104">
        <v>-36.72658167700024</v>
      </c>
      <c r="G20" s="1104">
        <v>-5.966905326081</v>
      </c>
      <c r="H20" s="1104">
        <v>330.33698199100013</v>
      </c>
      <c r="I20" s="1107">
        <v>61.58168622075144</v>
      </c>
      <c r="J20" s="38"/>
      <c r="K20" s="147" t="s">
        <v>1112</v>
      </c>
      <c r="L20" s="1116">
        <v>140631.75953792</v>
      </c>
      <c r="M20" s="1114">
        <v>147199.2806686117</v>
      </c>
      <c r="N20" s="1114">
        <v>161394.038125072</v>
      </c>
      <c r="O20" s="1114">
        <v>188247.61109621622</v>
      </c>
      <c r="P20" s="1114">
        <v>6567.52113069169</v>
      </c>
      <c r="Q20" s="1562">
        <v>4.670012771134262</v>
      </c>
      <c r="R20" s="1562">
        <v>26853.572971144225</v>
      </c>
      <c r="S20" s="1563">
        <v>16.638516071042293</v>
      </c>
    </row>
    <row r="21" spans="1:19" s="57" customFormat="1" ht="12.75">
      <c r="A21" s="147" t="s">
        <v>1089</v>
      </c>
      <c r="B21" s="1105">
        <v>129075.793168187</v>
      </c>
      <c r="C21" s="1103">
        <v>145004.36292954226</v>
      </c>
      <c r="D21" s="1103">
        <v>156363.12800087096</v>
      </c>
      <c r="E21" s="1103">
        <v>180185.32936950412</v>
      </c>
      <c r="F21" s="1103">
        <v>15928.569761355262</v>
      </c>
      <c r="G21" s="1103">
        <v>12.340477924160561</v>
      </c>
      <c r="H21" s="1103">
        <v>23822.201368633163</v>
      </c>
      <c r="I21" s="1106">
        <v>15.235178314225378</v>
      </c>
      <c r="J21" s="76"/>
      <c r="K21" s="835" t="s">
        <v>406</v>
      </c>
      <c r="L21" s="1123">
        <v>47082.55592642001</v>
      </c>
      <c r="M21" s="1121">
        <v>49517.2629307355</v>
      </c>
      <c r="N21" s="1121">
        <v>53412.227971099914</v>
      </c>
      <c r="O21" s="1121">
        <v>59990.1103928613</v>
      </c>
      <c r="P21" s="1115">
        <v>2434.707004315489</v>
      </c>
      <c r="Q21" s="1559">
        <v>5.171144506514082</v>
      </c>
      <c r="R21" s="1559">
        <v>6577.882421761387</v>
      </c>
      <c r="S21" s="1561">
        <v>12.315311814591452</v>
      </c>
    </row>
    <row r="22" spans="1:19" s="36" customFormat="1" ht="12.75">
      <c r="A22" s="148" t="s">
        <v>1090</v>
      </c>
      <c r="B22" s="1112">
        <v>24937.675669005</v>
      </c>
      <c r="C22" s="1110">
        <v>20531.144166327602</v>
      </c>
      <c r="D22" s="1110">
        <v>26165.742723215895</v>
      </c>
      <c r="E22" s="1110">
        <v>28628.714250193105</v>
      </c>
      <c r="F22" s="1104">
        <v>-4406.531502677397</v>
      </c>
      <c r="G22" s="1104">
        <v>-17.67017728983567</v>
      </c>
      <c r="H22" s="1104">
        <v>2462.9715269772096</v>
      </c>
      <c r="I22" s="1107">
        <v>9.41296241054876</v>
      </c>
      <c r="J22" s="38"/>
      <c r="K22" s="148" t="s">
        <v>407</v>
      </c>
      <c r="L22" s="1120">
        <v>18937.423893760002</v>
      </c>
      <c r="M22" s="1115">
        <v>20826.035257039504</v>
      </c>
      <c r="N22" s="1115">
        <v>23601.874179043803</v>
      </c>
      <c r="O22" s="1115">
        <v>27146.280980773903</v>
      </c>
      <c r="P22" s="1120">
        <v>1888.6113632795023</v>
      </c>
      <c r="Q22" s="1559">
        <v>9.972905363869536</v>
      </c>
      <c r="R22" s="1559">
        <v>3544.4068017300997</v>
      </c>
      <c r="S22" s="1561">
        <v>15.017480285007165</v>
      </c>
    </row>
    <row r="23" spans="1:19" s="36" customFormat="1" ht="12.75">
      <c r="A23" s="148" t="s">
        <v>839</v>
      </c>
      <c r="B23" s="1109">
        <v>6556.286642450001</v>
      </c>
      <c r="C23" s="1104">
        <v>7350.227227398098</v>
      </c>
      <c r="D23" s="1104">
        <v>7896.8005088271</v>
      </c>
      <c r="E23" s="1104">
        <v>9808.3979992651</v>
      </c>
      <c r="F23" s="1109">
        <v>793.9405849480972</v>
      </c>
      <c r="G23" s="1104">
        <v>12.109607591095372</v>
      </c>
      <c r="H23" s="1104">
        <v>1911.597490438</v>
      </c>
      <c r="I23" s="1107">
        <v>24.207240493174453</v>
      </c>
      <c r="K23" s="148" t="s">
        <v>408</v>
      </c>
      <c r="L23" s="1120">
        <v>10127.025780179998</v>
      </c>
      <c r="M23" s="1115">
        <v>10625.830589694493</v>
      </c>
      <c r="N23" s="1115">
        <v>11432.505049190004</v>
      </c>
      <c r="O23" s="1115">
        <v>14591.692744003998</v>
      </c>
      <c r="P23" s="1120">
        <v>498.804809514495</v>
      </c>
      <c r="Q23" s="1559">
        <v>4.925481778576348</v>
      </c>
      <c r="R23" s="1559">
        <v>3159.1876948139943</v>
      </c>
      <c r="S23" s="1561">
        <v>27.63338114631162</v>
      </c>
    </row>
    <row r="24" spans="1:19" s="36" customFormat="1" ht="12.75">
      <c r="A24" s="148" t="s">
        <v>1091</v>
      </c>
      <c r="B24" s="1109">
        <v>4124.751072570001</v>
      </c>
      <c r="C24" s="1104">
        <v>4782.296911975759</v>
      </c>
      <c r="D24" s="1104">
        <v>4753.383164016962</v>
      </c>
      <c r="E24" s="1104">
        <v>7623.298401641558</v>
      </c>
      <c r="F24" s="1109">
        <v>657.5458394057578</v>
      </c>
      <c r="G24" s="1104">
        <v>15.941467202190745</v>
      </c>
      <c r="H24" s="1104">
        <v>2869.9152376245956</v>
      </c>
      <c r="I24" s="1108">
        <v>60.376265463929144</v>
      </c>
      <c r="K24" s="148" t="s">
        <v>409</v>
      </c>
      <c r="L24" s="1120">
        <v>46968.46331795001</v>
      </c>
      <c r="M24" s="1115">
        <v>46243.6017258212</v>
      </c>
      <c r="N24" s="1115">
        <v>52454.424719779294</v>
      </c>
      <c r="O24" s="1115">
        <v>60265.854377250005</v>
      </c>
      <c r="P24" s="1120">
        <v>-724.8615921288074</v>
      </c>
      <c r="Q24" s="1559">
        <v>-1.5432942466563218</v>
      </c>
      <c r="R24" s="1559">
        <v>7811.429657470711</v>
      </c>
      <c r="S24" s="1561">
        <v>14.891841249238237</v>
      </c>
    </row>
    <row r="25" spans="1:19" s="36" customFormat="1" ht="12.75">
      <c r="A25" s="148" t="s">
        <v>379</v>
      </c>
      <c r="B25" s="1109">
        <v>2454.1189634099997</v>
      </c>
      <c r="C25" s="1104">
        <v>3429.5266352187596</v>
      </c>
      <c r="D25" s="1104">
        <v>3382.135572129759</v>
      </c>
      <c r="E25" s="1104">
        <v>4195.31109194136</v>
      </c>
      <c r="F25" s="1109">
        <v>975.4076718087599</v>
      </c>
      <c r="G25" s="1104">
        <v>39.74573711998992</v>
      </c>
      <c r="H25" s="1104">
        <v>813.1755198116011</v>
      </c>
      <c r="I25" s="1107">
        <v>24.043256175551168</v>
      </c>
      <c r="K25" s="148" t="s">
        <v>410</v>
      </c>
      <c r="L25" s="1120">
        <v>16135.673341230002</v>
      </c>
      <c r="M25" s="1115">
        <v>18456.338413330002</v>
      </c>
      <c r="N25" s="1115">
        <v>18971.735453358004</v>
      </c>
      <c r="O25" s="1115">
        <v>24783.08755963951</v>
      </c>
      <c r="P25" s="1120">
        <v>2320.6650721000005</v>
      </c>
      <c r="Q25" s="1559">
        <v>14.38220161640369</v>
      </c>
      <c r="R25" s="1559">
        <v>5811.352106281505</v>
      </c>
      <c r="S25" s="1561">
        <v>30.631631568807766</v>
      </c>
    </row>
    <row r="26" spans="1:19" s="36" customFormat="1" ht="12.75">
      <c r="A26" s="148" t="s">
        <v>380</v>
      </c>
      <c r="B26" s="1109">
        <v>1670.6321091499995</v>
      </c>
      <c r="C26" s="1104">
        <v>1352.7702767570001</v>
      </c>
      <c r="D26" s="1104">
        <v>1371.2475918872003</v>
      </c>
      <c r="E26" s="1104">
        <v>3427.987309700201</v>
      </c>
      <c r="F26" s="1109">
        <v>-317.8618323929993</v>
      </c>
      <c r="G26" s="1104">
        <v>-19.02644098913699</v>
      </c>
      <c r="H26" s="1104">
        <v>2056.7397178130004</v>
      </c>
      <c r="I26" s="1107">
        <v>149.9903977940542</v>
      </c>
      <c r="K26" s="148" t="s">
        <v>411</v>
      </c>
      <c r="L26" s="1124">
        <v>1380.6167850800002</v>
      </c>
      <c r="M26" s="1122">
        <v>1530.211751991</v>
      </c>
      <c r="N26" s="1122">
        <v>1521.270752601</v>
      </c>
      <c r="O26" s="1122">
        <v>1470.5850416874998</v>
      </c>
      <c r="P26" s="1115">
        <v>149.5949669109998</v>
      </c>
      <c r="Q26" s="1559">
        <v>10.835372170441305</v>
      </c>
      <c r="R26" s="1559">
        <v>-50.68571091350009</v>
      </c>
      <c r="S26" s="1561">
        <v>-3.331800787390407</v>
      </c>
    </row>
    <row r="27" spans="1:19" s="36" customFormat="1" ht="12.75">
      <c r="A27" s="148" t="s">
        <v>381</v>
      </c>
      <c r="B27" s="1109">
        <v>43.24621725</v>
      </c>
      <c r="C27" s="1104">
        <v>449.48544286400005</v>
      </c>
      <c r="D27" s="1104">
        <v>606.398186384</v>
      </c>
      <c r="E27" s="1104">
        <v>277.33683728399996</v>
      </c>
      <c r="F27" s="1109">
        <v>406.239225614</v>
      </c>
      <c r="G27" s="1104">
        <v>939.3636055278338</v>
      </c>
      <c r="H27" s="1104">
        <v>-329.0613491000001</v>
      </c>
      <c r="I27" s="1107">
        <v>-54.264896645258574</v>
      </c>
      <c r="K27" s="147" t="s">
        <v>1113</v>
      </c>
      <c r="L27" s="1116">
        <v>77368.11272254998</v>
      </c>
      <c r="M27" s="1114">
        <v>78565.76658901399</v>
      </c>
      <c r="N27" s="1114">
        <v>80144.17718591001</v>
      </c>
      <c r="O27" s="1114">
        <v>82343.1626365322</v>
      </c>
      <c r="P27" s="1114">
        <v>1197.6538664640102</v>
      </c>
      <c r="Q27" s="1562">
        <v>1.547994159763106</v>
      </c>
      <c r="R27" s="1562">
        <v>2198.985450622189</v>
      </c>
      <c r="S27" s="1563">
        <v>2.7437869198172873</v>
      </c>
    </row>
    <row r="28" spans="1:19" s="36" customFormat="1" ht="12.75">
      <c r="A28" s="148" t="s">
        <v>382</v>
      </c>
      <c r="B28" s="1109">
        <v>3537.1409692100005</v>
      </c>
      <c r="C28" s="1104">
        <v>4496.7245363242</v>
      </c>
      <c r="D28" s="1104">
        <v>4766.2192866856</v>
      </c>
      <c r="E28" s="1104">
        <v>5190.023951844261</v>
      </c>
      <c r="F28" s="1109">
        <v>959.5835671141995</v>
      </c>
      <c r="G28" s="1104">
        <v>27.128790609906527</v>
      </c>
      <c r="H28" s="1104">
        <v>423.804665158661</v>
      </c>
      <c r="I28" s="1107">
        <v>8.891841513514837</v>
      </c>
      <c r="K28" s="148" t="s">
        <v>413</v>
      </c>
      <c r="L28" s="1123">
        <v>108.13232405000001</v>
      </c>
      <c r="M28" s="1121">
        <v>2.47745905</v>
      </c>
      <c r="N28" s="1121">
        <v>59.339677009999996</v>
      </c>
      <c r="O28" s="1121">
        <v>55.517482709999996</v>
      </c>
      <c r="P28" s="1115">
        <v>-105.654865</v>
      </c>
      <c r="Q28" s="1559">
        <v>-97.70886358749263</v>
      </c>
      <c r="R28" s="1559">
        <v>-3.8221942999999996</v>
      </c>
      <c r="S28" s="1561">
        <v>-6.4412118376645</v>
      </c>
    </row>
    <row r="29" spans="1:19" s="36" customFormat="1" ht="12.75">
      <c r="A29" s="148" t="s">
        <v>383</v>
      </c>
      <c r="B29" s="1109">
        <v>0</v>
      </c>
      <c r="C29" s="1104">
        <v>0</v>
      </c>
      <c r="D29" s="1104">
        <v>0</v>
      </c>
      <c r="E29" s="1104">
        <v>0</v>
      </c>
      <c r="F29" s="1109">
        <v>0</v>
      </c>
      <c r="G29" s="1554" t="s">
        <v>794</v>
      </c>
      <c r="H29" s="1554">
        <v>0</v>
      </c>
      <c r="I29" s="1556" t="s">
        <v>794</v>
      </c>
      <c r="J29" s="38"/>
      <c r="K29" s="154" t="s">
        <v>414</v>
      </c>
      <c r="L29" s="1120">
        <v>682.27957777</v>
      </c>
      <c r="M29" s="1115">
        <v>515.78007651</v>
      </c>
      <c r="N29" s="1115">
        <v>322.5126899999999</v>
      </c>
      <c r="O29" s="1115">
        <v>43.10544299999998</v>
      </c>
      <c r="P29" s="1120">
        <v>-166.49950126</v>
      </c>
      <c r="Q29" s="1559">
        <v>-24.403412718902725</v>
      </c>
      <c r="R29" s="1559">
        <v>-279.4072469999999</v>
      </c>
      <c r="S29" s="1561">
        <v>-86.63449707978933</v>
      </c>
    </row>
    <row r="30" spans="1:19" s="36" customFormat="1" ht="12.75">
      <c r="A30" s="148" t="s">
        <v>1092</v>
      </c>
      <c r="B30" s="1109">
        <v>8480.6773205365</v>
      </c>
      <c r="C30" s="1104">
        <v>8897.4685063605</v>
      </c>
      <c r="D30" s="1104">
        <v>9526.817046617</v>
      </c>
      <c r="E30" s="1104">
        <v>9497.820692887997</v>
      </c>
      <c r="F30" s="1109">
        <v>416.7911858239986</v>
      </c>
      <c r="G30" s="1555">
        <v>4.914597856644211</v>
      </c>
      <c r="H30" s="1555">
        <v>-28.996353729002294</v>
      </c>
      <c r="I30" s="1557">
        <v>-0.30436559857417417</v>
      </c>
      <c r="K30" s="148" t="s">
        <v>415</v>
      </c>
      <c r="L30" s="1120">
        <v>1202.9729746</v>
      </c>
      <c r="M30" s="1115">
        <v>752.1462856299999</v>
      </c>
      <c r="N30" s="1115">
        <v>841.6756287299997</v>
      </c>
      <c r="O30" s="1115">
        <v>659.4727731500001</v>
      </c>
      <c r="P30" s="1120">
        <v>-450.8266889700002</v>
      </c>
      <c r="Q30" s="1559">
        <v>-37.476044640146995</v>
      </c>
      <c r="R30" s="1559">
        <v>-182.20285557999966</v>
      </c>
      <c r="S30" s="1561">
        <v>-21.64763352539085</v>
      </c>
    </row>
    <row r="31" spans="1:19" s="36" customFormat="1" ht="12.75">
      <c r="A31" s="148" t="s">
        <v>1093</v>
      </c>
      <c r="B31" s="1109">
        <v>5337.604448640001</v>
      </c>
      <c r="C31" s="1104">
        <v>6602.7730678932</v>
      </c>
      <c r="D31" s="1104">
        <v>7043.596699881199</v>
      </c>
      <c r="E31" s="1104">
        <v>8158.671993758198</v>
      </c>
      <c r="F31" s="1109">
        <v>1265.1686192531997</v>
      </c>
      <c r="G31" s="1555">
        <v>23.70292949631289</v>
      </c>
      <c r="H31" s="1555">
        <v>1115.0752938769992</v>
      </c>
      <c r="I31" s="1557">
        <v>15.831049695048648</v>
      </c>
      <c r="K31" s="148" t="s">
        <v>416</v>
      </c>
      <c r="L31" s="1120">
        <v>6376.67492991</v>
      </c>
      <c r="M31" s="1115">
        <v>7789.573941049998</v>
      </c>
      <c r="N31" s="1115">
        <v>10065.74807388</v>
      </c>
      <c r="O31" s="1115">
        <v>11296.274375449999</v>
      </c>
      <c r="P31" s="1120">
        <v>1412.899011139998</v>
      </c>
      <c r="Q31" s="1559">
        <v>22.157300264950774</v>
      </c>
      <c r="R31" s="1559">
        <v>1230.5263015699984</v>
      </c>
      <c r="S31" s="1561">
        <v>12.224886740044079</v>
      </c>
    </row>
    <row r="32" spans="1:19" s="36" customFormat="1" ht="12.75">
      <c r="A32" s="148" t="s">
        <v>384</v>
      </c>
      <c r="B32" s="1109">
        <v>2887.3022548500003</v>
      </c>
      <c r="C32" s="1104">
        <v>2311.9744698728996</v>
      </c>
      <c r="D32" s="1104">
        <v>2489.927476420899</v>
      </c>
      <c r="E32" s="1104">
        <v>2684.2703143253993</v>
      </c>
      <c r="F32" s="1109">
        <v>-575.3277849771007</v>
      </c>
      <c r="G32" s="1555">
        <v>-19.926136379060523</v>
      </c>
      <c r="H32" s="1555">
        <v>194.34283790450036</v>
      </c>
      <c r="I32" s="1557">
        <v>7.805160581779472</v>
      </c>
      <c r="K32" s="148" t="s">
        <v>1114</v>
      </c>
      <c r="L32" s="1120">
        <v>440.709013</v>
      </c>
      <c r="M32" s="1115">
        <v>912.6624775</v>
      </c>
      <c r="N32" s="1115">
        <v>997.3788866799999</v>
      </c>
      <c r="O32" s="1115">
        <v>1404.0947638300006</v>
      </c>
      <c r="P32" s="1120">
        <v>471.9534645</v>
      </c>
      <c r="Q32" s="1559">
        <v>107.0895875914387</v>
      </c>
      <c r="R32" s="1559">
        <v>406.71587715000067</v>
      </c>
      <c r="S32" s="1561">
        <v>40.77847271299736</v>
      </c>
    </row>
    <row r="33" spans="1:19" s="36" customFormat="1" ht="12.75">
      <c r="A33" s="148" t="s">
        <v>1094</v>
      </c>
      <c r="B33" s="1109">
        <v>3564.528013709999</v>
      </c>
      <c r="C33" s="1104">
        <v>4667.459239367699</v>
      </c>
      <c r="D33" s="1104">
        <v>4240.0559228843995</v>
      </c>
      <c r="E33" s="1104">
        <v>4823.9877422254</v>
      </c>
      <c r="F33" s="1109">
        <v>1102.9312256577005</v>
      </c>
      <c r="G33" s="1555">
        <v>30.941858821576712</v>
      </c>
      <c r="H33" s="1555">
        <v>583.9318193410008</v>
      </c>
      <c r="I33" s="1557">
        <v>13.771795230091383</v>
      </c>
      <c r="K33" s="148" t="s">
        <v>1115</v>
      </c>
      <c r="L33" s="1120">
        <v>2024.11629669</v>
      </c>
      <c r="M33" s="1115">
        <v>1285.5219184300001</v>
      </c>
      <c r="N33" s="1115">
        <v>1316.16555217</v>
      </c>
      <c r="O33" s="1115">
        <v>635.04206492</v>
      </c>
      <c r="P33" s="1120">
        <v>-738.5943782599998</v>
      </c>
      <c r="Q33" s="1559">
        <v>-36.489720450737416</v>
      </c>
      <c r="R33" s="1559">
        <v>-681.1234872499999</v>
      </c>
      <c r="S33" s="1561">
        <v>-51.75059369446436</v>
      </c>
    </row>
    <row r="34" spans="1:19" s="36" customFormat="1" ht="12.75">
      <c r="A34" s="148" t="s">
        <v>1095</v>
      </c>
      <c r="B34" s="1109">
        <v>0</v>
      </c>
      <c r="C34" s="1104">
        <v>0</v>
      </c>
      <c r="D34" s="1104">
        <v>0</v>
      </c>
      <c r="E34" s="1104">
        <v>0</v>
      </c>
      <c r="F34" s="1109">
        <v>0</v>
      </c>
      <c r="G34" s="1554" t="s">
        <v>794</v>
      </c>
      <c r="H34" s="1554">
        <v>0</v>
      </c>
      <c r="I34" s="1556" t="s">
        <v>794</v>
      </c>
      <c r="K34" s="148" t="s">
        <v>417</v>
      </c>
      <c r="L34" s="1120">
        <v>1840.1760797999998</v>
      </c>
      <c r="M34" s="1115">
        <v>2401.1157100299993</v>
      </c>
      <c r="N34" s="1115">
        <v>2646.0690899600004</v>
      </c>
      <c r="O34" s="1115">
        <v>2689.7052250899974</v>
      </c>
      <c r="P34" s="1120">
        <v>560.9396302299995</v>
      </c>
      <c r="Q34" s="1559">
        <v>30.48293238824001</v>
      </c>
      <c r="R34" s="1559">
        <v>43.636135129997</v>
      </c>
      <c r="S34" s="1561">
        <v>1.6490928107495724</v>
      </c>
    </row>
    <row r="35" spans="1:19" s="36" customFormat="1" ht="12.75">
      <c r="A35" s="148" t="s">
        <v>385</v>
      </c>
      <c r="B35" s="1109">
        <v>4934.023069909998</v>
      </c>
      <c r="C35" s="1104">
        <v>5494.924766078098</v>
      </c>
      <c r="D35" s="1104">
        <v>5545.4989165073</v>
      </c>
      <c r="E35" s="1104">
        <v>6127.6927906973</v>
      </c>
      <c r="F35" s="1109">
        <v>560.9016961681</v>
      </c>
      <c r="G35" s="1104">
        <v>11.368039594073714</v>
      </c>
      <c r="H35" s="1104">
        <v>582.1938741899994</v>
      </c>
      <c r="I35" s="1107">
        <v>10.49849405717097</v>
      </c>
      <c r="K35" s="148" t="s">
        <v>420</v>
      </c>
      <c r="L35" s="1120">
        <v>0</v>
      </c>
      <c r="M35" s="1115">
        <v>0</v>
      </c>
      <c r="N35" s="1115">
        <v>0</v>
      </c>
      <c r="O35" s="1115">
        <v>0</v>
      </c>
      <c r="P35" s="1120">
        <v>0</v>
      </c>
      <c r="Q35" s="1558" t="s">
        <v>794</v>
      </c>
      <c r="R35" s="1559">
        <v>0</v>
      </c>
      <c r="S35" s="1560" t="s">
        <v>794</v>
      </c>
    </row>
    <row r="36" spans="1:19" s="36" customFormat="1" ht="12.75">
      <c r="A36" s="148" t="s">
        <v>1096</v>
      </c>
      <c r="B36" s="1109">
        <v>1347.0356882899996</v>
      </c>
      <c r="C36" s="1104">
        <v>2306.807917998</v>
      </c>
      <c r="D36" s="1104">
        <v>1804.324624248</v>
      </c>
      <c r="E36" s="1104">
        <v>2155.4712519957</v>
      </c>
      <c r="F36" s="1109">
        <v>959.7722297080004</v>
      </c>
      <c r="G36" s="1104">
        <v>71.25069053859943</v>
      </c>
      <c r="H36" s="1104">
        <v>351.1466277477002</v>
      </c>
      <c r="I36" s="1107">
        <v>19.4613886563816</v>
      </c>
      <c r="K36" s="148" t="s">
        <v>421</v>
      </c>
      <c r="L36" s="1120">
        <v>1902.17605019</v>
      </c>
      <c r="M36" s="1115">
        <v>2744.73808215</v>
      </c>
      <c r="N36" s="1115">
        <v>2185.4605045800004</v>
      </c>
      <c r="O36" s="1115">
        <v>3612.0251746800004</v>
      </c>
      <c r="P36" s="1120">
        <v>842.56203196</v>
      </c>
      <c r="Q36" s="1559">
        <v>44.294639913894414</v>
      </c>
      <c r="R36" s="1559">
        <v>1426.5646701</v>
      </c>
      <c r="S36" s="1561">
        <v>65.27524368939149</v>
      </c>
    </row>
    <row r="37" spans="1:19" s="36" customFormat="1" ht="12.75">
      <c r="A37" s="148" t="s">
        <v>1097</v>
      </c>
      <c r="B37" s="1109">
        <v>295.73291508</v>
      </c>
      <c r="C37" s="1104">
        <v>492.44067986000005</v>
      </c>
      <c r="D37" s="1104">
        <v>492.84087349000004</v>
      </c>
      <c r="E37" s="1104">
        <v>463.8333531</v>
      </c>
      <c r="F37" s="1109">
        <v>196.70776478000005</v>
      </c>
      <c r="G37" s="1104">
        <v>66.51534365959493</v>
      </c>
      <c r="H37" s="1104">
        <v>-29.007520390000025</v>
      </c>
      <c r="I37" s="1107">
        <v>-5.885778138608181</v>
      </c>
      <c r="K37" s="148" t="s">
        <v>422</v>
      </c>
      <c r="L37" s="1120">
        <v>1441.6306166099998</v>
      </c>
      <c r="M37" s="1115">
        <v>1233.0686469100003</v>
      </c>
      <c r="N37" s="1115">
        <v>1409.63553895</v>
      </c>
      <c r="O37" s="1115">
        <v>582.1435041799999</v>
      </c>
      <c r="P37" s="1120">
        <v>-208.5619696999995</v>
      </c>
      <c r="Q37" s="1559">
        <v>-14.467087983358304</v>
      </c>
      <c r="R37" s="1559">
        <v>-827.49203477</v>
      </c>
      <c r="S37" s="1561">
        <v>-58.70255196505452</v>
      </c>
    </row>
    <row r="38" spans="1:19" s="36" customFormat="1" ht="12.75">
      <c r="A38" s="148" t="s">
        <v>386</v>
      </c>
      <c r="B38" s="1109">
        <v>296.16859980000004</v>
      </c>
      <c r="C38" s="1104">
        <v>341.1010280500001</v>
      </c>
      <c r="D38" s="1104">
        <v>310.1411297100001</v>
      </c>
      <c r="E38" s="1104">
        <v>361.66206018</v>
      </c>
      <c r="F38" s="1109">
        <v>44.932428250000044</v>
      </c>
      <c r="G38" s="1104">
        <v>15.171232966743437</v>
      </c>
      <c r="H38" s="1104">
        <v>51.52093046999994</v>
      </c>
      <c r="I38" s="1107">
        <v>16.612092216912664</v>
      </c>
      <c r="K38" s="148" t="s">
        <v>451</v>
      </c>
      <c r="L38" s="1120">
        <v>47429.68259750999</v>
      </c>
      <c r="M38" s="1115">
        <v>57496.857679065</v>
      </c>
      <c r="N38" s="1115">
        <v>57064.3672057</v>
      </c>
      <c r="O38" s="1115">
        <v>58023.211846782215</v>
      </c>
      <c r="P38" s="1120">
        <v>10067.175081555004</v>
      </c>
      <c r="Q38" s="1559">
        <v>21.22547428154942</v>
      </c>
      <c r="R38" s="1559">
        <v>958.8446410822144</v>
      </c>
      <c r="S38" s="1561">
        <v>1.6802861190519571</v>
      </c>
    </row>
    <row r="39" spans="1:19" s="36" customFormat="1" ht="12.75">
      <c r="A39" s="148" t="s">
        <v>387</v>
      </c>
      <c r="B39" s="1109">
        <v>1030.2089705555</v>
      </c>
      <c r="C39" s="1104">
        <v>1146.040886352</v>
      </c>
      <c r="D39" s="1104">
        <v>982.7729532540001</v>
      </c>
      <c r="E39" s="1104">
        <v>944.678685534</v>
      </c>
      <c r="F39" s="1109">
        <v>115.83191579649997</v>
      </c>
      <c r="G39" s="1104">
        <v>11.243535933689467</v>
      </c>
      <c r="H39" s="1104">
        <v>-38.09426772000006</v>
      </c>
      <c r="I39" s="1107">
        <v>-3.8762022900476083</v>
      </c>
      <c r="K39" s="148" t="s">
        <v>845</v>
      </c>
      <c r="L39" s="1124">
        <v>13919.5627101</v>
      </c>
      <c r="M39" s="1122">
        <v>3431.8243126890006</v>
      </c>
      <c r="N39" s="1122">
        <v>3235.8243382499986</v>
      </c>
      <c r="O39" s="1122">
        <v>3342.5699827399994</v>
      </c>
      <c r="P39" s="1115">
        <v>-10487.738397410998</v>
      </c>
      <c r="Q39" s="1559">
        <v>-75.34531519299182</v>
      </c>
      <c r="R39" s="1559">
        <v>106.74564449000081</v>
      </c>
      <c r="S39" s="1561">
        <v>3.29887018983642</v>
      </c>
    </row>
    <row r="40" spans="1:19" s="36" customFormat="1" ht="12.75">
      <c r="A40" s="148" t="s">
        <v>388</v>
      </c>
      <c r="B40" s="1109">
        <v>6888.99475172</v>
      </c>
      <c r="C40" s="1104">
        <v>8184.507461304998</v>
      </c>
      <c r="D40" s="1104">
        <v>8572.091446594999</v>
      </c>
      <c r="E40" s="1104">
        <v>10095.987964354996</v>
      </c>
      <c r="F40" s="1109">
        <v>1295.5127095849984</v>
      </c>
      <c r="G40" s="1104">
        <v>18.805540667040617</v>
      </c>
      <c r="H40" s="1104">
        <v>1523.8965177599966</v>
      </c>
      <c r="I40" s="1107">
        <v>17.777417882835557</v>
      </c>
      <c r="K40" s="147" t="s">
        <v>1116</v>
      </c>
      <c r="L40" s="1116">
        <v>51782.343964587</v>
      </c>
      <c r="M40" s="1114">
        <v>56317.39229339882</v>
      </c>
      <c r="N40" s="1114">
        <v>59829.607764042084</v>
      </c>
      <c r="O40" s="1114">
        <v>67905.47281957476</v>
      </c>
      <c r="P40" s="1114">
        <v>4535.048328811819</v>
      </c>
      <c r="Q40" s="1562">
        <v>8.757904686418321</v>
      </c>
      <c r="R40" s="1562">
        <v>8075.865055532675</v>
      </c>
      <c r="S40" s="1563">
        <v>13.498107972531809</v>
      </c>
    </row>
    <row r="41" spans="1:19" s="36" customFormat="1" ht="12.75">
      <c r="A41" s="148" t="s">
        <v>389</v>
      </c>
      <c r="B41" s="1109">
        <v>12788.908546339999</v>
      </c>
      <c r="C41" s="1104">
        <v>16356.130207693</v>
      </c>
      <c r="D41" s="1104">
        <v>17618.824070582</v>
      </c>
      <c r="E41" s="1104">
        <v>21296.357588318002</v>
      </c>
      <c r="F41" s="1109">
        <v>3567.2216613530018</v>
      </c>
      <c r="G41" s="1104">
        <v>27.89308914382603</v>
      </c>
      <c r="H41" s="1104">
        <v>3677.533517736003</v>
      </c>
      <c r="I41" s="1107">
        <v>20.872752364196366</v>
      </c>
      <c r="K41" s="148" t="s">
        <v>1117</v>
      </c>
      <c r="L41" s="1123">
        <v>3962.007681400001</v>
      </c>
      <c r="M41" s="1121">
        <v>4449.8292816101</v>
      </c>
      <c r="N41" s="1121">
        <v>4568.897405178101</v>
      </c>
      <c r="O41" s="1121">
        <v>5713.929564728102</v>
      </c>
      <c r="P41" s="1115">
        <v>487.8216002100994</v>
      </c>
      <c r="Q41" s="1559">
        <v>12.312484968169585</v>
      </c>
      <c r="R41" s="1559">
        <v>1145.0321595500018</v>
      </c>
      <c r="S41" s="1561">
        <v>25.0614548326757</v>
      </c>
    </row>
    <row r="42" spans="1:19" s="36" customFormat="1" ht="12.75">
      <c r="A42" s="148" t="s">
        <v>1098</v>
      </c>
      <c r="B42" s="1109">
        <v>3139.27197111</v>
      </c>
      <c r="C42" s="1104">
        <v>3291.140129889999</v>
      </c>
      <c r="D42" s="1104">
        <v>3340.2618720800006</v>
      </c>
      <c r="E42" s="1104">
        <v>3662.006772653</v>
      </c>
      <c r="F42" s="1109">
        <v>151.86815877999925</v>
      </c>
      <c r="G42" s="1104">
        <v>4.837687214666556</v>
      </c>
      <c r="H42" s="1104">
        <v>321.74490057299954</v>
      </c>
      <c r="I42" s="1107">
        <v>9.632325634775668</v>
      </c>
      <c r="K42" s="148" t="s">
        <v>433</v>
      </c>
      <c r="L42" s="1120">
        <v>10997.715879020001</v>
      </c>
      <c r="M42" s="1115">
        <v>13619.1178512018</v>
      </c>
      <c r="N42" s="1115">
        <v>14351.704427899798</v>
      </c>
      <c r="O42" s="1115">
        <v>15676.897979114976</v>
      </c>
      <c r="P42" s="1120">
        <v>2621.4019721817986</v>
      </c>
      <c r="Q42" s="1559">
        <v>23.835876476701543</v>
      </c>
      <c r="R42" s="1559">
        <v>1325.1935512151776</v>
      </c>
      <c r="S42" s="1561">
        <v>9.233701529129833</v>
      </c>
    </row>
    <row r="43" spans="1:19" s="36" customFormat="1" ht="12.75">
      <c r="A43" s="148" t="s">
        <v>1099</v>
      </c>
      <c r="B43" s="1109">
        <v>21086.572246000003</v>
      </c>
      <c r="C43" s="1104">
        <v>26266.31680171001</v>
      </c>
      <c r="D43" s="1104">
        <v>25944.41716643</v>
      </c>
      <c r="E43" s="1104">
        <v>30873.728761789007</v>
      </c>
      <c r="F43" s="1109">
        <v>5179.744555710007</v>
      </c>
      <c r="G43" s="1104">
        <v>24.56418471092462</v>
      </c>
      <c r="H43" s="1104">
        <v>4929.311595359006</v>
      </c>
      <c r="I43" s="1107">
        <v>18.999507923951903</v>
      </c>
      <c r="K43" s="148" t="s">
        <v>434</v>
      </c>
      <c r="L43" s="1120">
        <v>1012.8081381300001</v>
      </c>
      <c r="M43" s="1115">
        <v>682.1476084019998</v>
      </c>
      <c r="N43" s="1115">
        <v>694.2135445520001</v>
      </c>
      <c r="O43" s="1115">
        <v>878.2457584279998</v>
      </c>
      <c r="P43" s="1120">
        <v>-330.66052972800026</v>
      </c>
      <c r="Q43" s="1559">
        <v>-32.64789423379988</v>
      </c>
      <c r="R43" s="1559">
        <v>184.03221387599967</v>
      </c>
      <c r="S43" s="1561">
        <v>26.509453081149832</v>
      </c>
    </row>
    <row r="44" spans="1:19" s="36" customFormat="1" ht="12.75">
      <c r="A44" s="148" t="s">
        <v>390</v>
      </c>
      <c r="B44" s="1109">
        <v>3485.0330589</v>
      </c>
      <c r="C44" s="1104">
        <v>3834.595272983999</v>
      </c>
      <c r="D44" s="1104">
        <v>3739.4449605976015</v>
      </c>
      <c r="E44" s="1104">
        <v>5347.575781638601</v>
      </c>
      <c r="F44" s="1109">
        <v>349.56221408399915</v>
      </c>
      <c r="G44" s="1104">
        <v>10.03038445191488</v>
      </c>
      <c r="H44" s="1104">
        <v>1608.1308210409998</v>
      </c>
      <c r="I44" s="1107">
        <v>43.004532436920904</v>
      </c>
      <c r="K44" s="148" t="s">
        <v>435</v>
      </c>
      <c r="L44" s="1120">
        <v>1287.3400754200002</v>
      </c>
      <c r="M44" s="1115">
        <v>1347.4865255871302</v>
      </c>
      <c r="N44" s="1115">
        <v>1519.0526708745301</v>
      </c>
      <c r="O44" s="1115">
        <v>1918.7936979456301</v>
      </c>
      <c r="P44" s="1120">
        <v>60.14645016713007</v>
      </c>
      <c r="Q44" s="1559">
        <v>4.672149287942196</v>
      </c>
      <c r="R44" s="1559">
        <v>399.7410270711</v>
      </c>
      <c r="S44" s="1561">
        <v>26.31515251152984</v>
      </c>
    </row>
    <row r="45" spans="1:19" s="36" customFormat="1" ht="12.75">
      <c r="A45" s="148" t="s">
        <v>391</v>
      </c>
      <c r="B45" s="1113">
        <v>14314.63095261</v>
      </c>
      <c r="C45" s="1111">
        <v>17200.80420923819</v>
      </c>
      <c r="D45" s="1111">
        <v>20523.568972443994</v>
      </c>
      <c r="E45" s="1111">
        <v>22163.812175818508</v>
      </c>
      <c r="F45" s="1104">
        <v>2886.1732566281917</v>
      </c>
      <c r="G45" s="1104">
        <v>20.162400736583105</v>
      </c>
      <c r="H45" s="1104">
        <v>1640.2432033745135</v>
      </c>
      <c r="I45" s="1107">
        <v>7.991997910191882</v>
      </c>
      <c r="K45" s="148" t="s">
        <v>1118</v>
      </c>
      <c r="L45" s="1120">
        <v>5035.69526515</v>
      </c>
      <c r="M45" s="1115">
        <v>6469.51261790885</v>
      </c>
      <c r="N45" s="1115">
        <v>7886.046288374852</v>
      </c>
      <c r="O45" s="1115">
        <v>10026.074856849851</v>
      </c>
      <c r="P45" s="1120">
        <v>1433.8173527588506</v>
      </c>
      <c r="Q45" s="1559">
        <v>28.47307625387338</v>
      </c>
      <c r="R45" s="1559">
        <v>2140.028568474999</v>
      </c>
      <c r="S45" s="1561">
        <v>27.136900928792464</v>
      </c>
    </row>
    <row r="46" spans="1:19" s="57" customFormat="1" ht="12.75">
      <c r="A46" s="147" t="s">
        <v>1100</v>
      </c>
      <c r="B46" s="1105">
        <v>75509.86418034998</v>
      </c>
      <c r="C46" s="1103">
        <v>81478.07444643369</v>
      </c>
      <c r="D46" s="1103">
        <v>82535.90366871058</v>
      </c>
      <c r="E46" s="1103">
        <v>89978.0258158296</v>
      </c>
      <c r="F46" s="1103">
        <v>5968.210266083712</v>
      </c>
      <c r="G46" s="1103">
        <v>7.903881606552838</v>
      </c>
      <c r="H46" s="1103">
        <v>7442.122147119022</v>
      </c>
      <c r="I46" s="1106">
        <v>9.016830029499436</v>
      </c>
      <c r="K46" s="147" t="s">
        <v>846</v>
      </c>
      <c r="L46" s="1120">
        <v>12041.017653149996</v>
      </c>
      <c r="M46" s="1115">
        <v>12667.86226483</v>
      </c>
      <c r="N46" s="1115">
        <v>14209.137687900002</v>
      </c>
      <c r="O46" s="1115">
        <v>15531.25533235</v>
      </c>
      <c r="P46" s="1120">
        <v>626.8446116800042</v>
      </c>
      <c r="Q46" s="1559">
        <v>5.205910577799195</v>
      </c>
      <c r="R46" s="1559">
        <v>1322.117644449998</v>
      </c>
      <c r="S46" s="1561">
        <v>9.304700070405163</v>
      </c>
    </row>
    <row r="47" spans="1:19" s="36" customFormat="1" ht="12.75">
      <c r="A47" s="148" t="s">
        <v>392</v>
      </c>
      <c r="B47" s="1112">
        <v>60819.118470600006</v>
      </c>
      <c r="C47" s="1110">
        <v>63536.623546810704</v>
      </c>
      <c r="D47" s="1110">
        <v>64525.85127080101</v>
      </c>
      <c r="E47" s="1110">
        <v>71216.462351183</v>
      </c>
      <c r="F47" s="1104">
        <v>2717.5050762106985</v>
      </c>
      <c r="G47" s="1104">
        <v>4.468175706170983</v>
      </c>
      <c r="H47" s="1104">
        <v>6690.61108038199</v>
      </c>
      <c r="I47" s="1107">
        <v>10.368884638658924</v>
      </c>
      <c r="K47" s="148" t="s">
        <v>847</v>
      </c>
      <c r="L47" s="1120">
        <v>1987.1628727999996</v>
      </c>
      <c r="M47" s="1115">
        <v>2061.047955958</v>
      </c>
      <c r="N47" s="1115">
        <v>2010.8289062089996</v>
      </c>
      <c r="O47" s="1115">
        <v>2503.138248657</v>
      </c>
      <c r="P47" s="1120">
        <v>73.88508315800027</v>
      </c>
      <c r="Q47" s="1559">
        <v>3.71811914208587</v>
      </c>
      <c r="R47" s="1559">
        <v>492.3093424480005</v>
      </c>
      <c r="S47" s="1561">
        <v>24.48290557828451</v>
      </c>
    </row>
    <row r="48" spans="1:19" s="36" customFormat="1" ht="12.75">
      <c r="A48" s="148" t="s">
        <v>393</v>
      </c>
      <c r="B48" s="1109">
        <v>6345.3053733199995</v>
      </c>
      <c r="C48" s="1104">
        <v>8558.687765488</v>
      </c>
      <c r="D48" s="1104">
        <v>8447.848046062001</v>
      </c>
      <c r="E48" s="1104">
        <v>8395.516221339001</v>
      </c>
      <c r="F48" s="1109">
        <v>2213.3823921680014</v>
      </c>
      <c r="G48" s="1104">
        <v>34.88220443218657</v>
      </c>
      <c r="H48" s="1104">
        <v>-52.331824722999954</v>
      </c>
      <c r="I48" s="1107">
        <v>-0.619469294874387</v>
      </c>
      <c r="K48" s="148" t="s">
        <v>848</v>
      </c>
      <c r="L48" s="1124">
        <v>15458.596297346998</v>
      </c>
      <c r="M48" s="1122">
        <v>15020.388187900944</v>
      </c>
      <c r="N48" s="1122">
        <v>14589.726833053803</v>
      </c>
      <c r="O48" s="1122">
        <v>15657.137381501198</v>
      </c>
      <c r="P48" s="1115">
        <v>-438.20810944605364</v>
      </c>
      <c r="Q48" s="1559">
        <v>-2.8347212192950457</v>
      </c>
      <c r="R48" s="1559">
        <v>1067.4105484473948</v>
      </c>
      <c r="S48" s="1561">
        <v>7.316179121524876</v>
      </c>
    </row>
    <row r="49" spans="1:19" s="36" customFormat="1" ht="12.75">
      <c r="A49" s="148" t="s">
        <v>1101</v>
      </c>
      <c r="B49" s="1113">
        <v>8345.439924429998</v>
      </c>
      <c r="C49" s="1111">
        <v>9382.763134135</v>
      </c>
      <c r="D49" s="1111">
        <v>9562.204351847602</v>
      </c>
      <c r="E49" s="1111">
        <v>10366.047243307603</v>
      </c>
      <c r="F49" s="1104">
        <v>1037.3232097050022</v>
      </c>
      <c r="G49" s="1104">
        <v>12.429820585831518</v>
      </c>
      <c r="H49" s="1104">
        <v>803.8428914600008</v>
      </c>
      <c r="I49" s="1107">
        <v>8.406460078472207</v>
      </c>
      <c r="K49" s="147" t="s">
        <v>1119</v>
      </c>
      <c r="L49" s="1116">
        <v>30831.4693931557</v>
      </c>
      <c r="M49" s="1114">
        <v>32392.465920368308</v>
      </c>
      <c r="N49" s="1114">
        <v>34900.554135189006</v>
      </c>
      <c r="O49" s="1114">
        <v>41560.32041930772</v>
      </c>
      <c r="P49" s="1114">
        <v>1560.9965272126065</v>
      </c>
      <c r="Q49" s="1562">
        <v>5.062997508510357</v>
      </c>
      <c r="R49" s="1562">
        <v>6659.766284118712</v>
      </c>
      <c r="S49" s="1563">
        <v>19.082121900763468</v>
      </c>
    </row>
    <row r="50" spans="1:19" s="57" customFormat="1" ht="12.75">
      <c r="A50" s="147" t="s">
        <v>1102</v>
      </c>
      <c r="B50" s="1105">
        <v>9122.511428770002</v>
      </c>
      <c r="C50" s="1103">
        <v>10218.283326165601</v>
      </c>
      <c r="D50" s="1103">
        <v>10841.456495926503</v>
      </c>
      <c r="E50" s="1103">
        <v>12008.3483993436</v>
      </c>
      <c r="F50" s="1103">
        <v>1095.7718973955998</v>
      </c>
      <c r="G50" s="1103">
        <v>12.011734991526824</v>
      </c>
      <c r="H50" s="1103">
        <v>1166.8919034170976</v>
      </c>
      <c r="I50" s="1106">
        <v>10.76323927375937</v>
      </c>
      <c r="K50" s="835" t="s">
        <v>1120</v>
      </c>
      <c r="L50" s="1123">
        <v>14793.643437050001</v>
      </c>
      <c r="M50" s="1121">
        <v>18723.35002212001</v>
      </c>
      <c r="N50" s="1121">
        <v>21516.542448689997</v>
      </c>
      <c r="O50" s="1121">
        <v>27038.703687510002</v>
      </c>
      <c r="P50" s="1115">
        <v>3929.7065850700073</v>
      </c>
      <c r="Q50" s="1559">
        <v>26.56348046910633</v>
      </c>
      <c r="R50" s="1559">
        <v>5522.161238820005</v>
      </c>
      <c r="S50" s="1561">
        <v>25.664724023334955</v>
      </c>
    </row>
    <row r="51" spans="1:19" s="36" customFormat="1" ht="12.75">
      <c r="A51" s="148" t="s">
        <v>394</v>
      </c>
      <c r="B51" s="1112">
        <v>1193.37411953</v>
      </c>
      <c r="C51" s="1110">
        <v>1055.6521685080024</v>
      </c>
      <c r="D51" s="1110">
        <v>1260.6872875608028</v>
      </c>
      <c r="E51" s="1110">
        <v>1467.8979196338025</v>
      </c>
      <c r="F51" s="1104">
        <v>-137.72195102199748</v>
      </c>
      <c r="G51" s="1104">
        <v>-11.540551179058424</v>
      </c>
      <c r="H51" s="1104">
        <v>207.21063207299972</v>
      </c>
      <c r="I51" s="1107">
        <v>16.4363227992815</v>
      </c>
      <c r="K51" s="148" t="s">
        <v>438</v>
      </c>
      <c r="L51" s="1120">
        <v>9567.22357402</v>
      </c>
      <c r="M51" s="1115">
        <v>6908.3128597595005</v>
      </c>
      <c r="N51" s="1115">
        <v>6710.770949561001</v>
      </c>
      <c r="O51" s="1115">
        <v>7083.577656915</v>
      </c>
      <c r="P51" s="1120">
        <v>-2658.910714260499</v>
      </c>
      <c r="Q51" s="1559">
        <v>-27.79187392966156</v>
      </c>
      <c r="R51" s="1559">
        <v>372.8067073539996</v>
      </c>
      <c r="S51" s="1561">
        <v>5.5553484116215825</v>
      </c>
    </row>
    <row r="52" spans="1:19" s="36" customFormat="1" ht="12.75">
      <c r="A52" s="148" t="s">
        <v>395</v>
      </c>
      <c r="B52" s="1109">
        <v>468.93684657999995</v>
      </c>
      <c r="C52" s="1104">
        <v>510.399043915</v>
      </c>
      <c r="D52" s="1104">
        <v>245.9311993105</v>
      </c>
      <c r="E52" s="1104">
        <v>0</v>
      </c>
      <c r="F52" s="1109">
        <v>41.46219733500004</v>
      </c>
      <c r="G52" s="1104">
        <v>8.841744392104758</v>
      </c>
      <c r="H52" s="1104">
        <v>-245.9311993105</v>
      </c>
      <c r="I52" s="1107">
        <v>-100</v>
      </c>
      <c r="K52" s="148" t="s">
        <v>439</v>
      </c>
      <c r="L52" s="1120">
        <v>6082.9535693</v>
      </c>
      <c r="M52" s="1115">
        <v>6336.0190050599995</v>
      </c>
      <c r="N52" s="1115">
        <v>6277.9594112800005</v>
      </c>
      <c r="O52" s="1115">
        <v>6970.495903860011</v>
      </c>
      <c r="P52" s="1120">
        <v>253.06543575999967</v>
      </c>
      <c r="Q52" s="1559">
        <v>4.160239477039463</v>
      </c>
      <c r="R52" s="1559">
        <v>692.5364925800104</v>
      </c>
      <c r="S52" s="1561">
        <v>11.03123558485719</v>
      </c>
    </row>
    <row r="53" spans="1:19" s="36" customFormat="1" ht="12.75">
      <c r="A53" s="148" t="s">
        <v>396</v>
      </c>
      <c r="B53" s="1109">
        <v>107.56595681000002</v>
      </c>
      <c r="C53" s="1104">
        <v>364.149906784</v>
      </c>
      <c r="D53" s="1104">
        <v>281.37627576399996</v>
      </c>
      <c r="E53" s="1104">
        <v>692.8444989679998</v>
      </c>
      <c r="F53" s="1109">
        <v>256.583949974</v>
      </c>
      <c r="G53" s="1104">
        <v>238.53638974942518</v>
      </c>
      <c r="H53" s="1104">
        <v>411.46822320399986</v>
      </c>
      <c r="I53" s="1107">
        <v>146.23415641093797</v>
      </c>
      <c r="K53" s="148" t="s">
        <v>440</v>
      </c>
      <c r="L53" s="1124">
        <v>387.64908418569996</v>
      </c>
      <c r="M53" s="1122">
        <v>424.7840334288001</v>
      </c>
      <c r="N53" s="1122">
        <v>395.2813256579997</v>
      </c>
      <c r="O53" s="1122">
        <v>467.54317102270045</v>
      </c>
      <c r="P53" s="1115">
        <v>37.13494924310015</v>
      </c>
      <c r="Q53" s="1559">
        <v>9.57952714401641</v>
      </c>
      <c r="R53" s="1559">
        <v>72.26184536470078</v>
      </c>
      <c r="S53" s="1561">
        <v>18.281117946670282</v>
      </c>
    </row>
    <row r="54" spans="1:19" s="36" customFormat="1" ht="12.75">
      <c r="A54" s="148" t="s">
        <v>1103</v>
      </c>
      <c r="B54" s="1109">
        <v>1396.1685601100003</v>
      </c>
      <c r="C54" s="1104">
        <v>1233.1698512599999</v>
      </c>
      <c r="D54" s="1104">
        <v>1150.70374756</v>
      </c>
      <c r="E54" s="1104">
        <v>1061.27696871</v>
      </c>
      <c r="F54" s="1109">
        <v>-162.9987088500004</v>
      </c>
      <c r="G54" s="1104">
        <v>-11.674715611498815</v>
      </c>
      <c r="H54" s="1104">
        <v>-89.42677885000012</v>
      </c>
      <c r="I54" s="1107">
        <v>-7.771485844173566</v>
      </c>
      <c r="K54" s="147" t="s">
        <v>1121</v>
      </c>
      <c r="L54" s="1116">
        <v>1941.5326628</v>
      </c>
      <c r="M54" s="1114">
        <v>1227.21015704</v>
      </c>
      <c r="N54" s="1114">
        <v>1356.0078068900002</v>
      </c>
      <c r="O54" s="1114">
        <v>849.7971511999998</v>
      </c>
      <c r="P54" s="1114">
        <v>-714.32250576</v>
      </c>
      <c r="Q54" s="1562">
        <v>-36.79168110052977</v>
      </c>
      <c r="R54" s="1562">
        <v>-506.2106556900004</v>
      </c>
      <c r="S54" s="1563">
        <v>-37.33095437341124</v>
      </c>
    </row>
    <row r="55" spans="1:19" s="36" customFormat="1" ht="12.75">
      <c r="A55" s="148" t="s">
        <v>1104</v>
      </c>
      <c r="B55" s="1109">
        <v>351.36005338999996</v>
      </c>
      <c r="C55" s="1104">
        <v>404.70096296699995</v>
      </c>
      <c r="D55" s="1104">
        <v>363.44708551499997</v>
      </c>
      <c r="E55" s="1104">
        <v>374.8611269080001</v>
      </c>
      <c r="F55" s="1109">
        <v>53.34090957699999</v>
      </c>
      <c r="G55" s="1104">
        <v>15.18126749536694</v>
      </c>
      <c r="H55" s="1104">
        <v>11.414041393000105</v>
      </c>
      <c r="I55" s="1107">
        <v>3.140496057858478</v>
      </c>
      <c r="K55" s="147" t="s">
        <v>1122</v>
      </c>
      <c r="L55" s="1116">
        <v>115268.98694274659</v>
      </c>
      <c r="M55" s="1116">
        <v>111872.91359856643</v>
      </c>
      <c r="N55" s="1116">
        <v>118011.72599985915</v>
      </c>
      <c r="O55" s="1116">
        <v>138308.00486546196</v>
      </c>
      <c r="P55" s="1114">
        <v>-3396.0733441801567</v>
      </c>
      <c r="Q55" s="1562">
        <v>-2.9462160067971843</v>
      </c>
      <c r="R55" s="1562">
        <v>20296.278865602813</v>
      </c>
      <c r="S55" s="1563">
        <v>17.19852725959371</v>
      </c>
    </row>
    <row r="56" spans="1:19" s="36" customFormat="1" ht="13.5" thickBot="1">
      <c r="A56" s="148" t="s">
        <v>397</v>
      </c>
      <c r="B56" s="1109">
        <v>724.08753958</v>
      </c>
      <c r="C56" s="1104">
        <v>786.250967374</v>
      </c>
      <c r="D56" s="1104">
        <v>1033.92811181</v>
      </c>
      <c r="E56" s="1104">
        <v>1248.4972818185001</v>
      </c>
      <c r="F56" s="1109">
        <v>62.16342779399997</v>
      </c>
      <c r="G56" s="1104">
        <v>8.585070781642958</v>
      </c>
      <c r="H56" s="1104">
        <v>214.56917000850012</v>
      </c>
      <c r="I56" s="1107">
        <v>20.752813233105172</v>
      </c>
      <c r="K56" s="837" t="s">
        <v>425</v>
      </c>
      <c r="L56" s="1117">
        <v>702232.1969200062</v>
      </c>
      <c r="M56" s="1117">
        <v>742543.897138334</v>
      </c>
      <c r="N56" s="1117">
        <v>790466.8427713659</v>
      </c>
      <c r="O56" s="1117">
        <v>901853.5307838809</v>
      </c>
      <c r="P56" s="1117">
        <v>40311.70021832758</v>
      </c>
      <c r="Q56" s="1564">
        <v>5.740508680054104</v>
      </c>
      <c r="R56" s="1564">
        <v>111386.68801251499</v>
      </c>
      <c r="S56" s="1565">
        <v>14.091253672575915</v>
      </c>
    </row>
    <row r="57" spans="1:11" s="36" customFormat="1" ht="13.5" thickTop="1">
      <c r="A57" s="148" t="s">
        <v>398</v>
      </c>
      <c r="B57" s="1109">
        <v>1719.5312242499997</v>
      </c>
      <c r="C57" s="1104">
        <v>2505.5394098494994</v>
      </c>
      <c r="D57" s="1104">
        <v>2948.099658088</v>
      </c>
      <c r="E57" s="1104">
        <v>3397.7471673840005</v>
      </c>
      <c r="F57" s="1109">
        <v>786.0081855994997</v>
      </c>
      <c r="G57" s="1104">
        <v>45.71060847949007</v>
      </c>
      <c r="H57" s="1104">
        <v>449.6475092960004</v>
      </c>
      <c r="I57" s="1107">
        <v>15.252113613676846</v>
      </c>
      <c r="K57" s="434" t="s">
        <v>484</v>
      </c>
    </row>
    <row r="58" spans="1:9" s="36" customFormat="1" ht="12.75">
      <c r="A58" s="148" t="s">
        <v>399</v>
      </c>
      <c r="B58" s="1109">
        <v>1094.1946710799998</v>
      </c>
      <c r="C58" s="1104">
        <v>1464.1340974144002</v>
      </c>
      <c r="D58" s="1104">
        <v>1430.7957515715</v>
      </c>
      <c r="E58" s="1104">
        <v>1806.6745152496</v>
      </c>
      <c r="F58" s="1109">
        <v>369.9394263344004</v>
      </c>
      <c r="G58" s="1104">
        <v>33.809287881950674</v>
      </c>
      <c r="H58" s="1104">
        <v>375.8787636781001</v>
      </c>
      <c r="I58" s="1107">
        <v>26.270609432915737</v>
      </c>
    </row>
    <row r="59" spans="1:9" s="36" customFormat="1" ht="12.75">
      <c r="A59" s="148" t="s">
        <v>400</v>
      </c>
      <c r="B59" s="1109">
        <v>629.3392322100001</v>
      </c>
      <c r="C59" s="1104">
        <v>739.875188214</v>
      </c>
      <c r="D59" s="1104">
        <v>920.8742726390001</v>
      </c>
      <c r="E59" s="1104">
        <v>686.5895505670002</v>
      </c>
      <c r="F59" s="1109">
        <v>110.5359560039999</v>
      </c>
      <c r="G59" s="1104">
        <v>17.563811430576106</v>
      </c>
      <c r="H59" s="1104">
        <v>-234.2847220719999</v>
      </c>
      <c r="I59" s="1107">
        <v>-25.441553644516233</v>
      </c>
    </row>
    <row r="60" spans="1:9" s="36" customFormat="1" ht="12.75">
      <c r="A60" s="148" t="s">
        <v>401</v>
      </c>
      <c r="B60" s="1109">
        <v>781.3058933799999</v>
      </c>
      <c r="C60" s="1104">
        <v>801.9932365177002</v>
      </c>
      <c r="D60" s="1104">
        <v>883.7271165937002</v>
      </c>
      <c r="E60" s="1104">
        <v>938.2209325517002</v>
      </c>
      <c r="F60" s="1109">
        <v>20.68734313770028</v>
      </c>
      <c r="G60" s="1104">
        <v>2.6477904893568596</v>
      </c>
      <c r="H60" s="1104">
        <v>54.49381595800003</v>
      </c>
      <c r="I60" s="1107">
        <v>6.166362323252546</v>
      </c>
    </row>
    <row r="61" spans="1:9" s="36" customFormat="1" ht="12.75">
      <c r="A61" s="148" t="s">
        <v>402</v>
      </c>
      <c r="B61" s="1109">
        <v>294.88087944</v>
      </c>
      <c r="C61" s="1104">
        <v>291.870973992</v>
      </c>
      <c r="D61" s="1104">
        <v>264.785038474</v>
      </c>
      <c r="E61" s="1104">
        <v>296.420353303</v>
      </c>
      <c r="F61" s="1109">
        <v>-3.0099054479999836</v>
      </c>
      <c r="G61" s="1104">
        <v>-1.0207190963741055</v>
      </c>
      <c r="H61" s="1104">
        <v>31.635314829000038</v>
      </c>
      <c r="I61" s="1107">
        <v>11.947546210057636</v>
      </c>
    </row>
    <row r="62" spans="1:9" s="36" customFormat="1" ht="12.75">
      <c r="A62" s="148" t="s">
        <v>403</v>
      </c>
      <c r="B62" s="1109">
        <v>51.07496027</v>
      </c>
      <c r="C62" s="1104">
        <v>47.766379699999995</v>
      </c>
      <c r="D62" s="1104">
        <v>43.31450212</v>
      </c>
      <c r="E62" s="1104">
        <v>31.43986424</v>
      </c>
      <c r="F62" s="1109">
        <v>-3.3085805700000037</v>
      </c>
      <c r="G62" s="1104">
        <v>-6.477891617555249</v>
      </c>
      <c r="H62" s="1104">
        <v>-11.874637880000002</v>
      </c>
      <c r="I62" s="1107">
        <v>-27.41492409886669</v>
      </c>
    </row>
    <row r="63" spans="1:9" s="36" customFormat="1" ht="13.5" thickBot="1">
      <c r="A63" s="836" t="s">
        <v>404</v>
      </c>
      <c r="B63" s="1361">
        <v>310.691</v>
      </c>
      <c r="C63" s="1361">
        <v>12.78113967</v>
      </c>
      <c r="D63" s="1361">
        <v>13.78644892</v>
      </c>
      <c r="E63" s="1361">
        <v>5.878220010000001</v>
      </c>
      <c r="F63" s="1361">
        <v>-297.90986032999996</v>
      </c>
      <c r="G63" s="1361">
        <v>-95.8862214644132</v>
      </c>
      <c r="H63" s="1361">
        <v>-7.908228909999999</v>
      </c>
      <c r="I63" s="1362">
        <v>-57.36233424495217</v>
      </c>
    </row>
    <row r="64" spans="1:5" ht="13.5" thickTop="1">
      <c r="A64" s="434" t="s">
        <v>484</v>
      </c>
      <c r="B64" s="51"/>
      <c r="C64" s="51"/>
      <c r="D64" s="51"/>
      <c r="E64" s="51"/>
    </row>
  </sheetData>
  <sheetProtection/>
  <mergeCells count="10">
    <mergeCell ref="F5:G5"/>
    <mergeCell ref="H5:I5"/>
    <mergeCell ref="A2:S2"/>
    <mergeCell ref="A1:S1"/>
    <mergeCell ref="H3:I3"/>
    <mergeCell ref="F4:I4"/>
    <mergeCell ref="R3:S3"/>
    <mergeCell ref="P4:S4"/>
    <mergeCell ref="P5:Q5"/>
    <mergeCell ref="R5:S5"/>
  </mergeCells>
  <printOptions/>
  <pageMargins left="0.7" right="0.7" top="0.75" bottom="0.75" header="0.3" footer="0.3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</cp:lastModifiedBy>
  <cp:lastPrinted>2013-04-09T07:49:44Z</cp:lastPrinted>
  <dcterms:created xsi:type="dcterms:W3CDTF">1996-10-14T23:33:28Z</dcterms:created>
  <dcterms:modified xsi:type="dcterms:W3CDTF">2013-04-16T09:02:20Z</dcterms:modified>
  <cp:category/>
  <cp:version/>
  <cp:contentType/>
  <cp:contentStatus/>
</cp:coreProperties>
</file>