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25" yWindow="2430" windowWidth="7110" windowHeight="6750" tabRatio="810" activeTab="0"/>
  </bookViews>
  <sheets>
    <sheet name="Cover" sheetId="1" r:id="rId1"/>
    <sheet name="MS" sheetId="2" r:id="rId2"/>
    <sheet name="CBS" sheetId="3" r:id="rId3"/>
    <sheet name="ODCS" sheetId="4" r:id="rId4"/>
    <sheet name="CALCB" sheetId="5" r:id="rId5"/>
    <sheet name="CALDB" sheetId="6" r:id="rId6"/>
    <sheet name="CALFC" sheetId="7" r:id="rId7"/>
    <sheet name="Deposits" sheetId="8" r:id="rId8"/>
    <sheet name="Sect credit" sheetId="9" r:id="rId9"/>
    <sheet name="Secu Credit" sheetId="10" r:id="rId10"/>
    <sheet name="Loan to Gov Ent" sheetId="11" r:id="rId11"/>
    <sheet name="Outright Sale" sheetId="12" r:id="rId12"/>
    <sheet name="Repos" sheetId="13" r:id="rId13"/>
    <sheet name="SLF Trans" sheetId="14" r:id="rId14"/>
    <sheet name="TBs 91_364" sheetId="15" r:id="rId15"/>
    <sheet name="Inter_Bank" sheetId="16" r:id="rId16"/>
    <sheet name="Int Rate" sheetId="17" r:id="rId17"/>
    <sheet name="Purchase, Sale of CFC" sheetId="18" r:id="rId18"/>
    <sheet name="IC Purchase" sheetId="19" r:id="rId19"/>
    <sheet name="Stock Mkt Indicator" sheetId="20" r:id="rId20"/>
    <sheet name="Issue Approval" sheetId="21" r:id="rId21"/>
    <sheet name="Listed Co" sheetId="22" r:id="rId22"/>
    <sheet name="Share Mkt Acti" sheetId="23" r:id="rId23"/>
    <sheet name="Turnover Detail" sheetId="24" r:id="rId24"/>
    <sheet name="Securities List" sheetId="25" r:id="rId25"/>
    <sheet name="cpI_New" sheetId="26" r:id="rId26"/>
    <sheet name="CPI YoY" sheetId="27" r:id="rId27"/>
    <sheet name="WPI" sheetId="28" r:id="rId28"/>
    <sheet name="WPI YOY" sheetId="29" r:id="rId29"/>
    <sheet name="NSWI" sheetId="30" r:id="rId30"/>
    <sheet name="GBO" sheetId="31" r:id="rId31"/>
    <sheet name="Revenue" sheetId="32" r:id="rId32"/>
    <sheet name="Fresh TBs" sheetId="33" r:id="rId33"/>
    <sheet name="ODD" sheetId="34" r:id="rId34"/>
    <sheet name="Direction" sheetId="35" r:id="rId35"/>
    <sheet name="X-India" sheetId="36" r:id="rId36"/>
    <sheet name="X-Other" sheetId="37" r:id="rId37"/>
    <sheet name="M-India" sheetId="38" r:id="rId38"/>
    <sheet name="M-Other" sheetId="39" r:id="rId39"/>
    <sheet name="M_India$" sheetId="40" r:id="rId40"/>
    <sheet name="BOP" sheetId="41" r:id="rId41"/>
    <sheet name="ReserveRs" sheetId="42" r:id="rId42"/>
    <sheet name="Reserves $" sheetId="43" r:id="rId43"/>
    <sheet name="Ex Rate" sheetId="44" r:id="rId44"/>
  </sheets>
  <definedNames>
    <definedName name="_xlnm.Print_Area" localSheetId="16">'Int Rate'!$B$66:$W$100</definedName>
    <definedName name="_xlnm.Print_Area" localSheetId="33">'ODD'!$A$1:$H$44</definedName>
    <definedName name="_xlnm.Print_Area" localSheetId="24">'Securities List'!$B$1:$M$27</definedName>
    <definedName name="_xlnm.Print_Area" localSheetId="19">'Stock Mkt Indicator'!$A$1:$G$21</definedName>
  </definedNames>
  <calcPr fullCalcOnLoad="1"/>
</workbook>
</file>

<file path=xl/sharedStrings.xml><?xml version="1.0" encoding="utf-8"?>
<sst xmlns="http://schemas.openxmlformats.org/spreadsheetml/2006/main" count="2771" uniqueCount="1510">
  <si>
    <t>*     Base: February 12, 1994</t>
  </si>
  <si>
    <t>**   Base: July 16, 2006</t>
  </si>
  <si>
    <t>*** Base: August 24, 2008</t>
  </si>
  <si>
    <t>Approval Date</t>
  </si>
  <si>
    <t>C. Debenture</t>
  </si>
  <si>
    <t>Listed Companies and  Market Capitalization</t>
  </si>
  <si>
    <t>3 Over</t>
  </si>
  <si>
    <t xml:space="preserve">5 Over </t>
  </si>
  <si>
    <t>Value</t>
  </si>
  <si>
    <t>Structure of Share Price Indices</t>
  </si>
  <si>
    <t xml:space="preserve">     NEPSE Sensitive Index**</t>
  </si>
  <si>
    <t>*    Base: February 12, 1994</t>
  </si>
  <si>
    <t xml:space="preserve"> Securities Market Turnover </t>
  </si>
  <si>
    <t xml:space="preserve">    Total</t>
  </si>
  <si>
    <t>Securities Listed  in Nepal Stock Exchange Ltd.</t>
  </si>
  <si>
    <t>% Change in Share Value</t>
  </si>
  <si>
    <t>20112/13</t>
  </si>
  <si>
    <t xml:space="preserve">1. Institution-wise listing </t>
  </si>
  <si>
    <t xml:space="preserve">      Commercial Banks</t>
  </si>
  <si>
    <t xml:space="preserve">      Development Banks</t>
  </si>
  <si>
    <t xml:space="preserve">      Insurance Companies</t>
  </si>
  <si>
    <t xml:space="preserve">      Finance Companies</t>
  </si>
  <si>
    <t xml:space="preserve">      Manufacturing </t>
  </si>
  <si>
    <t xml:space="preserve">      Hotel</t>
  </si>
  <si>
    <t xml:space="preserve">      Trading</t>
  </si>
  <si>
    <t xml:space="preserve">      Hydropower</t>
  </si>
  <si>
    <t xml:space="preserve">      Others</t>
  </si>
  <si>
    <t xml:space="preserve">2. Instrument-wise listing </t>
  </si>
  <si>
    <t xml:space="preserve">      Ordinary Share</t>
  </si>
  <si>
    <t xml:space="preserve">      Right Share</t>
  </si>
  <si>
    <t xml:space="preserve">      Bonus share </t>
  </si>
  <si>
    <t xml:space="preserve">      Convt. Pref.</t>
  </si>
  <si>
    <t xml:space="preserve">        Total</t>
  </si>
  <si>
    <t>Shampoos and Hair Oils</t>
  </si>
  <si>
    <t>Zinc Sheet</t>
  </si>
  <si>
    <t>Table 33</t>
  </si>
  <si>
    <t>Table 34</t>
  </si>
  <si>
    <t>Table 20</t>
  </si>
  <si>
    <t>Table 21</t>
  </si>
  <si>
    <t>2006/07</t>
  </si>
  <si>
    <t>2008/09</t>
  </si>
  <si>
    <t>* The monthly data are updated based on the latest information from custom office and differ from earlier issues.</t>
  </si>
  <si>
    <t>Sectorwise Outstanding Credit of Banks and Financial Institutions</t>
  </si>
  <si>
    <t>Securitywise Outstanding Credit of Banks and Financial Insitutinos</t>
  </si>
  <si>
    <t>Loan of Commercial Banks to Government Enterprises</t>
  </si>
  <si>
    <t>Weighted Average Treasury Bills Rate</t>
  </si>
  <si>
    <t xml:space="preserve"> Table 23</t>
  </si>
  <si>
    <t>Table 24</t>
  </si>
  <si>
    <t>Securities Market Turnover</t>
  </si>
  <si>
    <t>Securities Listed in Nepal Stock Exchange Ltd.</t>
  </si>
  <si>
    <t># Interbank transaction among A &amp; B, A &amp; C, B &amp; B, B &amp; C and C &amp; C class banks and financial institutions.</t>
  </si>
  <si>
    <t>**  Base: July 16, 2006</t>
  </si>
  <si>
    <t>***Base: August 24, 2008</t>
  </si>
  <si>
    <t>R= Revised</t>
  </si>
  <si>
    <t xml:space="preserve">P=Provisional   </t>
  </si>
  <si>
    <t>49.67  </t>
  </si>
  <si>
    <t>50.33  </t>
  </si>
  <si>
    <t>44.49  </t>
  </si>
  <si>
    <t>55.51  </t>
  </si>
  <si>
    <t>Percent change</t>
  </si>
  <si>
    <t>Imports from India against Payment in US Dollar</t>
  </si>
  <si>
    <t>P: Provisional</t>
  </si>
  <si>
    <t>46.82  </t>
  </si>
  <si>
    <t>5.65  </t>
  </si>
  <si>
    <t>2.23  </t>
  </si>
  <si>
    <t xml:space="preserve">* Change in reserve net is derived by netting out  reserves and related items (Group E) and currency and deposits (under Group C) with </t>
  </si>
  <si>
    <t>adjustment of valuation gain/loss.</t>
  </si>
  <si>
    <t>Changes in reserve net ( - increase )*</t>
  </si>
  <si>
    <t>0.4  </t>
  </si>
  <si>
    <t>0.6  </t>
  </si>
  <si>
    <t xml:space="preserve">    c. Development Banks</t>
  </si>
  <si>
    <t xml:space="preserve">    d. Finance Companies</t>
  </si>
  <si>
    <t xml:space="preserve">    e. Others</t>
  </si>
  <si>
    <t>Interest rate</t>
  </si>
  <si>
    <t>*Weighted average interest rate.</t>
  </si>
  <si>
    <t>47.26  </t>
  </si>
  <si>
    <t>52.74  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</si>
  <si>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</si>
  <si>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Market Capitalization (Rs. million)</t>
  </si>
  <si>
    <t>GDP at Current Price ( Rs. million)</t>
  </si>
  <si>
    <t>Hydropower</t>
  </si>
  <si>
    <t>Mutual Fund</t>
  </si>
  <si>
    <t>Preferred Stock</t>
  </si>
  <si>
    <t>Promoter Share</t>
  </si>
  <si>
    <t>Aluminium Section</t>
  </si>
  <si>
    <t>Biscuits</t>
  </si>
  <si>
    <t>Brans</t>
  </si>
  <si>
    <t>Brooms</t>
  </si>
  <si>
    <t>@ Interest from Government Treasury transactions and others.</t>
  </si>
  <si>
    <t>Cardamom</t>
  </si>
  <si>
    <t>Catechue</t>
  </si>
  <si>
    <t>Cattlefeed</t>
  </si>
  <si>
    <t>Chemicals</t>
  </si>
  <si>
    <t>Cinnamon</t>
  </si>
  <si>
    <t>Copper Wire Rod</t>
  </si>
  <si>
    <t>Fruits</t>
  </si>
  <si>
    <t>G.I. pipe</t>
  </si>
  <si>
    <t>Ghee (Vegetable)</t>
  </si>
  <si>
    <t>Ghee(Clarified)</t>
  </si>
  <si>
    <t>Ginger</t>
  </si>
  <si>
    <t>Handicraft Goods</t>
  </si>
  <si>
    <t>Herbs</t>
  </si>
  <si>
    <t>Juice</t>
  </si>
  <si>
    <t>Jute Goods</t>
  </si>
  <si>
    <t>Live Animals</t>
  </si>
  <si>
    <t>M.S. Pipe</t>
  </si>
  <si>
    <t>Marble Slab</t>
  </si>
  <si>
    <t>Medicine (Ayurvedic)</t>
  </si>
  <si>
    <t>Mustard &amp; Linseed</t>
  </si>
  <si>
    <t>Noodles</t>
  </si>
  <si>
    <t>Oil Cakes</t>
  </si>
  <si>
    <t>Paper</t>
  </si>
  <si>
    <t>Particle Board</t>
  </si>
  <si>
    <t>Pashmina</t>
  </si>
  <si>
    <t>Plastic Utensils</t>
  </si>
  <si>
    <t>Polyster Yarn</t>
  </si>
  <si>
    <t>Raw Jute</t>
  </si>
  <si>
    <t>Readymade garment</t>
  </si>
  <si>
    <t>Ricebran Oil</t>
  </si>
  <si>
    <t>Rosin</t>
  </si>
  <si>
    <t>Shoes and Sandles</t>
  </si>
  <si>
    <t>Skin</t>
  </si>
  <si>
    <t>Soap</t>
  </si>
  <si>
    <t>Stone and Sand</t>
  </si>
  <si>
    <t>Tarpentine</t>
  </si>
  <si>
    <t>Textiles*</t>
  </si>
  <si>
    <t>Thread</t>
  </si>
  <si>
    <t>Tooth Paste</t>
  </si>
  <si>
    <t>Turmeric</t>
  </si>
  <si>
    <t>Vegetable</t>
  </si>
  <si>
    <t>Wire</t>
  </si>
  <si>
    <t xml:space="preserve"> B. Others</t>
  </si>
  <si>
    <t xml:space="preserve">         (a) Hessian</t>
  </si>
  <si>
    <t xml:space="preserve">         (b) Sackings</t>
  </si>
  <si>
    <t xml:space="preserve">         (c) Twines</t>
  </si>
  <si>
    <t>Handicraft ( Metal and Wooden )</t>
  </si>
  <si>
    <t>Nepalese Paper &amp; Paper Products</t>
  </si>
  <si>
    <t>Nigerseed</t>
  </si>
  <si>
    <t>Readymade Garments</t>
  </si>
  <si>
    <t>Readymade Leather Goods</t>
  </si>
  <si>
    <t>Silverware and Jewelleries</t>
  </si>
  <si>
    <t>Tanned Skin</t>
  </si>
  <si>
    <t>Tea</t>
  </si>
  <si>
    <t>Woolen Carpet</t>
  </si>
  <si>
    <t xml:space="preserve">    Total  (A+B)</t>
  </si>
  <si>
    <t>Agri. Equip.&amp; Parts</t>
  </si>
  <si>
    <t>Baby Food &amp; Milk Products</t>
  </si>
  <si>
    <t>Bitumen</t>
  </si>
  <si>
    <t>Books and Magazines</t>
  </si>
  <si>
    <t>Cement</t>
  </si>
  <si>
    <t>Chemical Fertilizer</t>
  </si>
  <si>
    <t>Coal</t>
  </si>
  <si>
    <t>Cooking Stoves</t>
  </si>
  <si>
    <t>Cosmetics</t>
  </si>
  <si>
    <t>Cuminseeds and Peppers</t>
  </si>
  <si>
    <t>Dry Cell Battery</t>
  </si>
  <si>
    <t>Electrical Equipment</t>
  </si>
  <si>
    <t>Enamel &amp; Other Paints</t>
  </si>
  <si>
    <t>Glass Sheet and G.Wares</t>
  </si>
  <si>
    <t>Incense Sticks</t>
  </si>
  <si>
    <t>Insecticides</t>
  </si>
  <si>
    <t>M.S. Billet</t>
  </si>
  <si>
    <t>Medicine</t>
  </si>
  <si>
    <t>Molasses Sugar</t>
  </si>
  <si>
    <t>Other Machinery &amp; Parts</t>
  </si>
  <si>
    <t>Petroleum Products</t>
  </si>
  <si>
    <t>Pipe and Pipe Fittings</t>
  </si>
  <si>
    <t>Radio, TV, Deck &amp; Parts</t>
  </si>
  <si>
    <t>Raw Cotton</t>
  </si>
  <si>
    <t>Rice</t>
  </si>
  <si>
    <t>Salt</t>
  </si>
  <si>
    <t>Sanitaryware</t>
  </si>
  <si>
    <t>Shoes &amp; Sandles</t>
  </si>
  <si>
    <t>Steel Sheet</t>
  </si>
  <si>
    <t>Sugar</t>
  </si>
  <si>
    <t>Textiles</t>
  </si>
  <si>
    <t>Tobacco</t>
  </si>
  <si>
    <t>Vegetables</t>
  </si>
  <si>
    <t>Vehicles &amp; Spare Parts</t>
  </si>
  <si>
    <t>Wire Products</t>
  </si>
  <si>
    <t xml:space="preserve"> Total (A+B)</t>
  </si>
  <si>
    <t>Aircraft Spareparts</t>
  </si>
  <si>
    <t>Bags</t>
  </si>
  <si>
    <t>Betelnut</t>
  </si>
  <si>
    <t>Button</t>
  </si>
  <si>
    <t>Camera</t>
  </si>
  <si>
    <t>Cigarette Paper</t>
  </si>
  <si>
    <t>Clove</t>
  </si>
  <si>
    <t>Coconut Oil</t>
  </si>
  <si>
    <t>Copper Wire Rod,Scrapes &amp; Sheets</t>
  </si>
  <si>
    <t>Cosmetic Goods</t>
  </si>
  <si>
    <t>Crude Coconut Oil</t>
  </si>
  <si>
    <t>Public Issue Approval by SEBON</t>
  </si>
  <si>
    <t>(Rs. in million)</t>
  </si>
  <si>
    <t>Crude Palm Oil</t>
  </si>
  <si>
    <t>Crude Soyabean Oil</t>
  </si>
  <si>
    <t>Cuminseed</t>
  </si>
  <si>
    <t>Door Locks</t>
  </si>
  <si>
    <t>Drycell Battery</t>
  </si>
  <si>
    <t>Edible Oil</t>
  </si>
  <si>
    <t>Electrical Goods</t>
  </si>
  <si>
    <t>Fastener</t>
  </si>
  <si>
    <t>Flash Light</t>
  </si>
  <si>
    <t>G.I.Wire</t>
  </si>
  <si>
    <t>Glasswares</t>
  </si>
  <si>
    <t>Gold</t>
  </si>
  <si>
    <t>M.S.Wire Rod</t>
  </si>
  <si>
    <t>Medical Equip.&amp; Tools</t>
  </si>
  <si>
    <t>Office Equip.&amp; Stationary</t>
  </si>
  <si>
    <t>Other Machinary &amp; Parts</t>
  </si>
  <si>
    <t>Other Stationaries</t>
  </si>
  <si>
    <t>P.V.C.Compound</t>
  </si>
  <si>
    <t>Palm Oil</t>
  </si>
  <si>
    <t>Parafin Wax</t>
  </si>
  <si>
    <t>Pipe &amp; Pipe Fittings</t>
  </si>
  <si>
    <t>Polythene Granules</t>
  </si>
  <si>
    <t>Powder Milk</t>
  </si>
  <si>
    <t>Raw Silk</t>
  </si>
  <si>
    <t>Raw Wool</t>
  </si>
  <si>
    <t>Shoes and Sandals</t>
  </si>
  <si>
    <t>Silver</t>
  </si>
  <si>
    <t>Small Cardamom</t>
  </si>
  <si>
    <t>Steel Rod &amp; Sheet</t>
  </si>
  <si>
    <t>Storage Battery</t>
  </si>
  <si>
    <t>Synthetic &amp; Natural Rubber</t>
  </si>
  <si>
    <t>Synthetic Carpet</t>
  </si>
  <si>
    <t>Telecommunication Equip. Parts</t>
  </si>
  <si>
    <t>Tello</t>
  </si>
  <si>
    <t>Textile Dyes</t>
  </si>
  <si>
    <t>Threads</t>
  </si>
  <si>
    <t>Toys</t>
  </si>
  <si>
    <t>Transport Equip.&amp; Parts</t>
  </si>
  <si>
    <t>Tyre,Tube &amp; Flaps</t>
  </si>
  <si>
    <t>Umbrella and Parts</t>
  </si>
  <si>
    <t>Video Television &amp; Parts</t>
  </si>
  <si>
    <t>Watches &amp; Bands</t>
  </si>
  <si>
    <t>Writing &amp; Printing Paper</t>
  </si>
  <si>
    <t>X-Ray Film</t>
  </si>
  <si>
    <t>NEPAL RASTRA BANK</t>
  </si>
  <si>
    <t>(Percent per annum)</t>
  </si>
  <si>
    <t>Mid-months</t>
  </si>
  <si>
    <t>A. Government Securities</t>
  </si>
  <si>
    <t>Treasury Bills* (28 days)#</t>
  </si>
  <si>
    <t>Treasury Bills* (91 days)#</t>
  </si>
  <si>
    <t>Treasury Bills* (182 days)#</t>
  </si>
  <si>
    <t>Treasury Bills* (364 days)#</t>
  </si>
  <si>
    <t>National Savings Certificates</t>
  </si>
  <si>
    <t>B. Nepal Rastra Bank</t>
  </si>
  <si>
    <t>Bank and Refinance Rates</t>
  </si>
  <si>
    <t>C. Interbank Rate #</t>
  </si>
  <si>
    <t>D.  Financial Institution</t>
  </si>
  <si>
    <t>11.9  </t>
  </si>
  <si>
    <t>Agricultural Deveopment Bank of Nepal</t>
  </si>
  <si>
    <t xml:space="preserve">     To Cooperatives</t>
  </si>
  <si>
    <t xml:space="preserve">    To Others</t>
  </si>
  <si>
    <t>Nepal Industrial Development Corporation</t>
  </si>
  <si>
    <t>E.</t>
  </si>
  <si>
    <t>Finace Companies</t>
  </si>
  <si>
    <t>2 Years</t>
  </si>
  <si>
    <t>3 Years</t>
  </si>
  <si>
    <t>4 Years</t>
  </si>
  <si>
    <t>5 Years and above</t>
  </si>
  <si>
    <t xml:space="preserve">     Hire purchase</t>
  </si>
  <si>
    <t xml:space="preserve">     Housing</t>
  </si>
  <si>
    <t>Zinc Ingot</t>
  </si>
  <si>
    <t>Table 42</t>
  </si>
  <si>
    <t>Export of Major Commodities to India</t>
  </si>
  <si>
    <t>Export of Major Commodities to Other Countries</t>
  </si>
  <si>
    <t>Monetary and Credit Aggregates</t>
  </si>
  <si>
    <t>9.9  </t>
  </si>
  <si>
    <t>8.9  </t>
  </si>
  <si>
    <t xml:space="preserve">Consumer Price Index : Kathmandu Valley </t>
  </si>
  <si>
    <t xml:space="preserve">Consumer Price Index : Terai </t>
  </si>
  <si>
    <t xml:space="preserve">Consumer Price Index : Hill </t>
  </si>
  <si>
    <t>Column 5 over 3</t>
  </si>
  <si>
    <t>Column 5 over 4</t>
  </si>
  <si>
    <t>Column 8 over 5</t>
  </si>
  <si>
    <t>Column 8 over 7</t>
  </si>
  <si>
    <t xml:space="preserve">(2005/06=100) </t>
  </si>
  <si>
    <t>2012/13</t>
  </si>
  <si>
    <t xml:space="preserve">   Financial*</t>
  </si>
  <si>
    <t xml:space="preserve">   Financial </t>
  </si>
  <si>
    <t>Actual Expenditure of Budget</t>
  </si>
  <si>
    <t>Total Resources</t>
  </si>
  <si>
    <t>Revenue and Grants</t>
  </si>
  <si>
    <t xml:space="preserve">    Non-Budgetary Receipts,net</t>
  </si>
  <si>
    <t xml:space="preserve">   V. A. T. </t>
  </si>
  <si>
    <t xml:space="preserve">  Custom</t>
  </si>
  <si>
    <t xml:space="preserve">         Domestic Borrowings</t>
  </si>
  <si>
    <t xml:space="preserve">             (i) Treasury Bills</t>
  </si>
  <si>
    <t xml:space="preserve">             (ii) Development Bonds</t>
  </si>
  <si>
    <t xml:space="preserve">             (iii) National Savings Certificates</t>
  </si>
  <si>
    <t xml:space="preserve">             (iv) Citizen Saving Certificates</t>
  </si>
  <si>
    <t xml:space="preserve">          Overdrafts++</t>
  </si>
  <si>
    <t xml:space="preserve">          Others@</t>
  </si>
  <si>
    <t xml:space="preserve">  Principle Refund and Share Divestment</t>
  </si>
  <si>
    <t xml:space="preserve">  Foreign Loans</t>
  </si>
  <si>
    <t>Treasury Bills</t>
  </si>
  <si>
    <t xml:space="preserve">    a. Nepal Rastra Bank</t>
  </si>
  <si>
    <t xml:space="preserve">    b. Commercial Banks</t>
  </si>
  <si>
    <t>National Saving Certificates</t>
  </si>
  <si>
    <t>Citizen Saving Bonds</t>
  </si>
  <si>
    <t xml:space="preserve">    a. Nepal Rastra Bank (Secondary Market)</t>
  </si>
  <si>
    <t xml:space="preserve">   (Of which Foreign Employment Bond 2072)</t>
  </si>
  <si>
    <t>Special Bonds</t>
  </si>
  <si>
    <t>a. Nepal Rastra Bank</t>
  </si>
  <si>
    <t>b. Commercial Bank (10 yrs bond of RBB)</t>
  </si>
  <si>
    <t>c. Others</t>
  </si>
  <si>
    <t>Short-term Loans &amp; Advances</t>
  </si>
  <si>
    <t>Total Domestic Debt</t>
  </si>
  <si>
    <t>Headings</t>
  </si>
  <si>
    <t>Import of Major Commodities from India</t>
  </si>
  <si>
    <t>Import of Major Commodities from Other Countries</t>
  </si>
  <si>
    <t>National Consumer Price Index (New Series)</t>
  </si>
  <si>
    <t>National Consumer Price Index (Monthly Series)</t>
  </si>
  <si>
    <t>Table 27</t>
  </si>
  <si>
    <t>Table 28</t>
  </si>
  <si>
    <t>Table 29</t>
  </si>
  <si>
    <t>Table 30</t>
  </si>
  <si>
    <t xml:space="preserve">     1.1 Farming /Farming Service</t>
  </si>
  <si>
    <t xml:space="preserve">     1.2 Tea</t>
  </si>
  <si>
    <t xml:space="preserve">     1.3 Animals Farming/Service</t>
  </si>
  <si>
    <t xml:space="preserve">     2.2 Charcoal</t>
  </si>
  <si>
    <t xml:space="preserve">     2.3 Graphite</t>
  </si>
  <si>
    <t xml:space="preserve">     2.4 Magnesite</t>
  </si>
  <si>
    <t xml:space="preserve">     2.5 Chalks</t>
  </si>
  <si>
    <t xml:space="preserve">     2.7 About Mines Others</t>
  </si>
  <si>
    <t xml:space="preserve">         3.3.1 Alcohol</t>
  </si>
  <si>
    <t xml:space="preserve">         3.3.2 Non-Alcohol</t>
  </si>
  <si>
    <t xml:space="preserve">     3.5 Handicrafts</t>
  </si>
  <si>
    <t xml:space="preserve">     3.6 Sunpat</t>
  </si>
  <si>
    <t xml:space="preserve">     3.9 Paper</t>
  </si>
  <si>
    <t xml:space="preserve">     3.12 Medicine</t>
  </si>
  <si>
    <t xml:space="preserve">     3.15 Rubber Tyre</t>
  </si>
  <si>
    <t xml:space="preserve">     3.16 Leather</t>
  </si>
  <si>
    <t xml:space="preserve">     3.17 Plastic</t>
  </si>
  <si>
    <t xml:space="preserve">     3.18 Cement</t>
  </si>
  <si>
    <t xml:space="preserve">     3.21 Metals - Other Plants</t>
  </si>
  <si>
    <t xml:space="preserve">     3.22 Miscellaneous Productions</t>
  </si>
  <si>
    <t xml:space="preserve">     4.1 Residential</t>
  </si>
  <si>
    <t xml:space="preserve">     4.2 Non Residential</t>
  </si>
  <si>
    <t xml:space="preserve">     5.1 Fabricated Metal Equipments</t>
  </si>
  <si>
    <t xml:space="preserve">     5.2 Machine Tools</t>
  </si>
  <si>
    <t xml:space="preserve">     5.3 Machinary - Agricultural</t>
  </si>
  <si>
    <t xml:space="preserve">     5.6 Machinary - Others</t>
  </si>
  <si>
    <t xml:space="preserve">     5.7 Electrical Equipments</t>
  </si>
  <si>
    <t xml:space="preserve">     5.8 Home Equipments</t>
  </si>
  <si>
    <t xml:space="preserve">     5.9 Communications Equipments</t>
  </si>
  <si>
    <t xml:space="preserve">     5.10 Electronic Parts</t>
  </si>
  <si>
    <t xml:space="preserve">     5.11 Medical Equipments</t>
  </si>
  <si>
    <t xml:space="preserve">     5.12 Generators</t>
  </si>
  <si>
    <t xml:space="preserve">     5.13 Turbines</t>
  </si>
  <si>
    <t xml:space="preserve">     6.4 Other Parts about Transportation</t>
  </si>
  <si>
    <t xml:space="preserve">     8.1 Wholesale Business - Durable Commodities</t>
  </si>
  <si>
    <t xml:space="preserve">     8.2 Wholesale Business - Non Durable Commodities</t>
  </si>
  <si>
    <t xml:space="preserve">     8.3 Automative Dealer/ Franchise</t>
  </si>
  <si>
    <t xml:space="preserve">     8.4 Other Retail Business</t>
  </si>
  <si>
    <t xml:space="preserve">     8.5 Import Business</t>
  </si>
  <si>
    <t xml:space="preserve">     8.6 Export Business</t>
  </si>
  <si>
    <t xml:space="preserve">   Foreign Grants</t>
  </si>
  <si>
    <t xml:space="preserve">     9.1 Commercial Banks</t>
  </si>
  <si>
    <t xml:space="preserve">     9.2 Finance Companies</t>
  </si>
  <si>
    <t xml:space="preserve">     9.3 Development Banks</t>
  </si>
  <si>
    <t xml:space="preserve">     9.4 Rural Development Banks</t>
  </si>
  <si>
    <t xml:space="preserve">     9.7 Other Financial Institutions</t>
  </si>
  <si>
    <t>5.0-9.0</t>
  </si>
  <si>
    <t>6.0-10.0</t>
  </si>
  <si>
    <t xml:space="preserve">     9.9 Non Financial Government Institutions</t>
  </si>
  <si>
    <t xml:space="preserve">     9.10 Private Non Financial Institutions</t>
  </si>
  <si>
    <t>1/</t>
  </si>
  <si>
    <t>2/</t>
  </si>
  <si>
    <t>Total (1 to 13)</t>
  </si>
  <si>
    <t>1. Foreign Deposits</t>
  </si>
  <si>
    <t>8. Individuals</t>
  </si>
  <si>
    <t>9. Miscellaneous</t>
  </si>
  <si>
    <t xml:space="preserve">     10.2 Hotel</t>
  </si>
  <si>
    <t xml:space="preserve">     10.3 Advertising Agency</t>
  </si>
  <si>
    <t xml:space="preserve">     10.4 Automotive Services</t>
  </si>
  <si>
    <t>Percent</t>
  </si>
  <si>
    <t>(y-o-y changes)</t>
  </si>
  <si>
    <t xml:space="preserve">     11.2 Fixed A/c Receipt</t>
  </si>
  <si>
    <t xml:space="preserve">     11.3 Guarantee Bond</t>
  </si>
  <si>
    <t xml:space="preserve">     11.4 Credit Card</t>
  </si>
  <si>
    <t xml:space="preserve">Fresh Treasury Bills </t>
  </si>
  <si>
    <t>Gross Foreign Exchange Holding of the Banking Sector</t>
  </si>
  <si>
    <t>Summary of Balance of Payments Presentation</t>
  </si>
  <si>
    <t xml:space="preserve"> </t>
  </si>
  <si>
    <t>2005/06</t>
  </si>
  <si>
    <t>Aug</t>
  </si>
  <si>
    <t>Amount</t>
  </si>
  <si>
    <t>1. Foreign Assets</t>
  </si>
  <si>
    <t>2. Claims on Government</t>
  </si>
  <si>
    <t xml:space="preserve">     9.11 Real Estates</t>
  </si>
  <si>
    <t>(y-o-y)</t>
  </si>
  <si>
    <t xml:space="preserve">     4.1 Government </t>
  </si>
  <si>
    <t xml:space="preserve">     5.1 Refinance</t>
  </si>
  <si>
    <t>6. Claims on Private Sector</t>
  </si>
  <si>
    <t>7. Other Assets</t>
  </si>
  <si>
    <t xml:space="preserve">   Assets = Liabilities</t>
  </si>
  <si>
    <t>8.  Reserve Money</t>
  </si>
  <si>
    <t>10.  Foreign Liabilities</t>
  </si>
  <si>
    <t>11. Capital and Reserve</t>
  </si>
  <si>
    <t>12. Other Liabilities</t>
  </si>
  <si>
    <t>6.8  </t>
  </si>
  <si>
    <t>1. Total Deposits</t>
  </si>
  <si>
    <t>Jul  (p)</t>
  </si>
  <si>
    <t>percent</t>
  </si>
  <si>
    <t>3. Foreign Liabilities</t>
  </si>
  <si>
    <t>4. Other Liabilities</t>
  </si>
  <si>
    <t xml:space="preserve">     4.1 Paid-up Capital</t>
  </si>
  <si>
    <t xml:space="preserve">     4.2 General Reserves</t>
  </si>
  <si>
    <t xml:space="preserve">     4.3 Other Liabilities</t>
  </si>
  <si>
    <t>Table 2</t>
  </si>
  <si>
    <t>Table 3</t>
  </si>
  <si>
    <t>Weight</t>
  </si>
  <si>
    <t>%</t>
  </si>
  <si>
    <t>Over 3</t>
  </si>
  <si>
    <t>Over 4</t>
  </si>
  <si>
    <t>Over 5</t>
  </si>
  <si>
    <t>Over 7</t>
  </si>
  <si>
    <t>Pulses</t>
  </si>
  <si>
    <t>Table No.</t>
  </si>
  <si>
    <t>2011/12</t>
  </si>
  <si>
    <t xml:space="preserve"> p=provisional, e = estimates</t>
  </si>
  <si>
    <t xml:space="preserve"> (Rs. in million)</t>
  </si>
  <si>
    <t>2. Borrowings from Rastra Bank</t>
  </si>
  <si>
    <t>5.0-9.5</t>
  </si>
  <si>
    <t>6.0-9.5</t>
  </si>
  <si>
    <t>R=Revised, P= Povisional</t>
  </si>
  <si>
    <t>Other Stationery Goods</t>
  </si>
  <si>
    <t>P= Povisional</t>
  </si>
  <si>
    <t xml:space="preserve">   Financial</t>
  </si>
  <si>
    <t>Expenditure from Freeze Accounts</t>
  </si>
  <si>
    <t xml:space="preserve">   Freeze-1 Recurrent</t>
  </si>
  <si>
    <t xml:space="preserve">   Freeze-2 Capital</t>
  </si>
  <si>
    <t xml:space="preserve">   Freeze-3 Financial</t>
  </si>
  <si>
    <t>Total Expenditure</t>
  </si>
  <si>
    <t>Deficits(-) Surplus(+)</t>
  </si>
  <si>
    <t>Listed Companies and Market Capitalization</t>
  </si>
  <si>
    <t>Table 7</t>
  </si>
  <si>
    <t>Table 1</t>
  </si>
  <si>
    <t>Monetary Aggregates</t>
  </si>
  <si>
    <t>1. Foreign Assets, Net</t>
  </si>
  <si>
    <t>2. Net Domestic Assets</t>
  </si>
  <si>
    <t xml:space="preserve">       c. Claims on Financial Institutions</t>
  </si>
  <si>
    <t xml:space="preserve"> #  Change in outstanding amount disbursed to VDC/DDC remaining unspent.</t>
  </si>
  <si>
    <t>3. Broad Money (M2)</t>
  </si>
  <si>
    <t>4. Broad Money Liquidity (M3)</t>
  </si>
  <si>
    <t xml:space="preserve">7.Exchange Valuation </t>
  </si>
  <si>
    <t>Table 43</t>
  </si>
  <si>
    <t xml:space="preserve"> Exports of Major Commodities to India</t>
  </si>
  <si>
    <t xml:space="preserve"> Exports of Major Commodities to Other Countries</t>
  </si>
  <si>
    <t>Table 8</t>
  </si>
  <si>
    <t xml:space="preserve">     2005/06P</t>
  </si>
  <si>
    <t>INDEX</t>
  </si>
  <si>
    <t>%CHANGES</t>
  </si>
  <si>
    <t>Average</t>
  </si>
  <si>
    <t>Table 9</t>
  </si>
  <si>
    <t>Nepal Rastra Bank</t>
  </si>
  <si>
    <t>National Wholesale Price Index</t>
  </si>
  <si>
    <t>(1999/00 = 100)</t>
  </si>
  <si>
    <t>1. Overall Index</t>
  </si>
  <si>
    <t>1.1 Agricultural Commodities</t>
  </si>
  <si>
    <t xml:space="preserve">        Foodgrains </t>
  </si>
  <si>
    <t xml:space="preserve">       Cash Crops </t>
  </si>
  <si>
    <t xml:space="preserve">        Pulses </t>
  </si>
  <si>
    <t xml:space="preserve">        Fruits and Vegetables</t>
  </si>
  <si>
    <t xml:space="preserve">        Spices </t>
  </si>
  <si>
    <t xml:space="preserve">        Livestock Production</t>
  </si>
  <si>
    <t>1.2 Domestic Manufactured Commodities</t>
  </si>
  <si>
    <t xml:space="preserve">        Food-Related Products</t>
  </si>
  <si>
    <t xml:space="preserve">        Beverages and Tobacco </t>
  </si>
  <si>
    <t xml:space="preserve">        Construction Materials</t>
  </si>
  <si>
    <t xml:space="preserve">        Others </t>
  </si>
  <si>
    <t>1.3 Imported Commodities</t>
  </si>
  <si>
    <t xml:space="preserve">        Petroleum Products and Coal</t>
  </si>
  <si>
    <t xml:space="preserve">        Chemical Fertilizers and Chemical Goods</t>
  </si>
  <si>
    <t xml:space="preserve">        Transport Vehicles and Machinery Goods</t>
  </si>
  <si>
    <t xml:space="preserve">        Electric and Electronic Goods</t>
  </si>
  <si>
    <t>Source: http://www.nepalstock.com/reports/monthly.php</t>
  </si>
  <si>
    <t xml:space="preserve">        Drugs and Medicine</t>
  </si>
  <si>
    <t xml:space="preserve">        Textile-Related Products</t>
  </si>
  <si>
    <t xml:space="preserve">        Others</t>
  </si>
  <si>
    <t>Table 10</t>
  </si>
  <si>
    <t>National Salary and Wage Rate Index</t>
  </si>
  <si>
    <t>(2004/05=100)</t>
  </si>
  <si>
    <t>S.No.</t>
  </si>
  <si>
    <t>Groups/Sub-groups</t>
  </si>
  <si>
    <t>Mid-Jul</t>
  </si>
  <si>
    <t>5 over 3</t>
  </si>
  <si>
    <t>5 over 4</t>
  </si>
  <si>
    <t>8 over 5</t>
  </si>
  <si>
    <t>8 over 7</t>
  </si>
  <si>
    <t>Overall Index</t>
  </si>
  <si>
    <t>Salary Index</t>
  </si>
  <si>
    <t>Officers</t>
  </si>
  <si>
    <t>Non Officers</t>
  </si>
  <si>
    <t>Civil Service</t>
  </si>
  <si>
    <t>Public Corporations</t>
  </si>
  <si>
    <t>Bank &amp; Financial Institutions</t>
  </si>
  <si>
    <t>Education</t>
  </si>
  <si>
    <t>Wage Rate Index</t>
  </si>
  <si>
    <t>Agricultural Labourer</t>
  </si>
  <si>
    <t>Male</t>
  </si>
  <si>
    <t>Female</t>
  </si>
  <si>
    <t>Industrial Labourer</t>
  </si>
  <si>
    <t>High Skilled</t>
  </si>
  <si>
    <t>Skilled</t>
  </si>
  <si>
    <t>Semi Skilled</t>
  </si>
  <si>
    <t>Unskilled</t>
  </si>
  <si>
    <t>Construction Labourer</t>
  </si>
  <si>
    <t>Mason</t>
  </si>
  <si>
    <t>Carpenter</t>
  </si>
  <si>
    <t>Table 11</t>
  </si>
  <si>
    <t>Table 12</t>
  </si>
  <si>
    <t>(On Cash Basis)</t>
  </si>
  <si>
    <t>Heads</t>
  </si>
  <si>
    <t>Sanctioned Expenditure</t>
  </si>
  <si>
    <t xml:space="preserve">   Recurrent</t>
  </si>
  <si>
    <t xml:space="preserve">   Capital</t>
  </si>
  <si>
    <t xml:space="preserve">       a.Domestic Resources &amp; Loans </t>
  </si>
  <si>
    <t>0.3  </t>
  </si>
  <si>
    <t>155.0  </t>
  </si>
  <si>
    <t>Unspent Government Balance</t>
  </si>
  <si>
    <t xml:space="preserve">   Revenue</t>
  </si>
  <si>
    <t>Sources of Financing</t>
  </si>
  <si>
    <t xml:space="preserve">   Internal Loans</t>
  </si>
  <si>
    <t xml:space="preserve"> ++ Minus (-) indicates surplus.</t>
  </si>
  <si>
    <t>Table 13</t>
  </si>
  <si>
    <t>No.</t>
  </si>
  <si>
    <t xml:space="preserve"> Name of Bonds/Ownership</t>
  </si>
  <si>
    <t xml:space="preserve">   Educational Service Tax</t>
  </si>
  <si>
    <t>Oct</t>
  </si>
  <si>
    <t>Nov</t>
  </si>
  <si>
    <t>Dec</t>
  </si>
  <si>
    <t>Jan</t>
  </si>
  <si>
    <t>Feb</t>
  </si>
  <si>
    <t>Mar</t>
  </si>
  <si>
    <t>Apr</t>
  </si>
  <si>
    <t>May</t>
  </si>
  <si>
    <t>June</t>
  </si>
  <si>
    <t>July</t>
  </si>
  <si>
    <t xml:space="preserve">Particulars                                                                    </t>
  </si>
  <si>
    <t>Total</t>
  </si>
  <si>
    <t xml:space="preserve">Total </t>
  </si>
  <si>
    <t>Manufacturing &amp; Processing</t>
  </si>
  <si>
    <t>Hotel</t>
  </si>
  <si>
    <t>Trading</t>
  </si>
  <si>
    <t>Others</t>
  </si>
  <si>
    <t>Financial Institutions</t>
  </si>
  <si>
    <t>Table 4</t>
  </si>
  <si>
    <t>Group</t>
  </si>
  <si>
    <t>Closing</t>
  </si>
  <si>
    <t>High</t>
  </si>
  <si>
    <t>Low</t>
  </si>
  <si>
    <t>4 over 1</t>
  </si>
  <si>
    <t>Commercial Banks</t>
  </si>
  <si>
    <t>Development Banks</t>
  </si>
  <si>
    <t>Share Units ('000)</t>
  </si>
  <si>
    <t>Table 5</t>
  </si>
  <si>
    <t>Table 6</t>
  </si>
  <si>
    <t xml:space="preserve">Current Macroeconomic Situation </t>
  </si>
  <si>
    <t>Monetary Survey</t>
  </si>
  <si>
    <t>1. Ratio of export to  import</t>
  </si>
  <si>
    <t>Condensed Assets and Liabilities of Commercial Banks</t>
  </si>
  <si>
    <t>Government Budgetary Operation</t>
  </si>
  <si>
    <t>Direction of Foreign Trade</t>
  </si>
  <si>
    <t>Gross Foreign Exchange Holdings of the Banking Sector</t>
  </si>
  <si>
    <t>TOTAL EXPORTS</t>
  </si>
  <si>
    <t>To India</t>
  </si>
  <si>
    <t>To Other Countries</t>
  </si>
  <si>
    <t>TOTAL IMPORTS</t>
  </si>
  <si>
    <t>From India</t>
  </si>
  <si>
    <t>From Other Countries</t>
  </si>
  <si>
    <t>TOTAL TRADE BALANCE</t>
  </si>
  <si>
    <t>With India</t>
  </si>
  <si>
    <t>With Other Countries</t>
  </si>
  <si>
    <t>TOTAL FOREIGN TRADE</t>
  </si>
  <si>
    <t>India</t>
  </si>
  <si>
    <t>Other Countries</t>
  </si>
  <si>
    <t>Export</t>
  </si>
  <si>
    <t>Import</t>
  </si>
  <si>
    <t>Table 14</t>
  </si>
  <si>
    <t>Table 15</t>
  </si>
  <si>
    <t>Table 16</t>
  </si>
  <si>
    <t>Table 17</t>
  </si>
  <si>
    <t>Table 18</t>
  </si>
  <si>
    <t>Convertible</t>
  </si>
  <si>
    <t>Inconvertible</t>
  </si>
  <si>
    <t>Total Reserve</t>
  </si>
  <si>
    <t xml:space="preserve">      Share in total (in percent)</t>
  </si>
  <si>
    <t>Merchandise</t>
  </si>
  <si>
    <t>Merchandise and Services</t>
  </si>
  <si>
    <t>1.Gross Foreign Exchange Reserve</t>
  </si>
  <si>
    <t>National Consumer Price Index   (New Series)</t>
  </si>
  <si>
    <t>Groups &amp; Sub-groups</t>
  </si>
  <si>
    <t>Weight %</t>
  </si>
  <si>
    <t xml:space="preserve">Overall Index </t>
  </si>
  <si>
    <t>100.00  </t>
  </si>
  <si>
    <t>1. Food and Beverage</t>
  </si>
  <si>
    <t>12.5  </t>
  </si>
  <si>
    <t>      Cereals Grains &amp; their products</t>
  </si>
  <si>
    <t>14.81  </t>
  </si>
  <si>
    <t>      Legume Varieties</t>
  </si>
  <si>
    <t>2.01  </t>
  </si>
  <si>
    <t>      Vegetables</t>
  </si>
  <si>
    <t>      Meat &amp; Fish</t>
  </si>
  <si>
    <t>5.70  </t>
  </si>
  <si>
    <t>      Milk Products and Egg</t>
  </si>
  <si>
    <t>5.01  </t>
  </si>
  <si>
    <t>0.0  </t>
  </si>
  <si>
    <t>      Ghee and Oil</t>
  </si>
  <si>
    <t>2.70  </t>
  </si>
  <si>
    <t>0.1  </t>
  </si>
  <si>
    <t>      Fruits</t>
  </si>
  <si>
    <t>      Sugar &amp; Sweets</t>
  </si>
  <si>
    <t>1.36  </t>
  </si>
  <si>
    <t>      Spices</t>
  </si>
  <si>
    <t>1.46  </t>
  </si>
  <si>
    <t>      Soft Drinks</t>
  </si>
  <si>
    <t>0.96  </t>
  </si>
  <si>
    <t>      Hard Drinks</t>
  </si>
  <si>
    <t>1.72  </t>
  </si>
  <si>
    <t>      Tobacco Products</t>
  </si>
  <si>
    <t>0.85  </t>
  </si>
  <si>
    <t>      Restaurant &amp; Hotel</t>
  </si>
  <si>
    <t>2.35  </t>
  </si>
  <si>
    <t>2. Non-Food and Services</t>
  </si>
  <si>
    <t>53.18  </t>
  </si>
  <si>
    <t>7.0  </t>
  </si>
  <si>
    <t>      Clothing &amp; Footwear</t>
  </si>
  <si>
    <t>8.49  </t>
  </si>
  <si>
    <t>      Housing &amp; Utilities</t>
  </si>
  <si>
    <t>10.87  </t>
  </si>
  <si>
    <t>0.2  </t>
  </si>
  <si>
    <t>      Furnishing &amp; Household Equipment</t>
  </si>
  <si>
    <t>4.89  </t>
  </si>
  <si>
    <t>      Health</t>
  </si>
  <si>
    <t>3.25  </t>
  </si>
  <si>
    <t>      Transport</t>
  </si>
  <si>
    <t>6.01  </t>
  </si>
  <si>
    <t>      Communication</t>
  </si>
  <si>
    <t>3.64  </t>
  </si>
  <si>
    <t>      Recreation and Culture</t>
  </si>
  <si>
    <t>5.39  </t>
  </si>
  <si>
    <t>      Education</t>
  </si>
  <si>
    <t>8.46  </t>
  </si>
  <si>
    <t>      Miscellaneous Goods &amp; Services</t>
  </si>
  <si>
    <t>2.17  </t>
  </si>
  <si>
    <t>3.Gross Foreign Assets(1+2)</t>
  </si>
  <si>
    <t>4.Foreign Liabilities</t>
  </si>
  <si>
    <t>5.Net Foreign Assets(3-4)</t>
  </si>
  <si>
    <t>Sources: Nepal Rastra Bank and Commercial Banks;  Estimated.</t>
  </si>
  <si>
    <t xml:space="preserve">FY </t>
  </si>
  <si>
    <t>Mid-Month</t>
  </si>
  <si>
    <t>Month End*</t>
  </si>
  <si>
    <t>Monthly Average*</t>
  </si>
  <si>
    <t>Buying</t>
  </si>
  <si>
    <t>Selling</t>
  </si>
  <si>
    <t>Jul</t>
  </si>
  <si>
    <t>* As per Nepalese Calendar.</t>
  </si>
  <si>
    <t>Price of Oil and Gold in the International Market</t>
  </si>
  <si>
    <t>Mid-July</t>
  </si>
  <si>
    <t>Jul-Jul</t>
  </si>
  <si>
    <t>Oil ($/barrel)*</t>
  </si>
  <si>
    <t>*Crude Oil Brent</t>
  </si>
  <si>
    <t>Table 36</t>
  </si>
  <si>
    <t>Direction of Foreign Trade*</t>
  </si>
  <si>
    <t>Exchange Rate of US Dollar</t>
  </si>
  <si>
    <t>Particulars</t>
  </si>
  <si>
    <t>Table 19</t>
  </si>
  <si>
    <t>2007/08</t>
  </si>
  <si>
    <t>3 Over 2</t>
  </si>
  <si>
    <t>NEPSE Index (Closing)*</t>
  </si>
  <si>
    <t>NEPSE Sensitive Index (Closing)**</t>
  </si>
  <si>
    <t xml:space="preserve">Number of Listed  Companies  </t>
  </si>
  <si>
    <t>2 Over 1</t>
  </si>
  <si>
    <t>Banking Sub-Index</t>
  </si>
  <si>
    <t xml:space="preserve">Number of Listed Companies </t>
  </si>
  <si>
    <t xml:space="preserve">    Commercial Banks</t>
  </si>
  <si>
    <t xml:space="preserve">    Development Banks</t>
  </si>
  <si>
    <t xml:space="preserve">    Finance Companies</t>
  </si>
  <si>
    <t xml:space="preserve">    Insurance Companies</t>
  </si>
  <si>
    <t>7 over 4</t>
  </si>
  <si>
    <t>Insurance Companies</t>
  </si>
  <si>
    <t>Finance Companies</t>
  </si>
  <si>
    <t>Hydro Power</t>
  </si>
  <si>
    <t>NEPSE Overall Index*</t>
  </si>
  <si>
    <t>2010/11</t>
  </si>
  <si>
    <t>Index</t>
  </si>
  <si>
    <t>Mid- Months</t>
  </si>
  <si>
    <t>LIBOR+0.25</t>
  </si>
  <si>
    <t>Amount Change</t>
  </si>
  <si>
    <t>** Refers to past London historical fix.</t>
  </si>
  <si>
    <t>Gold ($/ounce)**</t>
  </si>
  <si>
    <t>Stock Market Indicators</t>
  </si>
  <si>
    <t>Mid-Months</t>
  </si>
  <si>
    <t>Table 22</t>
  </si>
  <si>
    <t>Table 26</t>
  </si>
  <si>
    <t xml:space="preserve">   Value Added Tax</t>
  </si>
  <si>
    <t xml:space="preserve">   Customs</t>
  </si>
  <si>
    <t xml:space="preserve">   Income Tax</t>
  </si>
  <si>
    <t xml:space="preserve">   Excise</t>
  </si>
  <si>
    <t xml:space="preserve">   Registration Fee</t>
  </si>
  <si>
    <t xml:space="preserve">   Vechile Tax</t>
  </si>
  <si>
    <t xml:space="preserve">   Non-Tax Revenue</t>
  </si>
  <si>
    <t>Table 25</t>
  </si>
  <si>
    <t>-</t>
  </si>
  <si>
    <t>Ocotber</t>
  </si>
  <si>
    <t>2009/10</t>
  </si>
  <si>
    <t>Percent Change</t>
  </si>
  <si>
    <t>Services: credit</t>
  </si>
  <si>
    <t>Services: debit</t>
  </si>
  <si>
    <t>O/W Education</t>
  </si>
  <si>
    <t>Income: credit</t>
  </si>
  <si>
    <t>Income: debit</t>
  </si>
  <si>
    <t>Current transfers: credit</t>
  </si>
  <si>
    <t>Workers' remittances</t>
  </si>
  <si>
    <t>Current transfers: debit</t>
  </si>
  <si>
    <t>Other investment: assets</t>
  </si>
  <si>
    <t>Trade credits</t>
  </si>
  <si>
    <t>Other investment: liabilities</t>
  </si>
  <si>
    <t>Other sectors</t>
  </si>
  <si>
    <t>Currency and deposits</t>
  </si>
  <si>
    <t>Deposit money banks</t>
  </si>
  <si>
    <t>Other liabilities</t>
  </si>
  <si>
    <t>Reserve assets</t>
  </si>
  <si>
    <t>6. Share of  export and import in total trade</t>
  </si>
  <si>
    <t>A. Major Commodities</t>
  </si>
  <si>
    <t>* includes P.P. fabric</t>
  </si>
  <si>
    <t>Tyre, Tubes &amp; Flapes</t>
  </si>
  <si>
    <t>Computer and Parts</t>
  </si>
  <si>
    <t>Types of  Securities</t>
  </si>
  <si>
    <t>Annual</t>
  </si>
  <si>
    <t>A. Current Account</t>
  </si>
  <si>
    <t>Research Department</t>
  </si>
  <si>
    <t xml:space="preserve">       b.Foreign Grants</t>
  </si>
  <si>
    <t xml:space="preserve"> P :  Provisional.</t>
  </si>
  <si>
    <t>Goods: Exports f.o.b.</t>
  </si>
  <si>
    <t>Oil</t>
  </si>
  <si>
    <t>Other</t>
  </si>
  <si>
    <t>Goods: Imports f.o.b.</t>
  </si>
  <si>
    <t>Balance on Goods</t>
  </si>
  <si>
    <t>Services: Net</t>
  </si>
  <si>
    <t>Travel</t>
  </si>
  <si>
    <t>Government n.i.e.</t>
  </si>
  <si>
    <t xml:space="preserve">     3.2 Agriculture and Forest Production</t>
  </si>
  <si>
    <t xml:space="preserve">     6.2 Jet Boat/Water Transportation</t>
  </si>
  <si>
    <t xml:space="preserve">     7.3 Pipe Lines Except Natural Gas</t>
  </si>
  <si>
    <t xml:space="preserve">     7.4 Communications</t>
  </si>
  <si>
    <t xml:space="preserve">     7.5 Electricity</t>
  </si>
  <si>
    <t xml:space="preserve">     7.7 Other Services</t>
  </si>
  <si>
    <t xml:space="preserve">     9.12 Other Investment Institutions</t>
  </si>
  <si>
    <t xml:space="preserve">     10.6 Educational Services</t>
  </si>
  <si>
    <t xml:space="preserve">     10.7 Entertainment, Recreation, Films</t>
  </si>
  <si>
    <t xml:space="preserve">     10.8 Other Service Companies</t>
  </si>
  <si>
    <t>Transportation</t>
  </si>
  <si>
    <t>Balance on Goods and Services</t>
  </si>
  <si>
    <t>Percentage Change</t>
  </si>
  <si>
    <t>(1999/00=100)</t>
  </si>
  <si>
    <t xml:space="preserve">Groups and Sub-groups </t>
  </si>
  <si>
    <t xml:space="preserve">Weight % </t>
  </si>
  <si>
    <t xml:space="preserve">Column 5 </t>
  </si>
  <si>
    <t xml:space="preserve">Column 8 </t>
  </si>
  <si>
    <t>`</t>
  </si>
  <si>
    <t>Army  &amp; Police Forces</t>
  </si>
  <si>
    <t>Private Institutions</t>
  </si>
  <si>
    <t>Worker</t>
  </si>
  <si>
    <t>National Salary and Wage Rate Indiex</t>
  </si>
  <si>
    <t>Income: Net</t>
  </si>
  <si>
    <t>Transfers: Net</t>
  </si>
  <si>
    <t>Grants</t>
  </si>
  <si>
    <t>Pensions</t>
  </si>
  <si>
    <t>Other (Indian Excise Refund)</t>
  </si>
  <si>
    <t>B</t>
  </si>
  <si>
    <t>Capital Account (Capital Transfer)</t>
  </si>
  <si>
    <t>C</t>
  </si>
  <si>
    <t>Financial Account (Excluding Group E)</t>
  </si>
  <si>
    <t>Direct investment in Nepal</t>
  </si>
  <si>
    <t>Portfolio Investment</t>
  </si>
  <si>
    <t>Loans</t>
  </si>
  <si>
    <t>General Government</t>
  </si>
  <si>
    <t>Drawings</t>
  </si>
  <si>
    <t>Repayments</t>
  </si>
  <si>
    <t>D.</t>
  </si>
  <si>
    <t>Miscellaneous Items, Net</t>
  </si>
  <si>
    <t>E. Reserves and Related Items</t>
  </si>
  <si>
    <t>Use of Fund Credit and Loans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</si>
  <si>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</si>
  <si>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</si>
  <si>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</si>
  <si>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</si>
  <si>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</si>
  <si>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</si>
  <si>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</si>
  <si>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</si>
  <si>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</si>
  <si>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Table 37</t>
  </si>
  <si>
    <t>Table 38</t>
  </si>
  <si>
    <t>Table 39</t>
  </si>
  <si>
    <t>Table 40</t>
  </si>
  <si>
    <t>Table 41</t>
  </si>
  <si>
    <t>Table 44</t>
  </si>
  <si>
    <t>2003/04</t>
  </si>
  <si>
    <t>Purchase</t>
  </si>
  <si>
    <t>Sale</t>
  </si>
  <si>
    <t>Net 
Injection</t>
  </si>
  <si>
    <t>IC Purchase</t>
  </si>
  <si>
    <t>US$ Sale</t>
  </si>
  <si>
    <t>Fresh Treasury Bills</t>
  </si>
  <si>
    <t>Structure of Interest Rates</t>
  </si>
  <si>
    <t>Year</t>
  </si>
  <si>
    <t>Development Bonds</t>
  </si>
  <si>
    <t>CRR</t>
  </si>
  <si>
    <t>NRB Bonds Rate</t>
  </si>
  <si>
    <t>NEPSE Float Index***</t>
  </si>
  <si>
    <t>D. Commercial Banks</t>
  </si>
  <si>
    <t>1.  Deposit Rates</t>
  </si>
  <si>
    <t xml:space="preserve">     Savings Deposits</t>
  </si>
  <si>
    <t xml:space="preserve">     Time Deposits</t>
  </si>
  <si>
    <t>1 Month</t>
  </si>
  <si>
    <t>3 Months</t>
  </si>
  <si>
    <t>6 Months</t>
  </si>
  <si>
    <t>1 Year</t>
  </si>
  <si>
    <t>2 Years and Above</t>
  </si>
  <si>
    <t>2  Lending Rates</t>
  </si>
  <si>
    <t xml:space="preserve">     Industry</t>
  </si>
  <si>
    <t xml:space="preserve">     Agriculture</t>
  </si>
  <si>
    <t xml:space="preserve">     Export Bills</t>
  </si>
  <si>
    <t xml:space="preserve">     Commercial Loans</t>
  </si>
  <si>
    <t xml:space="preserve">     Overdrafts</t>
  </si>
  <si>
    <t>CPI Inflation (annual average)</t>
  </si>
  <si>
    <t>Government Revenue Collection</t>
  </si>
  <si>
    <t xml:space="preserve">* Based on customs data </t>
  </si>
  <si>
    <t>Imports of Major Commodities from India</t>
  </si>
  <si>
    <t>Almunium Bars, Rods, Profiles, Foil etc.</t>
  </si>
  <si>
    <t>Coldrolled Sheet in Coil</t>
  </si>
  <si>
    <t>Hotrolled Sheet in Coil</t>
  </si>
  <si>
    <t>M.S. Wires, Rods, Coils, Bars</t>
  </si>
  <si>
    <t>Imports of Major Commodities from Other Countries</t>
  </si>
  <si>
    <t>Period-end Buying Rate (Rs/USD)</t>
  </si>
  <si>
    <t xml:space="preserve">Middle </t>
  </si>
  <si>
    <t>Exchange Rate of US Dollar (NRs/US$)</t>
  </si>
  <si>
    <t>Sources: http://www.eia.doe.gov/emeu/international/crude1.xls and http://www.kitco.com/gold.londonfix.html</t>
  </si>
  <si>
    <t># Annual average weighted rate at the end of fiscal year (mid-July).</t>
  </si>
  <si>
    <t>* Weighted average discount rate.</t>
  </si>
  <si>
    <t>(Percent per Annum)</t>
  </si>
  <si>
    <t>Mid-month</t>
  </si>
  <si>
    <t>A. Policy Rates</t>
  </si>
  <si>
    <t>Bank Rate</t>
  </si>
  <si>
    <t>Refinance Rates Against Loans to:</t>
  </si>
  <si>
    <t>Sick Industries</t>
  </si>
  <si>
    <t>Rural Development Banks (RDBs)</t>
  </si>
  <si>
    <t>Export Credit in Domestic Currency</t>
  </si>
  <si>
    <t>Export Credit in Foreign Currency</t>
  </si>
  <si>
    <t>B. Government Securities</t>
  </si>
  <si>
    <t>Number of Listed Shares ('000)</t>
  </si>
  <si>
    <t>Annual Average</t>
  </si>
  <si>
    <t>Table 31</t>
  </si>
  <si>
    <t>NEPSE Float Index (Closing)***</t>
  </si>
  <si>
    <t>Table 32</t>
  </si>
  <si>
    <t>Table 35</t>
  </si>
  <si>
    <t>Outright Sale Auction</t>
  </si>
  <si>
    <t>Outright Purchase Auction</t>
  </si>
  <si>
    <t>Repo Auction</t>
  </si>
  <si>
    <t>Reverse Repo Auction</t>
  </si>
  <si>
    <t>Indian Currency Purchase</t>
  </si>
  <si>
    <t>Stock Market</t>
  </si>
  <si>
    <t>Prices</t>
  </si>
  <si>
    <t>National Wholesale Price Index (Monthly Series)</t>
  </si>
  <si>
    <t>Government Finance</t>
  </si>
  <si>
    <t>External Sector</t>
  </si>
  <si>
    <t>Import from India against the US Dollar Payment</t>
  </si>
  <si>
    <t xml:space="preserve">Gross Foreign Exchange Holdings of the Banking Sector in US$ </t>
  </si>
  <si>
    <t xml:space="preserve">2012/13 </t>
  </si>
  <si>
    <t>174.5  </t>
  </si>
  <si>
    <t>7.5  </t>
  </si>
  <si>
    <t>8.7  </t>
  </si>
  <si>
    <t xml:space="preserve">Jul </t>
  </si>
  <si>
    <t>Jul (p)</t>
  </si>
  <si>
    <t xml:space="preserve">     1.1 Foreign Assets</t>
  </si>
  <si>
    <t xml:space="preserve">     1.2 Foreign Liabilities</t>
  </si>
  <si>
    <t xml:space="preserve">           a. Deposits</t>
  </si>
  <si>
    <t xml:space="preserve">           b. Other </t>
  </si>
  <si>
    <t xml:space="preserve">   2.1 Domestic Credit</t>
  </si>
  <si>
    <t xml:space="preserve">        a. Net Claims on Government</t>
  </si>
  <si>
    <t xml:space="preserve">              Claims on Government</t>
  </si>
  <si>
    <t xml:space="preserve">              Government Deposits</t>
  </si>
  <si>
    <t xml:space="preserve">       b. Claims on Non-Financial Government Enterprises</t>
  </si>
  <si>
    <t xml:space="preserve">              Government </t>
  </si>
  <si>
    <t xml:space="preserve">              Non-government</t>
  </si>
  <si>
    <t xml:space="preserve">       d. Claims on Private Sector </t>
  </si>
  <si>
    <t xml:space="preserve">   2.2 Net Non-Monetary Liabilities</t>
  </si>
  <si>
    <t xml:space="preserve">      a. Money Supply (M1)</t>
  </si>
  <si>
    <t xml:space="preserve">             Currency</t>
  </si>
  <si>
    <t xml:space="preserve">             Demand Deposits</t>
  </si>
  <si>
    <t xml:space="preserve">      b. Saving and Call Deposits</t>
  </si>
  <si>
    <t xml:space="preserve">  3.2 Time Deposits</t>
  </si>
  <si>
    <t xml:space="preserve"> e = estimates, p=provisional</t>
  </si>
  <si>
    <t>Memorandum Items</t>
  </si>
  <si>
    <t>Money multiplier (M1)</t>
  </si>
  <si>
    <t>Money multiplier (M1+)</t>
  </si>
  <si>
    <t>Money multiplier (M2)</t>
  </si>
  <si>
    <t xml:space="preserve">     1.2 SDR Holdings</t>
  </si>
  <si>
    <t xml:space="preserve">     1.3 Reserve Position in the Fund</t>
  </si>
  <si>
    <t xml:space="preserve">     1.4 Foreign Exchange</t>
  </si>
  <si>
    <t xml:space="preserve">     2.1 Treasury Bills</t>
  </si>
  <si>
    <t xml:space="preserve">     2.2 Development Bonds</t>
  </si>
  <si>
    <t xml:space="preserve">     2.3 Other Government Papers</t>
  </si>
  <si>
    <t xml:space="preserve">     2.4 Loans and Advances</t>
  </si>
  <si>
    <t>3. Claims on Non-Financial Government Enterprises</t>
  </si>
  <si>
    <t>4. Claims on Non-Banking Financial Institutions</t>
  </si>
  <si>
    <t xml:space="preserve">     4.2 Non-Government</t>
  </si>
  <si>
    <t>5. Claims on Banks and Financial Institutons</t>
  </si>
  <si>
    <t xml:space="preserve">     5.2 Repo Lending/SLF</t>
  </si>
  <si>
    <t xml:space="preserve">     8.1 Currency Outside ODCs</t>
  </si>
  <si>
    <t xml:space="preserve">     8.2 Currency Held by ODCs</t>
  </si>
  <si>
    <t xml:space="preserve">     8.3 Deposits of Commercial Banks</t>
  </si>
  <si>
    <t xml:space="preserve">     8.4  Deposits of Development Banks</t>
  </si>
  <si>
    <t xml:space="preserve">     8.5 Deposits of  Finance Companies</t>
  </si>
  <si>
    <t xml:space="preserve">     8.6 Other Deposits</t>
  </si>
  <si>
    <t>9.  Government Deposits</t>
  </si>
  <si>
    <t xml:space="preserve">     10.1 Foreign Deposits</t>
  </si>
  <si>
    <t xml:space="preserve">     10.2 IMF Trust Fund</t>
  </si>
  <si>
    <t xml:space="preserve">     10.3 Use of Fund Resources</t>
  </si>
  <si>
    <t xml:space="preserve">     10.4 SAF</t>
  </si>
  <si>
    <t xml:space="preserve">     10.5 ESAF</t>
  </si>
  <si>
    <t xml:space="preserve">     10.6 PRGF</t>
  </si>
  <si>
    <t xml:space="preserve">     10.7 CSI </t>
  </si>
  <si>
    <t>Net Foreign Assets</t>
  </si>
  <si>
    <t>Net Domestic Assets</t>
  </si>
  <si>
    <t>Other Items, Net</t>
  </si>
  <si>
    <t>Central Bank Survey</t>
  </si>
  <si>
    <t xml:space="preserve">    1.1 Demand Deposits</t>
  </si>
  <si>
    <t xml:space="preserve">           a.  Domestic Deposits</t>
  </si>
  <si>
    <t xml:space="preserve">           b. Foreign Deposits</t>
  </si>
  <si>
    <t xml:space="preserve">    1.2 Saving Deposits</t>
  </si>
  <si>
    <t xml:space="preserve">    1.3 Fixed Deposits</t>
  </si>
  <si>
    <t xml:space="preserve">    1.4 Call Deposits</t>
  </si>
  <si>
    <t xml:space="preserve">   1.5 Margin Deposits</t>
  </si>
  <si>
    <t>Assets =  Liabilities</t>
  </si>
  <si>
    <t>5. Liquid Funds</t>
  </si>
  <si>
    <t xml:space="preserve">    5.1 Cash in Hand</t>
  </si>
  <si>
    <t xml:space="preserve">    5.2 Balance with Rastra Bank</t>
  </si>
  <si>
    <t xml:space="preserve">    5.3 Foreign Currency in Hand</t>
  </si>
  <si>
    <t xml:space="preserve">    5.4 Balance Held Abroad</t>
  </si>
  <si>
    <t xml:space="preserve">    5.5 Cash in Transit</t>
  </si>
  <si>
    <t>6. Loans and Advances</t>
  </si>
  <si>
    <t xml:space="preserve">    6.1 Claims on Government</t>
  </si>
  <si>
    <t xml:space="preserve">    6.2 Claims on  Non-Financial Government Enterprises</t>
  </si>
  <si>
    <t xml:space="preserve">    6.3 Claims on Financial Enterprises</t>
  </si>
  <si>
    <t>a.Government</t>
  </si>
  <si>
    <t>b.Non-Government</t>
  </si>
  <si>
    <t xml:space="preserve">    6.4 Claims on Private Sector</t>
  </si>
  <si>
    <t xml:space="preserve">            a.  Principal</t>
  </si>
  <si>
    <t xml:space="preserve">            b.  Interest Accrued</t>
  </si>
  <si>
    <t xml:space="preserve">    6.5 Foreign Bills Purchased &amp; Discounted</t>
  </si>
  <si>
    <t>Other Depository Corporation Survey</t>
  </si>
  <si>
    <t>Condensed Assets and Liabilities of Development Banks</t>
  </si>
  <si>
    <t>Condensed Assets and Liabilities of Finance Companies</t>
  </si>
  <si>
    <t>Deposit Details of Banks and Financial Institutions</t>
  </si>
  <si>
    <t>2. Local Government/VDC</t>
  </si>
  <si>
    <t>4. Government Corporations</t>
  </si>
  <si>
    <t>Current Account increase due to increase in deposits by foreign airlines, foreign residents and foreign operated govt</t>
  </si>
  <si>
    <t>Projects</t>
  </si>
  <si>
    <t>Change in Saving account</t>
  </si>
  <si>
    <t>Increase in insurance companies deposits (non depository financial institutions by 3.79 billion)</t>
  </si>
  <si>
    <t>Change in call deposits</t>
  </si>
  <si>
    <t>due to increase in deposits of Rural Development banks and finance companies Rs 2/2 billion</t>
  </si>
  <si>
    <t xml:space="preserve"> 1. Agriculture</t>
  </si>
  <si>
    <t xml:space="preserve">     1.4 Forest, Fish Farming, and Slaughter</t>
  </si>
  <si>
    <t xml:space="preserve">     1.5 Other Agriculture and Agricultural Services</t>
  </si>
  <si>
    <t xml:space="preserve"> 2. Mines</t>
  </si>
  <si>
    <t xml:space="preserve">     2.1 Metals (Iron, Lead, etc.)</t>
  </si>
  <si>
    <t xml:space="preserve">     2.6 Oil and Gas Extraction</t>
  </si>
  <si>
    <t xml:space="preserve"> 3. Productions</t>
  </si>
  <si>
    <t xml:space="preserve">     3.3 Drinking Materials (Bear, Alcohol, Soda, etc.)</t>
  </si>
  <si>
    <t xml:space="preserve">     3.7 Textile Production and Ready Made Clothings</t>
  </si>
  <si>
    <t xml:space="preserve">     3.8 Loging and Timber Production / Furniture</t>
  </si>
  <si>
    <t xml:space="preserve">     3.10 Printing and Publishing</t>
  </si>
  <si>
    <t xml:space="preserve">     3.11 Industrial and Agricultural</t>
  </si>
  <si>
    <t xml:space="preserve">     3.13 Processed Oil and Charcoal Production</t>
  </si>
  <si>
    <t xml:space="preserve">     3.14 Rasin and Tarpin</t>
  </si>
  <si>
    <t xml:space="preserve">     3.19 Stone, Soil and Lead Production</t>
  </si>
  <si>
    <t xml:space="preserve">     3.20 Metals - Basic Iron and Steel Plants</t>
  </si>
  <si>
    <t xml:space="preserve"> 4. Construction</t>
  </si>
  <si>
    <t xml:space="preserve">     4.3 Heavy Constructions (Highway, Bridges, etc.)</t>
  </si>
  <si>
    <t xml:space="preserve"> 5. Metal Productions, Machinary, and Electrical Tools and fitting</t>
  </si>
  <si>
    <t xml:space="preserve">     5.4 Machinary - Construction, Oil, and Mines</t>
  </si>
  <si>
    <t xml:space="preserve">     5.5 Machinary - Office and Computing</t>
  </si>
  <si>
    <t xml:space="preserve"> 6. Transportation Equipment Production and Fitting</t>
  </si>
  <si>
    <t xml:space="preserve">     6.1 Vehicles and Vehicle Parts</t>
  </si>
  <si>
    <t xml:space="preserve">     6.3 Aircraft  and Aircraft Parts</t>
  </si>
  <si>
    <t xml:space="preserve"> 7. Transportation, Communications and Public Services</t>
  </si>
  <si>
    <t xml:space="preserve">     7.1 Railways and Passengers Vehicles</t>
  </si>
  <si>
    <t xml:space="preserve">     7.2 Truck Services and Store Arrangements</t>
  </si>
  <si>
    <t xml:space="preserve">     7.6 Gas and Gas Pipe Line Services</t>
  </si>
  <si>
    <t xml:space="preserve"> 8. Wholesaler and Retailers</t>
  </si>
  <si>
    <t xml:space="preserve"> 9. Finance, Insurance, and Fixed Assets</t>
  </si>
  <si>
    <t xml:space="preserve">     9.5 Saving and Debt Cooperatives</t>
  </si>
  <si>
    <t xml:space="preserve">     9.6 Pension Fund and Insurance Companies</t>
  </si>
  <si>
    <t xml:space="preserve"> 10. Service Industries</t>
  </si>
  <si>
    <t xml:space="preserve">     10.1 Tourism (Treaking, Mountaining, Resort, Rafting, Camping, etc.)</t>
  </si>
  <si>
    <t xml:space="preserve">     10.5 Hospitals, Clinic, etc./Health Service </t>
  </si>
  <si>
    <t xml:space="preserve"> 11. Consumable Loan</t>
  </si>
  <si>
    <t xml:space="preserve">     11.1 Gold and Silver</t>
  </si>
  <si>
    <t xml:space="preserve"> 12. Local Government</t>
  </si>
  <si>
    <t xml:space="preserve"> 13. Others</t>
  </si>
  <si>
    <t>Sectorwise Outstanding Credit of Banks and Financial Insitutions</t>
  </si>
  <si>
    <t>Securitywise Outstanding Credit of Banks and Financial Institutions</t>
  </si>
  <si>
    <t xml:space="preserve"> 1. Gold/Silver</t>
  </si>
  <si>
    <t xml:space="preserve"> 2. Government Securities</t>
  </si>
  <si>
    <t xml:space="preserve"> 3. Non Government Securities</t>
  </si>
  <si>
    <t xml:space="preserve"> 4. Fixed A/c Receipt</t>
  </si>
  <si>
    <t xml:space="preserve">    4.1 On Own Bank</t>
  </si>
  <si>
    <t xml:space="preserve">    4.2 On Other Banks</t>
  </si>
  <si>
    <t xml:space="preserve"> 5. Asset Guarantee</t>
  </si>
  <si>
    <t xml:space="preserve">    5.1 Fixed Assets</t>
  </si>
  <si>
    <t xml:space="preserve">         5.1.1 Lands  and Buildings</t>
  </si>
  <si>
    <t xml:space="preserve">         5.1.2 Machinary and Tools</t>
  </si>
  <si>
    <t xml:space="preserve">         5.1.3 Furniture and Fixture</t>
  </si>
  <si>
    <t xml:space="preserve">         5.1.4 Vehicles</t>
  </si>
  <si>
    <t xml:space="preserve">         5.1.5 Other Fixed Assets</t>
  </si>
  <si>
    <t xml:space="preserve">    5.2 Current  Assets</t>
  </si>
  <si>
    <t xml:space="preserve">         5.2.1 Agricultural Products</t>
  </si>
  <si>
    <t xml:space="preserve">                 a.  Rice</t>
  </si>
  <si>
    <t xml:space="preserve">                 b.  Raw Jute</t>
  </si>
  <si>
    <t xml:space="preserve">                 c.  Other Agricultural Products</t>
  </si>
  <si>
    <t xml:space="preserve">         5.2.2 Other Non Agricultural Products</t>
  </si>
  <si>
    <t xml:space="preserve">                 a.  Raw Materials</t>
  </si>
  <si>
    <t xml:space="preserve">                 b.  Semi Ready Made Goods</t>
  </si>
  <si>
    <t xml:space="preserve">                 c.  Readymade Goods</t>
  </si>
  <si>
    <t xml:space="preserve">                     i.   Salt, Sugar, Ghee, and Oil</t>
  </si>
  <si>
    <t xml:space="preserve">                     ii.  Clothing</t>
  </si>
  <si>
    <t xml:space="preserve">                     iii. Other Goods</t>
  </si>
  <si>
    <t xml:space="preserve"> 6. On Bills Guarantee</t>
  </si>
  <si>
    <t xml:space="preserve">    6.1 Domestic Bills</t>
  </si>
  <si>
    <t xml:space="preserve">    6.2 Foreign Bills</t>
  </si>
  <si>
    <t xml:space="preserve">         6.2.1 Import Bill and Letter of Credit</t>
  </si>
  <si>
    <t xml:space="preserve">         6.2.2 Export Bill</t>
  </si>
  <si>
    <t xml:space="preserve">         6.2.3 Against  Export Bill</t>
  </si>
  <si>
    <t xml:space="preserve">         6.2.4 Other Foreign Bills</t>
  </si>
  <si>
    <t>7. Guarantee</t>
  </si>
  <si>
    <t xml:space="preserve">   7.1 Government Guarantee</t>
  </si>
  <si>
    <t xml:space="preserve">   7.2 Institutional Guarantee</t>
  </si>
  <si>
    <t xml:space="preserve">   7.3 Personal Guarantee</t>
  </si>
  <si>
    <t xml:space="preserve">   7.4 Group Guarantee</t>
  </si>
  <si>
    <t xml:space="preserve">   7.5 On Other Guarantee</t>
  </si>
  <si>
    <t>8. Credit Card</t>
  </si>
  <si>
    <t>9. Earthquake Victim Loan</t>
  </si>
  <si>
    <t>10. Others</t>
  </si>
  <si>
    <t>Loan of  Commercial Banks to Government Enterprises</t>
  </si>
  <si>
    <t>A.  Non-Financial</t>
  </si>
  <si>
    <t xml:space="preserve">      1. Principal</t>
  </si>
  <si>
    <t xml:space="preserve">         1.1 Industrial</t>
  </si>
  <si>
    <t xml:space="preserve">         1.2 Trading</t>
  </si>
  <si>
    <t xml:space="preserve">         1.3 Service</t>
  </si>
  <si>
    <t xml:space="preserve">         1.4 Other Corporations</t>
  </si>
  <si>
    <t xml:space="preserve">            1.4.1 Public Utilities</t>
  </si>
  <si>
    <t xml:space="preserve">            1.4.2 Others</t>
  </si>
  <si>
    <t xml:space="preserve">      2. Interest</t>
  </si>
  <si>
    <t xml:space="preserve">B. Financial </t>
  </si>
  <si>
    <t xml:space="preserve">C. Total </t>
  </si>
  <si>
    <t>Outright Sale and Purchase Auction</t>
  </si>
  <si>
    <t>Interest Rate* (%)</t>
  </si>
  <si>
    <t>Repo and Reverse Repo Auction</t>
  </si>
  <si>
    <t>(First Eleven Months)</t>
  </si>
  <si>
    <t xml:space="preserve">Weighted Average Treasury Bills Rate </t>
  </si>
  <si>
    <t>(in percent)</t>
  </si>
  <si>
    <t>Annual average</t>
  </si>
  <si>
    <t xml:space="preserve"> Inter-bank Transaction Amount &amp; Weighted Average Interest Rate</t>
  </si>
  <si>
    <t>A &amp; B</t>
  </si>
  <si>
    <t>B &amp; B</t>
  </si>
  <si>
    <t>B &amp; C</t>
  </si>
  <si>
    <t>C &amp; C</t>
  </si>
  <si>
    <t>Rate (%)</t>
  </si>
  <si>
    <t>August*</t>
  </si>
  <si>
    <t>August*=data included from 1 Aug to 31 Aug</t>
  </si>
  <si>
    <t>Inter-bank Transaction Amount &amp; Weighted Average Interest Rate</t>
  </si>
  <si>
    <t>Among Commercial Banks</t>
  </si>
  <si>
    <t>Special Refinance</t>
  </si>
  <si>
    <t>General Refinance</t>
  </si>
  <si>
    <t>Standing Liquidity Facility (SLF)  Rate ^</t>
  </si>
  <si>
    <t>C. Interbank Rate of Commercial Banks</t>
  </si>
  <si>
    <t>^ The SLF rate is fixed as same as bank rate effective from  August 16, 2012</t>
  </si>
  <si>
    <r>
      <t>#</t>
    </r>
    <r>
      <rPr>
        <sz val="10"/>
        <rFont val="Times New Roman"/>
        <family val="1"/>
      </rPr>
      <t xml:space="preserve"> The SLF rate is determined at the penal rate added to the weighted average discount rate of  91-day Treasury Bills of the preceding week.</t>
    </r>
  </si>
  <si>
    <t>* Weighted average interest rate.</t>
  </si>
  <si>
    <t>US$</t>
  </si>
  <si>
    <t>Nrs.</t>
  </si>
  <si>
    <t xml:space="preserve">Indian Currency Purchase </t>
  </si>
  <si>
    <t>Total Paid-up Value of Listed Shares (Rs. million)</t>
  </si>
  <si>
    <t>Ratio of  Market Capitalization to GDP (in %) †</t>
  </si>
  <si>
    <t>Twelve Months Rolling Standard Deviation of NEPSE Index</t>
  </si>
  <si>
    <t>Deposit Details of Commercial Banks and Financial Institutions</t>
  </si>
  <si>
    <t xml:space="preserve">Standing Liquidity Facility </t>
  </si>
  <si>
    <t>Standing Liquidity Facility</t>
  </si>
  <si>
    <t>0.7  </t>
  </si>
  <si>
    <t>(in million)</t>
  </si>
  <si>
    <t xml:space="preserve">  3.1 Money Supply (a+b), M1+</t>
  </si>
  <si>
    <t xml:space="preserve">     1.1 Gold Investment</t>
  </si>
  <si>
    <t>Growth Rates</t>
  </si>
  <si>
    <t>Total  Revenue</t>
  </si>
  <si>
    <t>Source: Ministry of Finance</t>
  </si>
  <si>
    <t>0.9  </t>
  </si>
  <si>
    <t>0.5  </t>
  </si>
  <si>
    <t>7.8  </t>
  </si>
  <si>
    <t xml:space="preserve">  + Transactions based on the figures reported by 8 NRB offices, 66 RBBL branches (out of 66 branches conducting govt. transaction), 44 NBL branches (out of 44 branches conducting govt. transaction), 5 Everest Bank branches and 1-1 branch each from Nepal Bangladesh Bank Limited and Global IME Bank Limited conducting government transactions .     
</t>
  </si>
  <si>
    <t>15.1  </t>
  </si>
  <si>
    <t>10.0  </t>
  </si>
  <si>
    <t>1.0  </t>
  </si>
  <si>
    <t>D. Weighted Average Deposit Rate (Commercial Banks)</t>
  </si>
  <si>
    <t>E. Weighted Average Lending Rate (Commercial Banks)</t>
  </si>
  <si>
    <t>$ Base rate has been compiled since January 2013.</t>
  </si>
  <si>
    <t>214.3  </t>
  </si>
  <si>
    <t>8.6  </t>
  </si>
  <si>
    <t xml:space="preserve">  Other Tax*</t>
  </si>
  <si>
    <t>(2005/06 = 100)</t>
  </si>
  <si>
    <t>9.6  </t>
  </si>
  <si>
    <t>183.8  </t>
  </si>
  <si>
    <t>2.4  </t>
  </si>
  <si>
    <t>257.1  </t>
  </si>
  <si>
    <t>220.6  </t>
  </si>
  <si>
    <t>7.9  </t>
  </si>
  <si>
    <t>141.3  </t>
  </si>
  <si>
    <t>164.8  </t>
  </si>
  <si>
    <t>11.6  </t>
  </si>
  <si>
    <r>
      <t>Among Others</t>
    </r>
    <r>
      <rPr>
        <b/>
        <vertAlign val="superscript"/>
        <sz val="10"/>
        <rFont val="Times New Roman"/>
        <family val="1"/>
      </rPr>
      <t>#</t>
    </r>
  </si>
  <si>
    <t xml:space="preserve">             (v) Foreign Employment Bond</t>
  </si>
  <si>
    <r>
      <t>2013/14</t>
    </r>
    <r>
      <rPr>
        <b/>
        <vertAlign val="superscript"/>
        <sz val="10"/>
        <rFont val="Times New Roman"/>
        <family val="1"/>
      </rPr>
      <t>P</t>
    </r>
  </si>
  <si>
    <t>2013/14</t>
  </si>
  <si>
    <t>* Includes internal and external debt payment and investment.</t>
  </si>
  <si>
    <t xml:space="preserve">   Health Service Tax</t>
  </si>
  <si>
    <t xml:space="preserve">2013/14 </t>
  </si>
  <si>
    <t>A. Right Share</t>
  </si>
  <si>
    <t xml:space="preserve">    Surya Life Insurance Company Ltd.</t>
  </si>
  <si>
    <t>B. Ordinary Share</t>
  </si>
  <si>
    <t>3. Non-banks Financial Institutions</t>
  </si>
  <si>
    <t xml:space="preserve">     3.1 Insurance Companies</t>
  </si>
  <si>
    <t xml:space="preserve">     3.2 Employees Provident Fund</t>
  </si>
  <si>
    <t xml:space="preserve">     3.3  Citizen Investment Trust</t>
  </si>
  <si>
    <t xml:space="preserve">     3.4 Others</t>
  </si>
  <si>
    <t>5. Non-government Corporations</t>
  </si>
  <si>
    <t>6. Inter-bank Deposits*</t>
  </si>
  <si>
    <t>7. Non-profit Organisations</t>
  </si>
  <si>
    <t xml:space="preserve">              -</t>
  </si>
  <si>
    <t xml:space="preserve">               -</t>
  </si>
  <si>
    <t xml:space="preserve">          -</t>
  </si>
  <si>
    <t xml:space="preserve">        -</t>
  </si>
  <si>
    <t xml:space="preserve">           -</t>
  </si>
  <si>
    <t xml:space="preserve">       -</t>
  </si>
  <si>
    <t xml:space="preserve">             -</t>
  </si>
  <si>
    <t>6.0-10</t>
  </si>
  <si>
    <r>
      <t>2013/14</t>
    </r>
    <r>
      <rPr>
        <b/>
        <vertAlign val="superscript"/>
        <sz val="9"/>
        <rFont val="Times New Roman"/>
        <family val="1"/>
      </rPr>
      <t>P</t>
    </r>
  </si>
  <si>
    <r>
      <t>2012/13</t>
    </r>
    <r>
      <rPr>
        <b/>
        <vertAlign val="superscript"/>
        <sz val="10"/>
        <rFont val="Times New Roman"/>
        <family val="1"/>
      </rPr>
      <t>R</t>
    </r>
  </si>
  <si>
    <r>
      <t>2012/13</t>
    </r>
    <r>
      <rPr>
        <b/>
        <vertAlign val="superscript"/>
        <sz val="9"/>
        <rFont val="Times New Roman"/>
        <family val="1"/>
      </rPr>
      <t>R</t>
    </r>
  </si>
  <si>
    <r>
      <t xml:space="preserve">2013/14 </t>
    </r>
    <r>
      <rPr>
        <b/>
        <vertAlign val="superscript"/>
        <sz val="10"/>
        <rFont val="Times New Roman"/>
        <family val="1"/>
      </rPr>
      <t>P</t>
    </r>
  </si>
  <si>
    <r>
      <t>2013/14</t>
    </r>
    <r>
      <rPr>
        <b/>
        <vertAlign val="superscript"/>
        <sz val="10"/>
        <rFont val="Times New Roman"/>
        <family val="1"/>
      </rPr>
      <t>p</t>
    </r>
  </si>
  <si>
    <t>193.4  </t>
  </si>
  <si>
    <t>232.5  </t>
  </si>
  <si>
    <t>205.0  </t>
  </si>
  <si>
    <t>5.8  </t>
  </si>
  <si>
    <t>214.8  </t>
  </si>
  <si>
    <t>221.6  </t>
  </si>
  <si>
    <t>357.2  </t>
  </si>
  <si>
    <t>251.9  </t>
  </si>
  <si>
    <t>217.6  </t>
  </si>
  <si>
    <t>188.1  </t>
  </si>
  <si>
    <t>191.5  </t>
  </si>
  <si>
    <t>261.3  </t>
  </si>
  <si>
    <t>1.6  </t>
  </si>
  <si>
    <t>6.9  </t>
  </si>
  <si>
    <t>254.5  </t>
  </si>
  <si>
    <t>224.8  </t>
  </si>
  <si>
    <t>197.3  </t>
  </si>
  <si>
    <t>12.1  </t>
  </si>
  <si>
    <t>142.6  </t>
  </si>
  <si>
    <t>159.9  </t>
  </si>
  <si>
    <t>175.3  </t>
  </si>
  <si>
    <t>181.8  </t>
  </si>
  <si>
    <t>235.4  </t>
  </si>
  <si>
    <t>17.9  </t>
  </si>
  <si>
    <t>254.8  </t>
  </si>
  <si>
    <t>12.6  </t>
  </si>
  <si>
    <t>174.2  </t>
  </si>
  <si>
    <t>191.3  </t>
  </si>
  <si>
    <t>163.6  </t>
  </si>
  <si>
    <t>194.4  </t>
  </si>
  <si>
    <t>195.2  </t>
  </si>
  <si>
    <t>134.2  </t>
  </si>
  <si>
    <t>142.8  </t>
  </si>
  <si>
    <t>8.1  </t>
  </si>
  <si>
    <t>6.4  </t>
  </si>
  <si>
    <t>181.5  </t>
  </si>
  <si>
    <t>80.5  </t>
  </si>
  <si>
    <t>81.2  </t>
  </si>
  <si>
    <t>145.8  </t>
  </si>
  <si>
    <t>165.7  </t>
  </si>
  <si>
    <t>198.4  </t>
  </si>
  <si>
    <t>8.0  </t>
  </si>
  <si>
    <t>238.9  </t>
  </si>
  <si>
    <t>165.2  </t>
  </si>
  <si>
    <t>188.7  </t>
  </si>
  <si>
    <t>209.4  </t>
  </si>
  <si>
    <t>227.4  </t>
  </si>
  <si>
    <t>163.0  </t>
  </si>
  <si>
    <t>195.3  </t>
  </si>
  <si>
    <t>233.5  </t>
  </si>
  <si>
    <t>156.7  </t>
  </si>
  <si>
    <t>166.6  </t>
  </si>
  <si>
    <t>166.7  </t>
  </si>
  <si>
    <t>Jul/Aug</t>
  </si>
  <si>
    <t>Composition</t>
  </si>
  <si>
    <t>Outstanding Domestic Debt of the GoN</t>
  </si>
  <si>
    <t>2. Borrowings from Nepal Rastra Bank</t>
  </si>
  <si>
    <t xml:space="preserve">    5.2 Balance with Nepal Rastra Bank</t>
  </si>
  <si>
    <t>TRB-91 Days</t>
  </si>
  <si>
    <t>TRB-364 Days</t>
  </si>
  <si>
    <t>( Rs. in million)</t>
  </si>
  <si>
    <t>Market Capitalization of Listed Companies (Rs. in million)</t>
  </si>
  <si>
    <t>(US$ in million)</t>
  </si>
  <si>
    <t>Percentage Share of Value</t>
  </si>
  <si>
    <t>Amount (Rs. in million)</t>
  </si>
  <si>
    <t>Sep</t>
  </si>
  <si>
    <t>*Deposits among "A", "B" and "C" class financial institutions</t>
  </si>
  <si>
    <t>Standing Liquidity Facility (SLF) Penal Rate#</t>
  </si>
  <si>
    <t>National/Citizen SCs</t>
  </si>
  <si>
    <t>F. Base Rate (Commercial Banks)</t>
  </si>
  <si>
    <t>2070-04-24</t>
  </si>
  <si>
    <t xml:space="preserve">    Garima Bikas Bank Ltd.</t>
  </si>
  <si>
    <t>2070-05-07</t>
  </si>
  <si>
    <t xml:space="preserve">    Muktinath Bikas Bank Ltd.</t>
  </si>
  <si>
    <t>2070-05-18</t>
  </si>
  <si>
    <t xml:space="preserve">    Triveni Bikas Bank Ltd.</t>
  </si>
  <si>
    <t>2070-05-24</t>
  </si>
  <si>
    <t xml:space="preserve">    Nepal Laghubitta Bikas Bank</t>
  </si>
  <si>
    <t>2070-05-03</t>
  </si>
  <si>
    <t xml:space="preserve">   Sanima Mai Hydro Power Ltd.</t>
  </si>
  <si>
    <t>2070-05-19</t>
  </si>
  <si>
    <t xml:space="preserve">   Kalika Micro Credit Development Bank Ltd. </t>
  </si>
  <si>
    <t xml:space="preserve">   Ridi Hydropower Development Company Ltd.</t>
  </si>
  <si>
    <t>2070-05-31</t>
  </si>
  <si>
    <t>Source: http://www.sebon.gov.np</t>
  </si>
  <si>
    <t>180.1  </t>
  </si>
  <si>
    <t>214.5  </t>
  </si>
  <si>
    <t>234.5  </t>
  </si>
  <si>
    <t>9.4  </t>
  </si>
  <si>
    <t>188.3  </t>
  </si>
  <si>
    <t>207.8  </t>
  </si>
  <si>
    <t>222.7  </t>
  </si>
  <si>
    <t>223.1  </t>
  </si>
  <si>
    <t>321.9  </t>
  </si>
  <si>
    <t>381.9  </t>
  </si>
  <si>
    <t>217.3  </t>
  </si>
  <si>
    <t>254.2  </t>
  </si>
  <si>
    <t>1.3  </t>
  </si>
  <si>
    <t>206.7  </t>
  </si>
  <si>
    <t>218.0  </t>
  </si>
  <si>
    <t>192.2  </t>
  </si>
  <si>
    <t>21.5  </t>
  </si>
  <si>
    <t>233.7  </t>
  </si>
  <si>
    <t>231.5  </t>
  </si>
  <si>
    <t>272.4  </t>
  </si>
  <si>
    <t>253.6  </t>
  </si>
  <si>
    <t>5.3  </t>
  </si>
  <si>
    <t>-0.4  </t>
  </si>
  <si>
    <t>202.1  </t>
  </si>
  <si>
    <t>221.0  </t>
  </si>
  <si>
    <t>-0.2  </t>
  </si>
  <si>
    <t>9.3  </t>
  </si>
  <si>
    <t>192.3  </t>
  </si>
  <si>
    <t>197.8  </t>
  </si>
  <si>
    <t>228.1  </t>
  </si>
  <si>
    <t>154.8  </t>
  </si>
  <si>
    <t>156.1  </t>
  </si>
  <si>
    <t>164.3  </t>
  </si>
  <si>
    <t>177.1  </t>
  </si>
  <si>
    <t>195.4  </t>
  </si>
  <si>
    <t>171.9  </t>
  </si>
  <si>
    <t>183.0  </t>
  </si>
  <si>
    <t>0.8  </t>
  </si>
  <si>
    <t>137.8  </t>
  </si>
  <si>
    <t>145.9  </t>
  </si>
  <si>
    <t>155.2  </t>
  </si>
  <si>
    <t>169.1  </t>
  </si>
  <si>
    <t>2.1  </t>
  </si>
  <si>
    <t>185.6  </t>
  </si>
  <si>
    <t>200.0  </t>
  </si>
  <si>
    <t>242.5  </t>
  </si>
  <si>
    <t>157.2  </t>
  </si>
  <si>
    <t>166.0  </t>
  </si>
  <si>
    <t>157.0  </t>
  </si>
  <si>
    <t>174.6  </t>
  </si>
  <si>
    <t>189.7  </t>
  </si>
  <si>
    <t>208.7  </t>
  </si>
  <si>
    <t>229.5  </t>
  </si>
  <si>
    <t>151.8  </t>
  </si>
  <si>
    <t>163.4  </t>
  </si>
  <si>
    <t>165.4  </t>
  </si>
  <si>
    <t>182.8  </t>
  </si>
  <si>
    <t>195.7  </t>
  </si>
  <si>
    <t>10.5  </t>
  </si>
  <si>
    <t>216.9  </t>
  </si>
  <si>
    <t>167.3  </t>
  </si>
  <si>
    <t xml:space="preserve">     3.4 Tobacco</t>
  </si>
  <si>
    <t xml:space="preserve">     3.1 Food Production (Packing and Processing)</t>
  </si>
  <si>
    <t xml:space="preserve">     9.8 Local Government (VDC/Municipality/DDC)</t>
  </si>
  <si>
    <t xml:space="preserve"> August</t>
  </si>
  <si>
    <t xml:space="preserve"> September</t>
  </si>
  <si>
    <t xml:space="preserve"> October</t>
  </si>
  <si>
    <t xml:space="preserve"> November</t>
  </si>
  <si>
    <t xml:space="preserve"> December</t>
  </si>
  <si>
    <t xml:space="preserve"> January</t>
  </si>
  <si>
    <t xml:space="preserve"> February</t>
  </si>
  <si>
    <t xml:space="preserve"> March</t>
  </si>
  <si>
    <t xml:space="preserve"> April</t>
  </si>
  <si>
    <t xml:space="preserve"> May</t>
  </si>
  <si>
    <t xml:space="preserve"> June</t>
  </si>
  <si>
    <t xml:space="preserve"> July</t>
  </si>
  <si>
    <t>† Current year GDP for 2013</t>
  </si>
  <si>
    <t>Share Percent</t>
  </si>
  <si>
    <t xml:space="preserve">      Government Bond</t>
  </si>
  <si>
    <t>* Weighted average interest rate</t>
  </si>
  <si>
    <t xml:space="preserve">      Debenture </t>
  </si>
  <si>
    <t>Rs. in million</t>
  </si>
  <si>
    <t>Value (Rs. million)</t>
  </si>
  <si>
    <t>2. Share in  total export</t>
  </si>
  <si>
    <t>3. Share in  total import</t>
  </si>
  <si>
    <t>4. Share in trade balance</t>
  </si>
  <si>
    <t xml:space="preserve">5. Share in  total trade </t>
  </si>
  <si>
    <t xml:space="preserve">Summary of Balance of Payments Presentation                 </t>
  </si>
  <si>
    <t>Government services: debit</t>
  </si>
  <si>
    <t>Balance on Goods, Services and Income</t>
  </si>
  <si>
    <t xml:space="preserve">  Total, Groups A plus B</t>
  </si>
  <si>
    <t xml:space="preserve">  Total, Group A through C</t>
  </si>
  <si>
    <t xml:space="preserve">  Total, Group A through D</t>
  </si>
  <si>
    <t>Import Capacity (Equivalent Months)</t>
  </si>
  <si>
    <t>2.Gold, SDR, IMF Gold Tranche</t>
  </si>
  <si>
    <t>Bank and Financial Institutions*</t>
  </si>
  <si>
    <t>6.Change in NFA (before adj. ex. val.)**</t>
  </si>
  <si>
    <t>8.Change in NFA (6+7)***</t>
  </si>
  <si>
    <t>* Indicates the "A", "B" and "C" class financial institutions licenced by NRB.</t>
  </si>
  <si>
    <t>*** After adjusting exchange valuation gain/loss</t>
  </si>
  <si>
    <t>** Change in NFA is derived by taking mid-July as base and minus (-) sign indicates increase.</t>
  </si>
  <si>
    <t>(Rs. in million )</t>
  </si>
  <si>
    <t>(Based on Three Months' Data of  2013/14)</t>
  </si>
  <si>
    <t>Three Months</t>
  </si>
  <si>
    <t>Mid-Oct</t>
  </si>
  <si>
    <t>Jul-Oct</t>
  </si>
  <si>
    <t xml:space="preserve">Changes during three months </t>
  </si>
  <si>
    <t>Oct (e)</t>
  </si>
  <si>
    <t>Changes during three months</t>
  </si>
  <si>
    <t>(Sept/Oct)</t>
  </si>
  <si>
    <t>(Mid-Sept to Mid-Oct)</t>
  </si>
  <si>
    <t>(Mid-Jul to Mid-Oct)</t>
  </si>
  <si>
    <t>Mid-Oct 2013</t>
  </si>
  <si>
    <t>Three  Months</t>
  </si>
  <si>
    <t>during three months</t>
  </si>
  <si>
    <t>Mid-Jul to Mid-Oct</t>
  </si>
  <si>
    <t>Oct-Oct</t>
  </si>
  <si>
    <t>Sep/Oct</t>
  </si>
  <si>
    <t>Aug/Sep</t>
  </si>
  <si>
    <t>180.8  </t>
  </si>
  <si>
    <t>196.0  </t>
  </si>
  <si>
    <t>8.4  </t>
  </si>
  <si>
    <t>196.8  </t>
  </si>
  <si>
    <t>236.2  </t>
  </si>
  <si>
    <t>9.1  </t>
  </si>
  <si>
    <t>178.4  </t>
  </si>
  <si>
    <t>187.9  </t>
  </si>
  <si>
    <t>11.5  </t>
  </si>
  <si>
    <t>189.1  </t>
  </si>
  <si>
    <t>220.3  </t>
  </si>
  <si>
    <t>225.4  </t>
  </si>
  <si>
    <t>16.5  </t>
  </si>
  <si>
    <t>-1.1  </t>
  </si>
  <si>
    <t>2.3  </t>
  </si>
  <si>
    <t>1.1  </t>
  </si>
  <si>
    <t>312.7  </t>
  </si>
  <si>
    <t>330.8  </t>
  </si>
  <si>
    <t>377.2  </t>
  </si>
  <si>
    <t>2.8  </t>
  </si>
  <si>
    <t>14.0  </t>
  </si>
  <si>
    <t>-1.2  </t>
  </si>
  <si>
    <t>219.1  </t>
  </si>
  <si>
    <t>259.6  </t>
  </si>
  <si>
    <t>13.3  </t>
  </si>
  <si>
    <t>18.5  </t>
  </si>
  <si>
    <t>186.7  </t>
  </si>
  <si>
    <t>208.4  </t>
  </si>
  <si>
    <t>218.1  </t>
  </si>
  <si>
    <t>4.7  </t>
  </si>
  <si>
    <t>157.7  </t>
  </si>
  <si>
    <t>193.6  </t>
  </si>
  <si>
    <t>22.0  </t>
  </si>
  <si>
    <t>218.3  </t>
  </si>
  <si>
    <t>222.3  </t>
  </si>
  <si>
    <t>242.8  </t>
  </si>
  <si>
    <t>1.8  </t>
  </si>
  <si>
    <t>-4.9  </t>
  </si>
  <si>
    <t>9.2  </t>
  </si>
  <si>
    <t>4.9  </t>
  </si>
  <si>
    <t>224.2  </t>
  </si>
  <si>
    <t>254.0  </t>
  </si>
  <si>
    <t>-6.8  </t>
  </si>
  <si>
    <t>201.0  </t>
  </si>
  <si>
    <t>202.4  </t>
  </si>
  <si>
    <t>219.8  </t>
  </si>
  <si>
    <t>-0.5  </t>
  </si>
  <si>
    <t>174.3  </t>
  </si>
  <si>
    <t>194.1  </t>
  </si>
  <si>
    <t>198.8  </t>
  </si>
  <si>
    <t>11.4  </t>
  </si>
  <si>
    <t>205.4  </t>
  </si>
  <si>
    <t>230.8  </t>
  </si>
  <si>
    <t>258.2  </t>
  </si>
  <si>
    <t>12.4  </t>
  </si>
  <si>
    <t>1.2  </t>
  </si>
  <si>
    <t>139.4  </t>
  </si>
  <si>
    <t>155.9  </t>
  </si>
  <si>
    <t>11.8  </t>
  </si>
  <si>
    <t>178.5  </t>
  </si>
  <si>
    <t>199.5  </t>
  </si>
  <si>
    <t>13.9  </t>
  </si>
  <si>
    <t>11.7  </t>
  </si>
  <si>
    <t>4.3  </t>
  </si>
  <si>
    <t>138.7  </t>
  </si>
  <si>
    <t>164.6  </t>
  </si>
  <si>
    <t>5.4  </t>
  </si>
  <si>
    <t>156.4  </t>
  </si>
  <si>
    <t>179.9  </t>
  </si>
  <si>
    <t>197.0  </t>
  </si>
  <si>
    <t>15.0  </t>
  </si>
  <si>
    <t>9.5  </t>
  </si>
  <si>
    <t>125.5  </t>
  </si>
  <si>
    <t>135.7  </t>
  </si>
  <si>
    <t>143.5  </t>
  </si>
  <si>
    <t>5.7  </t>
  </si>
  <si>
    <t>149.4  </t>
  </si>
  <si>
    <t>172.0  </t>
  </si>
  <si>
    <t>82.6  </t>
  </si>
  <si>
    <t>80.3  </t>
  </si>
  <si>
    <t>80.8  </t>
  </si>
  <si>
    <t>-2.7  </t>
  </si>
  <si>
    <t>138.2  </t>
  </si>
  <si>
    <t>147.2  </t>
  </si>
  <si>
    <t>10.2  </t>
  </si>
  <si>
    <t>6.5  </t>
  </si>
  <si>
    <t>141.5  </t>
  </si>
  <si>
    <t>169.3  </t>
  </si>
  <si>
    <t>10.7  </t>
  </si>
  <si>
    <t>170.3  </t>
  </si>
  <si>
    <t>186.9  </t>
  </si>
  <si>
    <t>202.6  </t>
  </si>
  <si>
    <t>9.7  </t>
  </si>
  <si>
    <t>205.8  </t>
  </si>
  <si>
    <t>222.9  </t>
  </si>
  <si>
    <t>246.4  </t>
  </si>
  <si>
    <t>8.3  </t>
  </si>
  <si>
    <t>142.4  </t>
  </si>
  <si>
    <t>157.9  </t>
  </si>
  <si>
    <t>167.6  </t>
  </si>
  <si>
    <t>10.9  </t>
  </si>
  <si>
    <t>6.1  </t>
  </si>
  <si>
    <t>157.8  </t>
  </si>
  <si>
    <t>174.8  </t>
  </si>
  <si>
    <t>191.0  </t>
  </si>
  <si>
    <t>10.8  </t>
  </si>
  <si>
    <t>190.0  </t>
  </si>
  <si>
    <t>208.0  </t>
  </si>
  <si>
    <t>230.3  </t>
  </si>
  <si>
    <t>136.3  </t>
  </si>
  <si>
    <t>152.7  </t>
  </si>
  <si>
    <t>164.9  </t>
  </si>
  <si>
    <t>196.7  </t>
  </si>
  <si>
    <t>11.1  </t>
  </si>
  <si>
    <t>197.5  </t>
  </si>
  <si>
    <t>216.6  </t>
  </si>
  <si>
    <t>234.2  </t>
  </si>
  <si>
    <t>-0.1  </t>
  </si>
  <si>
    <t>158.7  </t>
  </si>
  <si>
    <t>168.4  </t>
  </si>
  <si>
    <t>12.3  </t>
  </si>
  <si>
    <t>Sep./Oct.</t>
  </si>
  <si>
    <t>Aug./Sep.</t>
  </si>
  <si>
    <t>Jul./Aug.</t>
  </si>
  <si>
    <t xml:space="preserve">    Western Development Bank Ltd.</t>
  </si>
  <si>
    <t>2070-06-04</t>
  </si>
  <si>
    <t xml:space="preserve">    Guras Life Insurance Company Ltd.</t>
  </si>
  <si>
    <t>2070-06-13</t>
  </si>
  <si>
    <t xml:space="preserve">    Nilgiri Bikas Bank Ltd.</t>
  </si>
  <si>
    <t>2070-06-22</t>
  </si>
  <si>
    <t xml:space="preserve">     Siddharth Insurance Company Ltd.</t>
  </si>
  <si>
    <t>2070-06-23</t>
  </si>
  <si>
    <t xml:space="preserve">   Matribhumi Bikas Bank Ltd.</t>
  </si>
  <si>
    <t>2070-06-10</t>
  </si>
  <si>
    <r>
      <t xml:space="preserve"> </t>
    </r>
    <r>
      <rPr>
        <vertAlign val="superscript"/>
        <sz val="11"/>
        <rFont val="Times New Roman"/>
        <family val="1"/>
      </rPr>
      <t>1</t>
    </r>
    <r>
      <rPr>
        <b/>
        <vertAlign val="superscript"/>
        <sz val="11"/>
        <rFont val="Times New Roman"/>
        <family val="1"/>
      </rPr>
      <t>/</t>
    </r>
    <r>
      <rPr>
        <sz val="10"/>
        <rFont val="Times New Roman"/>
        <family val="1"/>
      </rPr>
      <t xml:space="preserve"> Adjusting the exchange valuation gain of  Rs. 8963.3 million</t>
    </r>
  </si>
  <si>
    <r>
      <t xml:space="preserve"> 2/</t>
    </r>
    <r>
      <rPr>
        <vertAlign val="superscript"/>
        <sz val="10"/>
        <rFont val="Times New Roman"/>
        <family val="1"/>
      </rPr>
      <t xml:space="preserve"> </t>
    </r>
    <r>
      <rPr>
        <sz val="10"/>
        <rFont val="Times New Roman"/>
        <family val="1"/>
      </rPr>
      <t>Adjusting the exchange valuation gain of Rs. 14334.7 million</t>
    </r>
  </si>
  <si>
    <r>
      <t xml:space="preserve"> 1/</t>
    </r>
    <r>
      <rPr>
        <i/>
        <sz val="11"/>
        <rFont val="Times New Roman"/>
        <family val="1"/>
      </rPr>
      <t xml:space="preserve"> </t>
    </r>
    <r>
      <rPr>
        <i/>
        <sz val="10"/>
        <rFont val="Times New Roman"/>
        <family val="1"/>
      </rPr>
      <t>Adjusting the exchange valuation gain of Rs. 9044.0 million</t>
    </r>
  </si>
  <si>
    <t>Note: Data of six finance companies are taken from the previous month</t>
  </si>
  <si>
    <r>
      <t xml:space="preserve"> 2/</t>
    </r>
    <r>
      <rPr>
        <b/>
        <i/>
        <sz val="11"/>
        <rFont val="Times New Roman"/>
        <family val="1"/>
      </rPr>
      <t xml:space="preserve"> </t>
    </r>
    <r>
      <rPr>
        <i/>
        <sz val="10"/>
        <rFont val="Times New Roman"/>
        <family val="1"/>
      </rPr>
      <t>Adjusting the exchange valuation gain of Rs. 14216.6 million</t>
    </r>
  </si>
  <si>
    <t xml:space="preserve">  Others </t>
  </si>
  <si>
    <t xml:space="preserve">  Local Authorities' Account (LAA)#</t>
  </si>
  <si>
    <t>Three months</t>
  </si>
  <si>
    <t>Purchase/Sale of Convertible Foreign Currency</t>
  </si>
  <si>
    <t>T-bills (28 days)*</t>
  </si>
  <si>
    <t>T-bills (91 days)*</t>
  </si>
  <si>
    <t>T-bills (182 days)*</t>
  </si>
  <si>
    <t>T-bills (364 days)*</t>
  </si>
  <si>
    <t>Government Budgetary Operation+</t>
  </si>
  <si>
    <t>* Other tax includes road maintenance and improvement duty, road construction and maintenance duty, firm and agency registration fee and ownership certificate charge .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</si>
</sst>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General_)"/>
    <numFmt numFmtId="166" formatCode="0.0_)"/>
    <numFmt numFmtId="167" formatCode="0_)"/>
    <numFmt numFmtId="168" formatCode="0.00_)"/>
    <numFmt numFmtId="169" formatCode="0.000"/>
    <numFmt numFmtId="170" formatCode="0.000_)"/>
    <numFmt numFmtId="171" formatCode="0.0000000000000"/>
    <numFmt numFmtId="172" formatCode="0.000000000000"/>
    <numFmt numFmtId="173" formatCode="0.00000000000"/>
    <numFmt numFmtId="174" formatCode="0.0000000000"/>
    <numFmt numFmtId="175" formatCode="#,##0.0"/>
    <numFmt numFmtId="176" formatCode="_-* #,##0.0_-;\-* #,##0.0_-;_-* &quot;-&quot;??_-;_-@_-"/>
    <numFmt numFmtId="177" formatCode="_-* #,##0.00_-;\-* #,##0.00_-;_-* &quot;-&quot;??_-;_-@_-"/>
    <numFmt numFmtId="178" formatCode="_-* #,##0.0000_-;\-* #,##0.0000_-;_-* &quot;-&quot;??_-;_-@_-"/>
    <numFmt numFmtId="179" formatCode="_(* #,##0.000_);_(* \(#,##0.000\);_(* &quot;-&quot;??_);_(@_)"/>
    <numFmt numFmtId="180" formatCode="_(* #,##0.0_);_(* \(#,##0.0\);_(* &quot;-&quot;??_);_(@_)"/>
    <numFmt numFmtId="181" formatCode="0.0000"/>
    <numFmt numFmtId="182" formatCode="_-* #,##0.000_-;\-* #,##0.000_-;_-* &quot;-&quot;??_-;_-@_-"/>
    <numFmt numFmtId="183" formatCode="0.000000"/>
    <numFmt numFmtId="184" formatCode="0.00000"/>
    <numFmt numFmtId="185" formatCode="0.00000000"/>
    <numFmt numFmtId="186" formatCode="[$-409]dddd\,\ mmmm\ dd\,\ yyyy"/>
    <numFmt numFmtId="187" formatCode="0.0000000"/>
    <numFmt numFmtId="188" formatCode="[$-409]h:mm:ss\ AM/PM"/>
    <numFmt numFmtId="189" formatCode="0.0000_)"/>
    <numFmt numFmtId="190" formatCode="0.000000000"/>
  </numFmts>
  <fonts count="75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sz val="10"/>
      <name val="Courier"/>
      <family val="3"/>
    </font>
    <font>
      <b/>
      <sz val="12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Times New Roman"/>
      <family val="1"/>
    </font>
    <font>
      <b/>
      <sz val="9"/>
      <name val="Times New Roman"/>
      <family val="1"/>
    </font>
    <font>
      <sz val="10"/>
      <color indexed="10"/>
      <name val="Times New Roman"/>
      <family val="1"/>
    </font>
    <font>
      <i/>
      <sz val="9"/>
      <name val="Times New Roman"/>
      <family val="1"/>
    </font>
    <font>
      <sz val="10"/>
      <color indexed="10"/>
      <name val="Arial"/>
      <family val="2"/>
    </font>
    <font>
      <b/>
      <sz val="16"/>
      <color indexed="8"/>
      <name val="Times New Roman"/>
      <family val="1"/>
    </font>
    <font>
      <i/>
      <sz val="12"/>
      <name val="Times New Roman"/>
      <family val="1"/>
    </font>
    <font>
      <sz val="12"/>
      <name val="Helv"/>
      <family val="0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vertAlign val="superscript"/>
      <sz val="10"/>
      <name val="Times New Roman"/>
      <family val="1"/>
    </font>
    <font>
      <b/>
      <vertAlign val="superscript"/>
      <sz val="10"/>
      <name val="Times New Roman"/>
      <family val="1"/>
    </font>
    <font>
      <u val="single"/>
      <sz val="8"/>
      <name val="Times New Roman"/>
      <family val="1"/>
    </font>
    <font>
      <u val="single"/>
      <sz val="10"/>
      <name val="Times New Roman"/>
      <family val="1"/>
    </font>
    <font>
      <b/>
      <vertAlign val="superscript"/>
      <sz val="9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color indexed="10"/>
      <name val="Times New Roman"/>
      <family val="1"/>
    </font>
    <font>
      <b/>
      <i/>
      <sz val="11"/>
      <name val="Times New Roman"/>
      <family val="1"/>
    </font>
    <font>
      <b/>
      <vertAlign val="superscript"/>
      <sz val="11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10"/>
      <name val="Times New Roman"/>
      <family val="1"/>
    </font>
    <font>
      <b/>
      <i/>
      <vertAlign val="superscript"/>
      <sz val="11"/>
      <name val="Times New Roman"/>
      <family val="1"/>
    </font>
    <font>
      <i/>
      <sz val="11"/>
      <name val="Times New Roman"/>
      <family val="1"/>
    </font>
    <font>
      <sz val="9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vertAlign val="superscript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double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 style="double"/>
      <top style="thin"/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/>
      <right style="double"/>
      <top>
        <color indexed="63"/>
      </top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/>
    </border>
    <border>
      <left style="double"/>
      <right style="double"/>
      <top/>
      <bottom style="thin"/>
    </border>
    <border>
      <left style="double"/>
      <right style="double"/>
      <top style="thin"/>
      <bottom style="double"/>
    </border>
    <border>
      <left style="double"/>
      <right style="double"/>
      <top>
        <color indexed="63"/>
      </top>
      <bottom style="double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 style="thin"/>
      <top style="double"/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thin"/>
      <bottom>
        <color indexed="63"/>
      </bottom>
    </border>
    <border>
      <left style="thin"/>
      <right style="double"/>
      <top style="double"/>
      <bottom style="double"/>
    </border>
    <border>
      <left style="thin"/>
      <right style="double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double"/>
      <right style="double"/>
      <top style="thin"/>
      <bottom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/>
      <right style="medium"/>
      <top style="double"/>
      <bottom style="thin"/>
    </border>
    <border>
      <left style="double"/>
      <right>
        <color indexed="63"/>
      </right>
      <top>
        <color indexed="63"/>
      </top>
      <bottom style="medium"/>
    </border>
  </borders>
  <cellStyleXfs count="2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0" applyNumberFormat="0" applyBorder="0" applyAlignment="0" applyProtection="0"/>
    <xf numFmtId="0" fontId="61" fillId="27" borderId="1" applyNumberFormat="0" applyAlignment="0" applyProtection="0"/>
    <xf numFmtId="0" fontId="6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8" fillId="30" borderId="1" applyNumberFormat="0" applyAlignment="0" applyProtection="0"/>
    <xf numFmtId="0" fontId="69" fillId="0" borderId="6" applyNumberFormat="0" applyFill="0" applyAlignment="0" applyProtection="0"/>
    <xf numFmtId="0" fontId="7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0" fontId="0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4" fillId="0" borderId="0">
      <alignment/>
      <protection/>
    </xf>
    <xf numFmtId="0" fontId="0" fillId="0" borderId="0">
      <alignment/>
      <protection/>
    </xf>
    <xf numFmtId="165" fontId="4" fillId="0" borderId="0">
      <alignment/>
      <protection/>
    </xf>
    <xf numFmtId="0" fontId="2" fillId="0" borderId="0">
      <alignment/>
      <protection/>
    </xf>
    <xf numFmtId="165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19" fillId="0" borderId="0">
      <alignment/>
      <protection/>
    </xf>
    <xf numFmtId="0" fontId="0" fillId="32" borderId="7" applyNumberFormat="0" applyFont="0" applyAlignment="0" applyProtection="0"/>
    <xf numFmtId="0" fontId="71" fillId="27" borderId="8" applyNumberFormat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2029">
    <xf numFmtId="0" fontId="0" fillId="0" borderId="0" xfId="0" applyAlignment="1">
      <alignment/>
    </xf>
    <xf numFmtId="164" fontId="2" fillId="0" borderId="0" xfId="0" applyNumberFormat="1" applyFont="1" applyAlignment="1">
      <alignment/>
    </xf>
    <xf numFmtId="165" fontId="2" fillId="0" borderId="0" xfId="189" applyFont="1">
      <alignment/>
      <protection/>
    </xf>
    <xf numFmtId="165" fontId="1" fillId="0" borderId="0" xfId="189" applyFont="1" applyBorder="1" applyAlignment="1" quotePrefix="1">
      <alignment horizontal="center"/>
      <protection/>
    </xf>
    <xf numFmtId="165" fontId="2" fillId="0" borderId="10" xfId="189" applyNumberFormat="1" applyFont="1" applyBorder="1" applyAlignment="1" applyProtection="1">
      <alignment horizontal="centerContinuous"/>
      <protection/>
    </xf>
    <xf numFmtId="165" fontId="2" fillId="0" borderId="11" xfId="189" applyFont="1" applyBorder="1" applyAlignment="1">
      <alignment horizontal="centerContinuous"/>
      <protection/>
    </xf>
    <xf numFmtId="165" fontId="2" fillId="0" borderId="12" xfId="189" applyNumberFormat="1" applyFont="1" applyBorder="1" applyAlignment="1" applyProtection="1">
      <alignment horizontal="center"/>
      <protection/>
    </xf>
    <xf numFmtId="165" fontId="2" fillId="0" borderId="0" xfId="189" applyNumberFormat="1" applyFont="1" applyAlignment="1" applyProtection="1">
      <alignment horizontal="left"/>
      <protection/>
    </xf>
    <xf numFmtId="164" fontId="2" fillId="0" borderId="0" xfId="189" applyNumberFormat="1" applyFont="1">
      <alignment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left"/>
    </xf>
    <xf numFmtId="165" fontId="2" fillId="0" borderId="0" xfId="189" applyNumberFormat="1" applyFont="1" applyBorder="1" applyAlignment="1" applyProtection="1">
      <alignment horizontal="center" vertical="center"/>
      <protection/>
    </xf>
    <xf numFmtId="164" fontId="2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 quotePrefix="1">
      <alignment horizontal="left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2" fontId="2" fillId="0" borderId="0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165" fontId="2" fillId="0" borderId="0" xfId="193" applyFont="1">
      <alignment/>
      <protection/>
    </xf>
    <xf numFmtId="165" fontId="2" fillId="0" borderId="0" xfId="189" applyFont="1" applyBorder="1">
      <alignment/>
      <protection/>
    </xf>
    <xf numFmtId="2" fontId="2" fillId="0" borderId="0" xfId="0" applyNumberFormat="1" applyFont="1" applyAlignment="1">
      <alignment/>
    </xf>
    <xf numFmtId="0" fontId="5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9" fillId="0" borderId="0" xfId="0" applyFont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Fill="1" applyAlignment="1">
      <alignment/>
    </xf>
    <xf numFmtId="0" fontId="2" fillId="0" borderId="14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6" fillId="0" borderId="0" xfId="0" applyFont="1" applyFill="1" applyAlignment="1">
      <alignment/>
    </xf>
    <xf numFmtId="0" fontId="2" fillId="0" borderId="0" xfId="0" applyFont="1" applyAlignment="1" applyProtection="1">
      <alignment horizontal="center" vertical="center"/>
      <protection/>
    </xf>
    <xf numFmtId="0" fontId="5" fillId="0" borderId="0" xfId="0" applyFont="1" applyBorder="1" applyAlignment="1">
      <alignment horizontal="left"/>
    </xf>
    <xf numFmtId="0" fontId="9" fillId="0" borderId="0" xfId="0" applyFont="1" applyFill="1" applyBorder="1" applyAlignment="1">
      <alignment/>
    </xf>
    <xf numFmtId="43" fontId="2" fillId="0" borderId="15" xfId="42" applyNumberFormat="1" applyFont="1" applyFill="1" applyBorder="1" applyAlignment="1">
      <alignment/>
    </xf>
    <xf numFmtId="164" fontId="2" fillId="0" borderId="0" xfId="0" applyNumberFormat="1" applyFont="1" applyFill="1" applyAlignment="1">
      <alignment/>
    </xf>
    <xf numFmtId="0" fontId="1" fillId="33" borderId="13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" fillId="0" borderId="0" xfId="0" applyFont="1" applyFill="1" applyBorder="1" applyAlignment="1">
      <alignment vertical="center"/>
    </xf>
    <xf numFmtId="0" fontId="2" fillId="0" borderId="0" xfId="194" applyFont="1">
      <alignment/>
      <protection/>
    </xf>
    <xf numFmtId="0" fontId="2" fillId="0" borderId="0" xfId="194" applyFont="1" applyAlignment="1">
      <alignment horizontal="right"/>
      <protection/>
    </xf>
    <xf numFmtId="0" fontId="1" fillId="0" borderId="0" xfId="0" applyFont="1" applyFill="1" applyAlignment="1">
      <alignment/>
    </xf>
    <xf numFmtId="0" fontId="5" fillId="0" borderId="0" xfId="0" applyFont="1" applyFill="1" applyAlignment="1" quotePrefix="1">
      <alignment horizontal="centerContinuous"/>
    </xf>
    <xf numFmtId="0" fontId="2" fillId="0" borderId="16" xfId="0" applyFont="1" applyBorder="1" applyAlignment="1">
      <alignment/>
    </xf>
    <xf numFmtId="0" fontId="3" fillId="0" borderId="14" xfId="0" applyFont="1" applyBorder="1" applyAlignment="1">
      <alignment/>
    </xf>
    <xf numFmtId="0" fontId="2" fillId="0" borderId="14" xfId="0" applyFont="1" applyBorder="1" applyAlignment="1" quotePrefix="1">
      <alignment horizontal="left"/>
    </xf>
    <xf numFmtId="164" fontId="2" fillId="0" borderId="17" xfId="0" applyNumberFormat="1" applyFont="1" applyFill="1" applyBorder="1" applyAlignment="1">
      <alignment horizontal="right"/>
    </xf>
    <xf numFmtId="164" fontId="2" fillId="0" borderId="13" xfId="0" applyNumberFormat="1" applyFont="1" applyFill="1" applyBorder="1" applyAlignment="1">
      <alignment horizontal="right"/>
    </xf>
    <xf numFmtId="0" fontId="2" fillId="0" borderId="14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9" fillId="0" borderId="14" xfId="0" applyFont="1" applyBorder="1" applyAlignment="1">
      <alignment/>
    </xf>
    <xf numFmtId="0" fontId="2" fillId="0" borderId="0" xfId="0" applyFont="1" applyBorder="1" applyAlignment="1" quotePrefix="1">
      <alignment/>
    </xf>
    <xf numFmtId="0" fontId="2" fillId="0" borderId="0" xfId="0" applyFont="1" applyAlignment="1" quotePrefix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164" fontId="1" fillId="0" borderId="0" xfId="0" applyNumberFormat="1" applyFont="1" applyFill="1" applyAlignment="1">
      <alignment/>
    </xf>
    <xf numFmtId="164" fontId="2" fillId="0" borderId="13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19" xfId="0" applyFont="1" applyBorder="1" applyAlignment="1">
      <alignment/>
    </xf>
    <xf numFmtId="0" fontId="2" fillId="0" borderId="20" xfId="0" applyFont="1" applyFill="1" applyBorder="1" applyAlignment="1">
      <alignment/>
    </xf>
    <xf numFmtId="2" fontId="2" fillId="0" borderId="13" xfId="0" applyNumberFormat="1" applyFont="1" applyFill="1" applyBorder="1" applyAlignment="1">
      <alignment horizontal="center"/>
    </xf>
    <xf numFmtId="2" fontId="2" fillId="0" borderId="14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164" fontId="2" fillId="0" borderId="14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Continuous"/>
    </xf>
    <xf numFmtId="0" fontId="1" fillId="0" borderId="0" xfId="0" applyFont="1" applyFill="1" applyAlignment="1" quotePrefix="1">
      <alignment horizontal="centerContinuous"/>
    </xf>
    <xf numFmtId="0" fontId="13" fillId="0" borderId="0" xfId="0" applyFont="1" applyAlignment="1">
      <alignment horizontal="center" vertical="center"/>
    </xf>
    <xf numFmtId="165" fontId="2" fillId="0" borderId="0" xfId="189" applyFont="1" applyFill="1">
      <alignment/>
      <protection/>
    </xf>
    <xf numFmtId="0" fontId="7" fillId="0" borderId="21" xfId="0" applyFont="1" applyBorder="1" applyAlignment="1" applyProtection="1">
      <alignment horizontal="left" vertical="center"/>
      <protection/>
    </xf>
    <xf numFmtId="164" fontId="2" fillId="0" borderId="17" xfId="0" applyNumberFormat="1" applyFont="1" applyBorder="1" applyAlignment="1">
      <alignment/>
    </xf>
    <xf numFmtId="164" fontId="2" fillId="0" borderId="13" xfId="0" applyNumberFormat="1" applyFont="1" applyBorder="1" applyAlignment="1">
      <alignment/>
    </xf>
    <xf numFmtId="164" fontId="2" fillId="0" borderId="22" xfId="0" applyNumberFormat="1" applyFont="1" applyBorder="1" applyAlignment="1">
      <alignment/>
    </xf>
    <xf numFmtId="0" fontId="1" fillId="33" borderId="22" xfId="0" applyFont="1" applyFill="1" applyBorder="1" applyAlignment="1">
      <alignment horizontal="center"/>
    </xf>
    <xf numFmtId="43" fontId="2" fillId="0" borderId="23" xfId="42" applyNumberFormat="1" applyFont="1" applyFill="1" applyBorder="1" applyAlignment="1">
      <alignment/>
    </xf>
    <xf numFmtId="43" fontId="2" fillId="0" borderId="13" xfId="42" applyNumberFormat="1" applyFont="1" applyFill="1" applyBorder="1" applyAlignment="1">
      <alignment/>
    </xf>
    <xf numFmtId="43" fontId="2" fillId="0" borderId="13" xfId="42" applyNumberFormat="1" applyFont="1" applyFill="1" applyBorder="1" applyAlignment="1">
      <alignment/>
    </xf>
    <xf numFmtId="0" fontId="1" fillId="33" borderId="15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/>
    </xf>
    <xf numFmtId="166" fontId="1" fillId="0" borderId="13" xfId="0" applyNumberFormat="1" applyFont="1" applyBorder="1" applyAlignment="1" applyProtection="1">
      <alignment horizontal="right"/>
      <protection locked="0"/>
    </xf>
    <xf numFmtId="166" fontId="0" fillId="0" borderId="0" xfId="0" applyNumberFormat="1" applyAlignment="1">
      <alignment/>
    </xf>
    <xf numFmtId="166" fontId="2" fillId="0" borderId="13" xfId="0" applyNumberFormat="1" applyFont="1" applyBorder="1" applyAlignment="1" applyProtection="1">
      <alignment horizontal="right"/>
      <protection locked="0"/>
    </xf>
    <xf numFmtId="0" fontId="1" fillId="33" borderId="24" xfId="0" applyFont="1" applyFill="1" applyBorder="1" applyAlignment="1">
      <alignment horizontal="center" vertical="center"/>
    </xf>
    <xf numFmtId="1" fontId="1" fillId="0" borderId="21" xfId="0" applyNumberFormat="1" applyFont="1" applyBorder="1" applyAlignment="1" applyProtection="1">
      <alignment horizontal="center"/>
      <protection locked="0"/>
    </xf>
    <xf numFmtId="1" fontId="2" fillId="0" borderId="21" xfId="0" applyNumberFormat="1" applyFont="1" applyBorder="1" applyAlignment="1" applyProtection="1">
      <alignment horizontal="center"/>
      <protection locked="0"/>
    </xf>
    <xf numFmtId="1" fontId="12" fillId="0" borderId="21" xfId="0" applyNumberFormat="1" applyFont="1" applyBorder="1" applyAlignment="1" applyProtection="1">
      <alignment horizontal="center"/>
      <protection locked="0"/>
    </xf>
    <xf numFmtId="1" fontId="2" fillId="0" borderId="21" xfId="0" applyNumberFormat="1" applyFont="1" applyBorder="1" applyAlignment="1" applyProtection="1">
      <alignment/>
      <protection locked="0"/>
    </xf>
    <xf numFmtId="1" fontId="12" fillId="0" borderId="21" xfId="0" applyNumberFormat="1" applyFont="1" applyBorder="1" applyAlignment="1" applyProtection="1">
      <alignment/>
      <protection locked="0"/>
    </xf>
    <xf numFmtId="164" fontId="2" fillId="0" borderId="25" xfId="0" applyNumberFormat="1" applyFont="1" applyBorder="1" applyAlignment="1">
      <alignment/>
    </xf>
    <xf numFmtId="164" fontId="1" fillId="0" borderId="26" xfId="0" applyNumberFormat="1" applyFont="1" applyBorder="1" applyAlignment="1">
      <alignment/>
    </xf>
    <xf numFmtId="164" fontId="2" fillId="0" borderId="0" xfId="0" applyNumberFormat="1" applyFont="1" applyBorder="1" applyAlignment="1" applyProtection="1">
      <alignment horizontal="right"/>
      <protection/>
    </xf>
    <xf numFmtId="164" fontId="12" fillId="0" borderId="0" xfId="0" applyNumberFormat="1" applyFont="1" applyBorder="1" applyAlignment="1" applyProtection="1">
      <alignment/>
      <protection/>
    </xf>
    <xf numFmtId="164" fontId="12" fillId="0" borderId="0" xfId="0" applyNumberFormat="1" applyFont="1" applyBorder="1" applyAlignment="1" applyProtection="1">
      <alignment horizontal="right"/>
      <protection/>
    </xf>
    <xf numFmtId="1" fontId="22" fillId="0" borderId="0" xfId="0" applyNumberFormat="1" applyFont="1" applyBorder="1" applyAlignment="1" applyProtection="1">
      <alignment horizontal="left"/>
      <protection/>
    </xf>
    <xf numFmtId="164" fontId="2" fillId="0" borderId="0" xfId="0" applyNumberFormat="1" applyFont="1" applyBorder="1" applyAlignment="1" applyProtection="1">
      <alignment/>
      <protection/>
    </xf>
    <xf numFmtId="164" fontId="21" fillId="0" borderId="0" xfId="0" applyNumberFormat="1" applyFont="1" applyBorder="1" applyAlignment="1">
      <alignment/>
    </xf>
    <xf numFmtId="164" fontId="21" fillId="0" borderId="0" xfId="0" applyNumberFormat="1" applyFont="1" applyBorder="1" applyAlignment="1" applyProtection="1">
      <alignment horizontal="right"/>
      <protection/>
    </xf>
    <xf numFmtId="164" fontId="1" fillId="0" borderId="0" xfId="0" applyNumberFormat="1" applyFont="1" applyBorder="1" applyAlignment="1" applyProtection="1">
      <alignment horizontal="right"/>
      <protection/>
    </xf>
    <xf numFmtId="164" fontId="1" fillId="0" borderId="0" xfId="0" applyNumberFormat="1" applyFont="1" applyBorder="1" applyAlignment="1" applyProtection="1">
      <alignment/>
      <protection/>
    </xf>
    <xf numFmtId="0" fontId="1" fillId="33" borderId="27" xfId="0" applyFont="1" applyFill="1" applyBorder="1" applyAlignment="1">
      <alignment/>
    </xf>
    <xf numFmtId="0" fontId="1" fillId="33" borderId="24" xfId="0" applyFont="1" applyFill="1" applyBorder="1" applyAlignment="1">
      <alignment/>
    </xf>
    <xf numFmtId="0" fontId="1" fillId="33" borderId="21" xfId="0" applyFont="1" applyFill="1" applyBorder="1" applyAlignment="1">
      <alignment/>
    </xf>
    <xf numFmtId="0" fontId="2" fillId="0" borderId="28" xfId="0" applyFont="1" applyBorder="1" applyAlignment="1">
      <alignment/>
    </xf>
    <xf numFmtId="164" fontId="2" fillId="0" borderId="17" xfId="0" applyNumberFormat="1" applyFont="1" applyBorder="1" applyAlignment="1">
      <alignment horizontal="center"/>
    </xf>
    <xf numFmtId="164" fontId="2" fillId="0" borderId="29" xfId="0" applyNumberFormat="1" applyFont="1" applyBorder="1" applyAlignment="1">
      <alignment horizontal="center"/>
    </xf>
    <xf numFmtId="0" fontId="2" fillId="0" borderId="21" xfId="0" applyFont="1" applyBorder="1" applyAlignment="1">
      <alignment/>
    </xf>
    <xf numFmtId="164" fontId="2" fillId="0" borderId="30" xfId="0" applyNumberFormat="1" applyFont="1" applyBorder="1" applyAlignment="1">
      <alignment horizontal="center"/>
    </xf>
    <xf numFmtId="164" fontId="1" fillId="0" borderId="31" xfId="0" applyNumberFormat="1" applyFont="1" applyBorder="1" applyAlignment="1">
      <alignment/>
    </xf>
    <xf numFmtId="0" fontId="1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33" xfId="0" applyFont="1" applyBorder="1" applyAlignment="1">
      <alignment/>
    </xf>
    <xf numFmtId="0" fontId="2" fillId="0" borderId="34" xfId="0" applyFont="1" applyBorder="1" applyAlignment="1">
      <alignment/>
    </xf>
    <xf numFmtId="2" fontId="2" fillId="0" borderId="0" xfId="0" applyNumberFormat="1" applyFont="1" applyFill="1" applyAlignment="1">
      <alignment/>
    </xf>
    <xf numFmtId="164" fontId="2" fillId="0" borderId="21" xfId="0" applyNumberFormat="1" applyFont="1" applyFill="1" applyBorder="1" applyAlignment="1" applyProtection="1">
      <alignment horizontal="left"/>
      <protection/>
    </xf>
    <xf numFmtId="164" fontId="2" fillId="0" borderId="33" xfId="0" applyNumberFormat="1" applyFont="1" applyFill="1" applyBorder="1" applyAlignment="1" applyProtection="1">
      <alignment horizontal="left"/>
      <protection/>
    </xf>
    <xf numFmtId="164" fontId="1" fillId="0" borderId="0" xfId="42" applyNumberFormat="1" applyFont="1" applyFill="1" applyBorder="1" applyAlignment="1">
      <alignment/>
    </xf>
    <xf numFmtId="2" fontId="2" fillId="0" borderId="0" xfId="42" applyNumberFormat="1" applyFont="1" applyFill="1" applyBorder="1" applyAlignment="1">
      <alignment/>
    </xf>
    <xf numFmtId="164" fontId="12" fillId="0" borderId="0" xfId="0" applyNumberFormat="1" applyFont="1" applyFill="1" applyAlignment="1">
      <alignment/>
    </xf>
    <xf numFmtId="2" fontId="12" fillId="0" borderId="0" xfId="0" applyNumberFormat="1" applyFont="1" applyFill="1" applyAlignment="1">
      <alignment/>
    </xf>
    <xf numFmtId="2" fontId="12" fillId="0" borderId="0" xfId="42" applyNumberFormat="1" applyFont="1" applyFill="1" applyBorder="1" applyAlignment="1">
      <alignment/>
    </xf>
    <xf numFmtId="0" fontId="1" fillId="33" borderId="35" xfId="0" applyFont="1" applyFill="1" applyBorder="1" applyAlignment="1">
      <alignment horizontal="center"/>
    </xf>
    <xf numFmtId="0" fontId="1" fillId="0" borderId="36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37" xfId="0" applyFont="1" applyFill="1" applyBorder="1" applyAlignment="1">
      <alignment/>
    </xf>
    <xf numFmtId="0" fontId="2" fillId="0" borderId="38" xfId="0" applyFont="1" applyFill="1" applyBorder="1" applyAlignment="1">
      <alignment/>
    </xf>
    <xf numFmtId="0" fontId="2" fillId="0" borderId="39" xfId="0" applyFont="1" applyFill="1" applyBorder="1" applyAlignment="1">
      <alignment/>
    </xf>
    <xf numFmtId="164" fontId="1" fillId="0" borderId="36" xfId="0" applyNumberFormat="1" applyFont="1" applyFill="1" applyBorder="1" applyAlignment="1">
      <alignment/>
    </xf>
    <xf numFmtId="164" fontId="2" fillId="0" borderId="21" xfId="0" applyNumberFormat="1" applyFont="1" applyFill="1" applyBorder="1" applyAlignment="1">
      <alignment/>
    </xf>
    <xf numFmtId="164" fontId="2" fillId="0" borderId="40" xfId="0" applyNumberFormat="1" applyFont="1" applyFill="1" applyBorder="1" applyAlignment="1">
      <alignment/>
    </xf>
    <xf numFmtId="177" fontId="2" fillId="0" borderId="14" xfId="0" applyNumberFormat="1" applyFont="1" applyFill="1" applyBorder="1" applyAlignment="1">
      <alignment/>
    </xf>
    <xf numFmtId="177" fontId="2" fillId="0" borderId="20" xfId="0" applyNumberFormat="1" applyFont="1" applyFill="1" applyBorder="1" applyAlignment="1">
      <alignment/>
    </xf>
    <xf numFmtId="177" fontId="2" fillId="0" borderId="23" xfId="0" applyNumberFormat="1" applyFont="1" applyFill="1" applyBorder="1" applyAlignment="1">
      <alignment/>
    </xf>
    <xf numFmtId="177" fontId="1" fillId="0" borderId="41" xfId="0" applyNumberFormat="1" applyFont="1" applyFill="1" applyBorder="1" applyAlignment="1">
      <alignment vertical="center"/>
    </xf>
    <xf numFmtId="177" fontId="1" fillId="0" borderId="42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/>
    </xf>
    <xf numFmtId="177" fontId="2" fillId="0" borderId="18" xfId="0" applyNumberFormat="1" applyFont="1" applyFill="1" applyBorder="1" applyAlignment="1">
      <alignment/>
    </xf>
    <xf numFmtId="0" fontId="1" fillId="0" borderId="40" xfId="0" applyFont="1" applyFill="1" applyBorder="1" applyAlignment="1">
      <alignment horizontal="center" vertical="center"/>
    </xf>
    <xf numFmtId="177" fontId="1" fillId="0" borderId="43" xfId="0" applyNumberFormat="1" applyFont="1" applyFill="1" applyBorder="1" applyAlignment="1">
      <alignment vertical="center"/>
    </xf>
    <xf numFmtId="0" fontId="1" fillId="33" borderId="12" xfId="0" applyFont="1" applyFill="1" applyBorder="1" applyAlignment="1">
      <alignment horizontal="right"/>
    </xf>
    <xf numFmtId="0" fontId="1" fillId="33" borderId="18" xfId="0" applyFont="1" applyFill="1" applyBorder="1" applyAlignment="1">
      <alignment horizontal="right"/>
    </xf>
    <xf numFmtId="0" fontId="1" fillId="33" borderId="44" xfId="0" applyFont="1" applyFill="1" applyBorder="1" applyAlignment="1">
      <alignment horizontal="right"/>
    </xf>
    <xf numFmtId="2" fontId="2" fillId="0" borderId="0" xfId="0" applyNumberFormat="1" applyFont="1" applyBorder="1" applyAlignment="1">
      <alignment horizontal="center" vertical="center"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left" vertical="center"/>
      <protection/>
    </xf>
    <xf numFmtId="0" fontId="13" fillId="0" borderId="40" xfId="0" applyFont="1" applyBorder="1" applyAlignment="1" applyProtection="1">
      <alignment horizontal="left" vertical="center"/>
      <protection/>
    </xf>
    <xf numFmtId="0" fontId="2" fillId="0" borderId="39" xfId="0" applyFont="1" applyBorder="1" applyAlignment="1">
      <alignment/>
    </xf>
    <xf numFmtId="43" fontId="2" fillId="0" borderId="13" xfId="42" applyNumberFormat="1" applyFont="1" applyFill="1" applyBorder="1" applyAlignment="1">
      <alignment horizontal="center"/>
    </xf>
    <xf numFmtId="43" fontId="2" fillId="0" borderId="30" xfId="42" applyNumberFormat="1" applyFont="1" applyFill="1" applyBorder="1" applyAlignment="1" quotePrefix="1">
      <alignment horizontal="right"/>
    </xf>
    <xf numFmtId="43" fontId="2" fillId="0" borderId="13" xfId="42" applyNumberFormat="1" applyFont="1" applyFill="1" applyBorder="1" applyAlignment="1">
      <alignment horizontal="right"/>
    </xf>
    <xf numFmtId="43" fontId="2" fillId="0" borderId="30" xfId="42" applyNumberFormat="1" applyFont="1" applyFill="1" applyBorder="1" applyAlignment="1">
      <alignment horizontal="right"/>
    </xf>
    <xf numFmtId="0" fontId="2" fillId="0" borderId="38" xfId="0" applyFont="1" applyBorder="1" applyAlignment="1">
      <alignment/>
    </xf>
    <xf numFmtId="43" fontId="2" fillId="0" borderId="45" xfId="42" applyNumberFormat="1" applyFont="1" applyFill="1" applyBorder="1" applyAlignment="1">
      <alignment/>
    </xf>
    <xf numFmtId="43" fontId="13" fillId="0" borderId="25" xfId="42" applyNumberFormat="1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164" fontId="2" fillId="0" borderId="22" xfId="0" applyNumberFormat="1" applyFont="1" applyBorder="1" applyAlignment="1">
      <alignment horizontal="center"/>
    </xf>
    <xf numFmtId="164" fontId="2" fillId="0" borderId="22" xfId="0" applyNumberFormat="1" applyFont="1" applyBorder="1" applyAlignment="1" quotePrefix="1">
      <alignment horizontal="center"/>
    </xf>
    <xf numFmtId="164" fontId="2" fillId="0" borderId="22" xfId="0" applyNumberFormat="1" applyFont="1" applyFill="1" applyBorder="1" applyAlignment="1">
      <alignment horizontal="right"/>
    </xf>
    <xf numFmtId="2" fontId="2" fillId="0" borderId="0" xfId="0" applyNumberFormat="1" applyFont="1" applyBorder="1" applyAlignment="1" quotePrefix="1">
      <alignment horizontal="center"/>
    </xf>
    <xf numFmtId="2" fontId="2" fillId="0" borderId="0" xfId="0" applyNumberFormat="1" applyFont="1" applyFill="1" applyBorder="1" applyAlignment="1">
      <alignment/>
    </xf>
    <xf numFmtId="0" fontId="1" fillId="33" borderId="2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6" fontId="2" fillId="0" borderId="0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horizontal="center" vertical="center"/>
    </xf>
    <xf numFmtId="0" fontId="1" fillId="33" borderId="46" xfId="0" applyFont="1" applyFill="1" applyBorder="1" applyAlignment="1">
      <alignment horizontal="center" vertical="center"/>
    </xf>
    <xf numFmtId="0" fontId="2" fillId="0" borderId="36" xfId="0" applyFont="1" applyBorder="1" applyAlignment="1">
      <alignment horizontal="left" vertical="center"/>
    </xf>
    <xf numFmtId="0" fontId="1" fillId="33" borderId="35" xfId="0" applyFont="1" applyFill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2" fillId="0" borderId="36" xfId="0" applyFont="1" applyBorder="1" applyAlignment="1">
      <alignment horizontal="left" vertical="center" indent="1"/>
    </xf>
    <xf numFmtId="43" fontId="2" fillId="0" borderId="30" xfId="42" applyNumberFormat="1" applyFont="1" applyFill="1" applyBorder="1" applyAlignment="1">
      <alignment horizontal="center"/>
    </xf>
    <xf numFmtId="0" fontId="1" fillId="0" borderId="13" xfId="0" applyFont="1" applyBorder="1" applyAlignment="1" applyProtection="1">
      <alignment horizontal="left"/>
      <protection locked="0"/>
    </xf>
    <xf numFmtId="166" fontId="1" fillId="0" borderId="30" xfId="0" applyNumberFormat="1" applyFont="1" applyBorder="1" applyAlignment="1" applyProtection="1">
      <alignment horizontal="right"/>
      <protection locked="0"/>
    </xf>
    <xf numFmtId="0" fontId="2" fillId="0" borderId="13" xfId="0" applyFont="1" applyBorder="1" applyAlignment="1" applyProtection="1">
      <alignment horizontal="left"/>
      <protection locked="0"/>
    </xf>
    <xf numFmtId="166" fontId="2" fillId="0" borderId="30" xfId="0" applyNumberFormat="1" applyFont="1" applyBorder="1" applyAlignment="1" applyProtection="1">
      <alignment horizontal="right"/>
      <protection locked="0"/>
    </xf>
    <xf numFmtId="0" fontId="12" fillId="0" borderId="13" xfId="0" applyFont="1" applyBorder="1" applyAlignment="1" applyProtection="1">
      <alignment horizontal="left"/>
      <protection locked="0"/>
    </xf>
    <xf numFmtId="164" fontId="2" fillId="0" borderId="0" xfId="194" applyNumberFormat="1" applyFont="1">
      <alignment/>
      <protection/>
    </xf>
    <xf numFmtId="0" fontId="2" fillId="0" borderId="13" xfId="194" applyFont="1" applyBorder="1">
      <alignment/>
      <protection/>
    </xf>
    <xf numFmtId="164" fontId="2" fillId="0" borderId="0" xfId="194" applyNumberFormat="1" applyFont="1" applyAlignment="1">
      <alignment horizontal="right"/>
      <protection/>
    </xf>
    <xf numFmtId="0" fontId="1" fillId="33" borderId="45" xfId="194" applyFont="1" applyFill="1" applyBorder="1" applyAlignment="1" applyProtection="1">
      <alignment horizontal="center"/>
      <protection/>
    </xf>
    <xf numFmtId="0" fontId="2" fillId="0" borderId="30" xfId="194" applyFont="1" applyBorder="1">
      <alignment/>
      <protection/>
    </xf>
    <xf numFmtId="0" fontId="2" fillId="0" borderId="39" xfId="194" applyFont="1" applyBorder="1">
      <alignment/>
      <protection/>
    </xf>
    <xf numFmtId="0" fontId="1" fillId="0" borderId="39" xfId="194" applyFont="1" applyBorder="1" applyAlignment="1" applyProtection="1">
      <alignment horizontal="left"/>
      <protection/>
    </xf>
    <xf numFmtId="0" fontId="2" fillId="0" borderId="39" xfId="194" applyFont="1" applyBorder="1" applyAlignment="1" applyProtection="1">
      <alignment horizontal="left"/>
      <protection/>
    </xf>
    <xf numFmtId="0" fontId="2" fillId="0" borderId="38" xfId="194" applyFont="1" applyBorder="1" applyAlignment="1" applyProtection="1">
      <alignment horizontal="left"/>
      <protection/>
    </xf>
    <xf numFmtId="0" fontId="2" fillId="0" borderId="47" xfId="194" applyFont="1" applyBorder="1" applyAlignment="1" applyProtection="1">
      <alignment horizontal="left"/>
      <protection/>
    </xf>
    <xf numFmtId="0" fontId="1" fillId="33" borderId="12" xfId="194" applyFont="1" applyFill="1" applyBorder="1" applyAlignment="1" applyProtection="1">
      <alignment horizontal="center"/>
      <protection/>
    </xf>
    <xf numFmtId="0" fontId="2" fillId="0" borderId="14" xfId="194" applyFont="1" applyBorder="1">
      <alignment/>
      <protection/>
    </xf>
    <xf numFmtId="166" fontId="13" fillId="33" borderId="15" xfId="201" applyFont="1" applyFill="1" applyBorder="1" applyAlignment="1">
      <alignment horizontal="center"/>
      <protection/>
    </xf>
    <xf numFmtId="49" fontId="13" fillId="33" borderId="15" xfId="201" applyNumberFormat="1" applyFont="1" applyFill="1" applyBorder="1" applyAlignment="1">
      <alignment horizontal="center"/>
      <protection/>
    </xf>
    <xf numFmtId="166" fontId="13" fillId="33" borderId="33" xfId="201" applyFont="1" applyFill="1" applyBorder="1" applyAlignment="1">
      <alignment horizontal="center"/>
      <protection/>
    </xf>
    <xf numFmtId="49" fontId="13" fillId="33" borderId="45" xfId="201" applyNumberFormat="1" applyFont="1" applyFill="1" applyBorder="1" applyAlignment="1">
      <alignment horizontal="center"/>
      <protection/>
    </xf>
    <xf numFmtId="166" fontId="7" fillId="0" borderId="0" xfId="201" applyFont="1" applyBorder="1">
      <alignment/>
      <protection/>
    </xf>
    <xf numFmtId="166" fontId="13" fillId="0" borderId="0" xfId="201" applyFont="1" applyBorder="1">
      <alignment/>
      <protection/>
    </xf>
    <xf numFmtId="166" fontId="13" fillId="0" borderId="0" xfId="201" applyFont="1" applyBorder="1" applyAlignment="1">
      <alignment horizontal="right"/>
      <protection/>
    </xf>
    <xf numFmtId="166" fontId="7" fillId="0" borderId="0" xfId="201" applyFont="1" applyBorder="1" applyAlignment="1">
      <alignment horizontal="right"/>
      <protection/>
    </xf>
    <xf numFmtId="166" fontId="13" fillId="0" borderId="0" xfId="201" applyFont="1" applyBorder="1" applyAlignment="1" quotePrefix="1">
      <alignment horizontal="right"/>
      <protection/>
    </xf>
    <xf numFmtId="166" fontId="1" fillId="33" borderId="27" xfId="201" applyFont="1" applyFill="1" applyBorder="1">
      <alignment/>
      <protection/>
    </xf>
    <xf numFmtId="166" fontId="1" fillId="33" borderId="24" xfId="201" applyFont="1" applyFill="1" applyBorder="1">
      <alignment/>
      <protection/>
    </xf>
    <xf numFmtId="166" fontId="1" fillId="33" borderId="33" xfId="201" applyFont="1" applyFill="1" applyBorder="1" applyAlignment="1">
      <alignment horizontal="center"/>
      <protection/>
    </xf>
    <xf numFmtId="166" fontId="1" fillId="33" borderId="15" xfId="201" applyFont="1" applyFill="1" applyBorder="1" applyAlignment="1">
      <alignment horizontal="center"/>
      <protection/>
    </xf>
    <xf numFmtId="166" fontId="1" fillId="33" borderId="15" xfId="201" applyFont="1" applyFill="1" applyBorder="1" applyAlignment="1" quotePrefix="1">
      <alignment horizontal="center"/>
      <protection/>
    </xf>
    <xf numFmtId="166" fontId="1" fillId="33" borderId="45" xfId="201" applyFont="1" applyFill="1" applyBorder="1" applyAlignment="1" quotePrefix="1">
      <alignment horizontal="center"/>
      <protection/>
    </xf>
    <xf numFmtId="166" fontId="1" fillId="33" borderId="27" xfId="201" applyFont="1" applyFill="1" applyBorder="1" applyAlignment="1">
      <alignment horizontal="left"/>
      <protection/>
    </xf>
    <xf numFmtId="166" fontId="1" fillId="33" borderId="12" xfId="201" applyFont="1" applyFill="1" applyBorder="1" applyAlignment="1" quotePrefix="1">
      <alignment horizontal="center"/>
      <protection/>
    </xf>
    <xf numFmtId="166" fontId="1" fillId="33" borderId="48" xfId="201" applyFont="1" applyFill="1" applyBorder="1">
      <alignment/>
      <protection/>
    </xf>
    <xf numFmtId="166" fontId="1" fillId="33" borderId="49" xfId="201" applyFont="1" applyFill="1" applyBorder="1" applyAlignment="1">
      <alignment horizontal="center"/>
      <protection/>
    </xf>
    <xf numFmtId="0" fontId="2" fillId="0" borderId="17" xfId="0" applyFont="1" applyBorder="1" applyAlignment="1">
      <alignment/>
    </xf>
    <xf numFmtId="0" fontId="2" fillId="0" borderId="16" xfId="0" applyFont="1" applyFill="1" applyBorder="1" applyAlignment="1">
      <alignment/>
    </xf>
    <xf numFmtId="0" fontId="3" fillId="33" borderId="50" xfId="0" applyFont="1" applyFill="1" applyBorder="1" applyAlignment="1">
      <alignment/>
    </xf>
    <xf numFmtId="0" fontId="2" fillId="33" borderId="24" xfId="0" applyFont="1" applyFill="1" applyBorder="1" applyAlignment="1">
      <alignment/>
    </xf>
    <xf numFmtId="0" fontId="2" fillId="0" borderId="37" xfId="0" applyFont="1" applyBorder="1" applyAlignment="1">
      <alignment/>
    </xf>
    <xf numFmtId="0" fontId="2" fillId="0" borderId="29" xfId="0" applyFont="1" applyBorder="1" applyAlignment="1">
      <alignment/>
    </xf>
    <xf numFmtId="0" fontId="1" fillId="0" borderId="39" xfId="0" applyFont="1" applyBorder="1" applyAlignment="1">
      <alignment/>
    </xf>
    <xf numFmtId="0" fontId="1" fillId="0" borderId="37" xfId="0" applyFont="1" applyFill="1" applyBorder="1" applyAlignment="1">
      <alignment/>
    </xf>
    <xf numFmtId="0" fontId="2" fillId="0" borderId="37" xfId="0" applyFont="1" applyBorder="1" applyAlignment="1" quotePrefix="1">
      <alignment horizontal="left"/>
    </xf>
    <xf numFmtId="0" fontId="2" fillId="0" borderId="39" xfId="0" applyFont="1" applyBorder="1" applyAlignment="1" quotePrefix="1">
      <alignment horizontal="left"/>
    </xf>
    <xf numFmtId="0" fontId="1" fillId="0" borderId="47" xfId="0" applyFont="1" applyBorder="1" applyAlignment="1" quotePrefix="1">
      <alignment horizontal="left"/>
    </xf>
    <xf numFmtId="0" fontId="9" fillId="0" borderId="13" xfId="0" applyFont="1" applyBorder="1" applyAlignment="1">
      <alignment/>
    </xf>
    <xf numFmtId="0" fontId="1" fillId="33" borderId="51" xfId="0" applyFont="1" applyFill="1" applyBorder="1" applyAlignment="1" quotePrefix="1">
      <alignment horizontal="centerContinuous"/>
    </xf>
    <xf numFmtId="0" fontId="9" fillId="33" borderId="39" xfId="0" applyFont="1" applyFill="1" applyBorder="1" applyAlignment="1">
      <alignment/>
    </xf>
    <xf numFmtId="0" fontId="9" fillId="33" borderId="38" xfId="0" applyFont="1" applyFill="1" applyBorder="1" applyAlignment="1">
      <alignment/>
    </xf>
    <xf numFmtId="0" fontId="9" fillId="0" borderId="39" xfId="0" applyFont="1" applyBorder="1" applyAlignment="1">
      <alignment/>
    </xf>
    <xf numFmtId="0" fontId="9" fillId="0" borderId="30" xfId="0" applyFont="1" applyBorder="1" applyAlignment="1">
      <alignment/>
    </xf>
    <xf numFmtId="0" fontId="9" fillId="0" borderId="38" xfId="0" applyFont="1" applyBorder="1" applyAlignment="1">
      <alignment/>
    </xf>
    <xf numFmtId="0" fontId="1" fillId="0" borderId="37" xfId="0" applyFont="1" applyBorder="1" applyAlignment="1">
      <alignment/>
    </xf>
    <xf numFmtId="0" fontId="9" fillId="0" borderId="39" xfId="0" applyFont="1" applyFill="1" applyBorder="1" applyAlignment="1">
      <alignment/>
    </xf>
    <xf numFmtId="0" fontId="9" fillId="0" borderId="38" xfId="0" applyFont="1" applyFill="1" applyBorder="1" applyAlignment="1">
      <alignment/>
    </xf>
    <xf numFmtId="0" fontId="2" fillId="33" borderId="52" xfId="0" applyFont="1" applyFill="1" applyBorder="1" applyAlignment="1">
      <alignment/>
    </xf>
    <xf numFmtId="0" fontId="2" fillId="33" borderId="53" xfId="0" applyFont="1" applyFill="1" applyBorder="1" applyAlignment="1">
      <alignment/>
    </xf>
    <xf numFmtId="0" fontId="2" fillId="33" borderId="54" xfId="0" applyFont="1" applyFill="1" applyBorder="1" applyAlignment="1">
      <alignment/>
    </xf>
    <xf numFmtId="0" fontId="2" fillId="0" borderId="53" xfId="0" applyFont="1" applyBorder="1" applyAlignment="1">
      <alignment/>
    </xf>
    <xf numFmtId="0" fontId="3" fillId="0" borderId="53" xfId="0" applyFont="1" applyBorder="1" applyAlignment="1">
      <alignment/>
    </xf>
    <xf numFmtId="0" fontId="2" fillId="0" borderId="53" xfId="0" applyFont="1" applyBorder="1" applyAlignment="1" quotePrefix="1">
      <alignment horizontal="left"/>
    </xf>
    <xf numFmtId="0" fontId="2" fillId="0" borderId="54" xfId="0" applyFont="1" applyBorder="1" applyAlignment="1">
      <alignment/>
    </xf>
    <xf numFmtId="0" fontId="2" fillId="0" borderId="55" xfId="0" applyFont="1" applyBorder="1" applyAlignment="1">
      <alignment/>
    </xf>
    <xf numFmtId="0" fontId="3" fillId="0" borderId="55" xfId="0" applyFont="1" applyBorder="1" applyAlignment="1">
      <alignment/>
    </xf>
    <xf numFmtId="0" fontId="2" fillId="0" borderId="53" xfId="0" applyFont="1" applyFill="1" applyBorder="1" applyAlignment="1">
      <alignment/>
    </xf>
    <xf numFmtId="0" fontId="2" fillId="0" borderId="54" xfId="0" applyFont="1" applyFill="1" applyBorder="1" applyAlignment="1">
      <alignment/>
    </xf>
    <xf numFmtId="0" fontId="9" fillId="0" borderId="55" xfId="0" applyFont="1" applyFill="1" applyBorder="1" applyAlignment="1">
      <alignment/>
    </xf>
    <xf numFmtId="0" fontId="9" fillId="0" borderId="53" xfId="0" applyFont="1" applyBorder="1" applyAlignment="1">
      <alignment/>
    </xf>
    <xf numFmtId="0" fontId="9" fillId="0" borderId="56" xfId="0" applyFont="1" applyBorder="1" applyAlignment="1">
      <alignment/>
    </xf>
    <xf numFmtId="2" fontId="2" fillId="0" borderId="13" xfId="0" applyNumberFormat="1" applyFont="1" applyBorder="1" applyAlignment="1">
      <alignment/>
    </xf>
    <xf numFmtId="2" fontId="2" fillId="0" borderId="30" xfId="0" applyNumberFormat="1" applyFont="1" applyBorder="1" applyAlignment="1">
      <alignment/>
    </xf>
    <xf numFmtId="2" fontId="2" fillId="0" borderId="14" xfId="0" applyNumberFormat="1" applyFont="1" applyBorder="1" applyAlignment="1">
      <alignment/>
    </xf>
    <xf numFmtId="0" fontId="1" fillId="33" borderId="31" xfId="0" applyFont="1" applyFill="1" applyBorder="1" applyAlignment="1">
      <alignment horizontal="center" vertical="center"/>
    </xf>
    <xf numFmtId="0" fontId="1" fillId="33" borderId="57" xfId="0" applyFont="1" applyFill="1" applyBorder="1" applyAlignment="1">
      <alignment horizontal="center" vertical="center"/>
    </xf>
    <xf numFmtId="0" fontId="2" fillId="0" borderId="0" xfId="0" applyFont="1" applyFill="1" applyAlignment="1" quotePrefix="1">
      <alignment horizontal="left"/>
    </xf>
    <xf numFmtId="0" fontId="2" fillId="0" borderId="0" xfId="0" applyFont="1" applyFill="1" applyBorder="1" applyAlignment="1" quotePrefix="1">
      <alignment horizontal="left"/>
    </xf>
    <xf numFmtId="0" fontId="2" fillId="0" borderId="0" xfId="0" applyFont="1" applyFill="1" applyBorder="1" applyAlignment="1">
      <alignment horizontal="left"/>
    </xf>
    <xf numFmtId="0" fontId="1" fillId="33" borderId="13" xfId="0" applyFont="1" applyFill="1" applyBorder="1" applyAlignment="1">
      <alignment horizontal="center" vertical="center" wrapText="1"/>
    </xf>
    <xf numFmtId="0" fontId="1" fillId="33" borderId="5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0" borderId="5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1" fillId="0" borderId="59" xfId="0" applyFont="1" applyFill="1" applyBorder="1" applyAlignment="1">
      <alignment/>
    </xf>
    <xf numFmtId="0" fontId="2" fillId="0" borderId="10" xfId="0" applyFont="1" applyFill="1" applyBorder="1" applyAlignment="1" quotePrefix="1">
      <alignment horizontal="left"/>
    </xf>
    <xf numFmtId="0" fontId="2" fillId="0" borderId="1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18" xfId="0" applyFont="1" applyFill="1" applyBorder="1" applyAlignment="1" quotePrefix="1">
      <alignment horizontal="left"/>
    </xf>
    <xf numFmtId="0" fontId="1" fillId="0" borderId="23" xfId="0" applyFont="1" applyFill="1" applyBorder="1" applyAlignment="1">
      <alignment/>
    </xf>
    <xf numFmtId="0" fontId="1" fillId="0" borderId="18" xfId="0" applyFont="1" applyFill="1" applyBorder="1" applyAlignment="1">
      <alignment horizontal="left"/>
    </xf>
    <xf numFmtId="0" fontId="1" fillId="0" borderId="12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 quotePrefix="1">
      <alignment horizontal="left"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2" fillId="0" borderId="60" xfId="0" applyFont="1" applyFill="1" applyBorder="1" applyAlignment="1">
      <alignment/>
    </xf>
    <xf numFmtId="0" fontId="2" fillId="0" borderId="61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1" fillId="33" borderId="39" xfId="0" applyFont="1" applyFill="1" applyBorder="1" applyAlignment="1">
      <alignment horizontal="center" vertical="center"/>
    </xf>
    <xf numFmtId="0" fontId="1" fillId="33" borderId="59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62" xfId="0" applyFont="1" applyFill="1" applyBorder="1" applyAlignment="1">
      <alignment horizontal="center" vertical="center"/>
    </xf>
    <xf numFmtId="0" fontId="1" fillId="33" borderId="39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1" fillId="33" borderId="29" xfId="0" applyFont="1" applyFill="1" applyBorder="1" applyAlignment="1">
      <alignment horizontal="center" vertical="center"/>
    </xf>
    <xf numFmtId="0" fontId="2" fillId="0" borderId="63" xfId="0" applyFont="1" applyBorder="1" applyAlignment="1">
      <alignment horizontal="left" vertical="center" wrapText="1"/>
    </xf>
    <xf numFmtId="164" fontId="2" fillId="0" borderId="22" xfId="0" applyNumberFormat="1" applyFont="1" applyBorder="1" applyAlignment="1">
      <alignment vertical="center"/>
    </xf>
    <xf numFmtId="164" fontId="2" fillId="0" borderId="35" xfId="0" applyNumberFormat="1" applyFont="1" applyBorder="1" applyAlignment="1">
      <alignment vertical="center"/>
    </xf>
    <xf numFmtId="0" fontId="12" fillId="0" borderId="63" xfId="0" applyFont="1" applyBorder="1" applyAlignment="1">
      <alignment horizontal="left" vertical="center"/>
    </xf>
    <xf numFmtId="0" fontId="2" fillId="0" borderId="63" xfId="0" applyFont="1" applyBorder="1" applyAlignment="1">
      <alignment vertical="center"/>
    </xf>
    <xf numFmtId="0" fontId="2" fillId="0" borderId="63" xfId="0" applyFont="1" applyFill="1" applyBorder="1" applyAlignment="1">
      <alignment vertical="center"/>
    </xf>
    <xf numFmtId="0" fontId="12" fillId="0" borderId="0" xfId="194" applyFont="1" applyAlignment="1" applyProtection="1">
      <alignment horizontal="right"/>
      <protection/>
    </xf>
    <xf numFmtId="0" fontId="8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" fillId="0" borderId="0" xfId="190" applyFont="1">
      <alignment/>
      <protection/>
    </xf>
    <xf numFmtId="0" fontId="1" fillId="0" borderId="39" xfId="190" applyFont="1" applyBorder="1">
      <alignment/>
      <protection/>
    </xf>
    <xf numFmtId="2" fontId="1" fillId="0" borderId="13" xfId="190" applyNumberFormat="1" applyFont="1" applyBorder="1" applyAlignment="1">
      <alignment horizontal="center" vertical="center"/>
      <protection/>
    </xf>
    <xf numFmtId="164" fontId="1" fillId="0" borderId="0" xfId="190" applyNumberFormat="1" applyFont="1" applyBorder="1" applyAlignment="1">
      <alignment vertical="center"/>
      <protection/>
    </xf>
    <xf numFmtId="164" fontId="1" fillId="0" borderId="60" xfId="190" applyNumberFormat="1" applyFont="1" applyBorder="1" applyAlignment="1">
      <alignment vertical="center"/>
      <protection/>
    </xf>
    <xf numFmtId="0" fontId="1" fillId="0" borderId="63" xfId="190" applyFont="1" applyBorder="1">
      <alignment/>
      <protection/>
    </xf>
    <xf numFmtId="2" fontId="1" fillId="0" borderId="59" xfId="190" applyNumberFormat="1" applyFont="1" applyBorder="1" applyAlignment="1">
      <alignment horizontal="center" vertical="center"/>
      <protection/>
    </xf>
    <xf numFmtId="164" fontId="1" fillId="0" borderId="10" xfId="190" applyNumberFormat="1" applyFont="1" applyBorder="1" applyAlignment="1">
      <alignment vertical="center"/>
      <protection/>
    </xf>
    <xf numFmtId="164" fontId="1" fillId="0" borderId="62" xfId="190" applyNumberFormat="1" applyFont="1" applyBorder="1" applyAlignment="1">
      <alignment vertical="center"/>
      <protection/>
    </xf>
    <xf numFmtId="0" fontId="2" fillId="0" borderId="39" xfId="190" applyFont="1" applyBorder="1">
      <alignment/>
      <protection/>
    </xf>
    <xf numFmtId="2" fontId="2" fillId="0" borderId="13" xfId="190" applyNumberFormat="1" applyFont="1" applyBorder="1" applyAlignment="1">
      <alignment horizontal="center" vertical="center"/>
      <protection/>
    </xf>
    <xf numFmtId="164" fontId="2" fillId="0" borderId="0" xfId="190" applyNumberFormat="1" applyFont="1" applyBorder="1" applyAlignment="1">
      <alignment vertical="center"/>
      <protection/>
    </xf>
    <xf numFmtId="164" fontId="2" fillId="0" borderId="60" xfId="190" applyNumberFormat="1" applyFont="1" applyBorder="1" applyAlignment="1">
      <alignment vertical="center"/>
      <protection/>
    </xf>
    <xf numFmtId="2" fontId="1" fillId="0" borderId="22" xfId="190" applyNumberFormat="1" applyFont="1" applyBorder="1" applyAlignment="1">
      <alignment horizontal="center" vertical="center"/>
      <protection/>
    </xf>
    <xf numFmtId="0" fontId="1" fillId="0" borderId="0" xfId="190" applyFont="1">
      <alignment/>
      <protection/>
    </xf>
    <xf numFmtId="0" fontId="2" fillId="0" borderId="47" xfId="190" applyFont="1" applyBorder="1">
      <alignment/>
      <protection/>
    </xf>
    <xf numFmtId="2" fontId="2" fillId="0" borderId="25" xfId="190" applyNumberFormat="1" applyFont="1" applyBorder="1" applyAlignment="1">
      <alignment horizontal="center" vertical="center"/>
      <protection/>
    </xf>
    <xf numFmtId="164" fontId="2" fillId="0" borderId="64" xfId="190" applyNumberFormat="1" applyFont="1" applyBorder="1" applyAlignment="1">
      <alignment vertical="center"/>
      <protection/>
    </xf>
    <xf numFmtId="164" fontId="2" fillId="0" borderId="65" xfId="190" applyNumberFormat="1" applyFont="1" applyBorder="1" applyAlignment="1">
      <alignment vertical="center"/>
      <protection/>
    </xf>
    <xf numFmtId="164" fontId="1" fillId="0" borderId="13" xfId="190" applyNumberFormat="1" applyFont="1" applyBorder="1" applyAlignment="1">
      <alignment vertical="center"/>
      <protection/>
    </xf>
    <xf numFmtId="0" fontId="1" fillId="0" borderId="21" xfId="190" applyFont="1" applyBorder="1" applyAlignment="1">
      <alignment horizontal="center"/>
      <protection/>
    </xf>
    <xf numFmtId="164" fontId="2" fillId="0" borderId="13" xfId="190" applyNumberFormat="1" applyFont="1" applyBorder="1" applyAlignment="1">
      <alignment vertical="center"/>
      <protection/>
    </xf>
    <xf numFmtId="164" fontId="1" fillId="0" borderId="13" xfId="192" applyNumberFormat="1" applyFont="1" applyBorder="1" applyAlignment="1">
      <alignment vertical="center"/>
      <protection/>
    </xf>
    <xf numFmtId="164" fontId="2" fillId="0" borderId="13" xfId="192" applyNumberFormat="1" applyFont="1" applyBorder="1" applyAlignment="1">
      <alignment vertical="center"/>
      <protection/>
    </xf>
    <xf numFmtId="0" fontId="2" fillId="0" borderId="21" xfId="190" applyFont="1" applyBorder="1" applyAlignment="1">
      <alignment horizontal="center"/>
      <protection/>
    </xf>
    <xf numFmtId="0" fontId="1" fillId="0" borderId="40" xfId="190" applyFont="1" applyBorder="1">
      <alignment/>
      <protection/>
    </xf>
    <xf numFmtId="164" fontId="2" fillId="0" borderId="25" xfId="190" applyNumberFormat="1" applyFont="1" applyBorder="1" applyAlignment="1">
      <alignment vertical="center"/>
      <protection/>
    </xf>
    <xf numFmtId="0" fontId="1" fillId="0" borderId="0" xfId="190" applyFont="1" applyAlignment="1">
      <alignment horizontal="center"/>
      <protection/>
    </xf>
    <xf numFmtId="2" fontId="2" fillId="0" borderId="0" xfId="190" applyNumberFormat="1" applyFont="1">
      <alignment/>
      <protection/>
    </xf>
    <xf numFmtId="0" fontId="2" fillId="0" borderId="0" xfId="190" applyFont="1" applyAlignment="1">
      <alignment horizontal="center"/>
      <protection/>
    </xf>
    <xf numFmtId="0" fontId="1" fillId="33" borderId="24" xfId="190" applyFont="1" applyFill="1" applyBorder="1" applyAlignment="1">
      <alignment horizontal="center"/>
      <protection/>
    </xf>
    <xf numFmtId="0" fontId="1" fillId="33" borderId="15" xfId="190" applyFont="1" applyFill="1" applyBorder="1" applyAlignment="1">
      <alignment horizontal="center"/>
      <protection/>
    </xf>
    <xf numFmtId="0" fontId="1" fillId="0" borderId="33" xfId="190" applyFont="1" applyBorder="1" applyAlignment="1">
      <alignment horizontal="center" vertical="center"/>
      <protection/>
    </xf>
    <xf numFmtId="0" fontId="1" fillId="0" borderId="0" xfId="190" applyFont="1" applyBorder="1" applyAlignment="1">
      <alignment vertical="center"/>
      <protection/>
    </xf>
    <xf numFmtId="164" fontId="1" fillId="0" borderId="0" xfId="190" applyNumberFormat="1" applyFont="1" applyBorder="1" applyAlignment="1">
      <alignment horizontal="center" vertical="center"/>
      <protection/>
    </xf>
    <xf numFmtId="164" fontId="1" fillId="0" borderId="60" xfId="190" applyNumberFormat="1" applyFont="1" applyBorder="1" applyAlignment="1">
      <alignment horizontal="center" vertical="center"/>
      <protection/>
    </xf>
    <xf numFmtId="164" fontId="1" fillId="0" borderId="0" xfId="191" applyNumberFormat="1" applyFont="1" applyBorder="1" applyAlignment="1">
      <alignment horizontal="center" vertical="center"/>
      <protection/>
    </xf>
    <xf numFmtId="164" fontId="1" fillId="0" borderId="0" xfId="0" applyNumberFormat="1" applyFont="1" applyBorder="1" applyAlignment="1">
      <alignment vertical="center"/>
    </xf>
    <xf numFmtId="164" fontId="1" fillId="0" borderId="14" xfId="0" applyNumberFormat="1" applyFont="1" applyBorder="1" applyAlignment="1">
      <alignment vertical="center"/>
    </xf>
    <xf numFmtId="164" fontId="2" fillId="0" borderId="0" xfId="191" applyNumberFormat="1" applyFont="1" applyBorder="1" applyAlignment="1">
      <alignment horizontal="center" vertical="center"/>
      <protection/>
    </xf>
    <xf numFmtId="164" fontId="2" fillId="0" borderId="14" xfId="0" applyNumberFormat="1" applyFont="1" applyBorder="1" applyAlignment="1">
      <alignment vertical="center"/>
    </xf>
    <xf numFmtId="0" fontId="2" fillId="0" borderId="0" xfId="190" applyFont="1" applyBorder="1" applyAlignment="1">
      <alignment vertical="center"/>
      <protection/>
    </xf>
    <xf numFmtId="164" fontId="2" fillId="0" borderId="0" xfId="190" applyNumberFormat="1" applyFont="1" applyBorder="1" applyAlignment="1">
      <alignment horizontal="center" vertical="center"/>
      <protection/>
    </xf>
    <xf numFmtId="164" fontId="2" fillId="0" borderId="60" xfId="190" applyNumberFormat="1" applyFont="1" applyBorder="1" applyAlignment="1">
      <alignment horizontal="center" vertical="center"/>
      <protection/>
    </xf>
    <xf numFmtId="0" fontId="2" fillId="0" borderId="66" xfId="190" applyFont="1" applyBorder="1" applyAlignment="1">
      <alignment vertical="center"/>
      <protection/>
    </xf>
    <xf numFmtId="164" fontId="2" fillId="0" borderId="64" xfId="191" applyNumberFormat="1" applyFont="1" applyBorder="1" applyAlignment="1">
      <alignment horizontal="center" vertical="center"/>
      <protection/>
    </xf>
    <xf numFmtId="164" fontId="2" fillId="0" borderId="64" xfId="0" applyNumberFormat="1" applyFont="1" applyBorder="1" applyAlignment="1">
      <alignment vertical="center"/>
    </xf>
    <xf numFmtId="164" fontId="2" fillId="0" borderId="34" xfId="0" applyNumberFormat="1" applyFont="1" applyBorder="1" applyAlignment="1">
      <alignment vertical="center"/>
    </xf>
    <xf numFmtId="164" fontId="2" fillId="0" borderId="64" xfId="190" applyNumberFormat="1" applyFont="1" applyBorder="1" applyAlignment="1">
      <alignment horizontal="center" vertical="center"/>
      <protection/>
    </xf>
    <xf numFmtId="164" fontId="2" fillId="0" borderId="65" xfId="190" applyNumberFormat="1" applyFont="1" applyBorder="1" applyAlignment="1">
      <alignment horizontal="center" vertical="center"/>
      <protection/>
    </xf>
    <xf numFmtId="0" fontId="1" fillId="33" borderId="67" xfId="0" applyFont="1" applyFill="1" applyBorder="1" applyAlignment="1" applyProtection="1" quotePrefix="1">
      <alignment horizontal="center" vertical="center"/>
      <protection/>
    </xf>
    <xf numFmtId="0" fontId="1" fillId="33" borderId="14" xfId="0" applyFont="1" applyFill="1" applyBorder="1" applyAlignment="1" applyProtection="1">
      <alignment horizontal="center" vertical="center"/>
      <protection/>
    </xf>
    <xf numFmtId="0" fontId="1" fillId="33" borderId="22" xfId="190" applyFont="1" applyFill="1" applyBorder="1" applyAlignment="1">
      <alignment horizontal="center"/>
      <protection/>
    </xf>
    <xf numFmtId="0" fontId="1" fillId="33" borderId="23" xfId="190" applyFont="1" applyFill="1" applyBorder="1" applyAlignment="1">
      <alignment horizontal="center"/>
      <protection/>
    </xf>
    <xf numFmtId="0" fontId="1" fillId="33" borderId="11" xfId="190" applyFont="1" applyFill="1" applyBorder="1" applyAlignment="1">
      <alignment horizontal="center"/>
      <protection/>
    </xf>
    <xf numFmtId="1" fontId="1" fillId="33" borderId="22" xfId="190" applyNumberFormat="1" applyFont="1" applyFill="1" applyBorder="1" applyAlignment="1" quotePrefix="1">
      <alignment horizontal="center"/>
      <protection/>
    </xf>
    <xf numFmtId="0" fontId="2" fillId="33" borderId="63" xfId="190" applyNumberFormat="1" applyFont="1" applyFill="1" applyBorder="1" applyAlignment="1">
      <alignment horizontal="center"/>
      <protection/>
    </xf>
    <xf numFmtId="164" fontId="1" fillId="0" borderId="0" xfId="0" applyNumberFormat="1" applyFont="1" applyBorder="1" applyAlignment="1">
      <alignment horizontal="right" vertical="center"/>
    </xf>
    <xf numFmtId="164" fontId="1" fillId="0" borderId="19" xfId="0" applyNumberFormat="1" applyFont="1" applyBorder="1" applyAlignment="1">
      <alignment horizontal="right" vertical="center"/>
    </xf>
    <xf numFmtId="164" fontId="1" fillId="0" borderId="16" xfId="0" applyNumberFormat="1" applyFont="1" applyBorder="1" applyAlignment="1">
      <alignment horizontal="right" vertical="center"/>
    </xf>
    <xf numFmtId="164" fontId="1" fillId="0" borderId="59" xfId="0" applyNumberFormat="1" applyFont="1" applyBorder="1" applyAlignment="1">
      <alignment horizontal="right" vertical="center"/>
    </xf>
    <xf numFmtId="164" fontId="1" fillId="0" borderId="10" xfId="0" applyNumberFormat="1" applyFont="1" applyBorder="1" applyAlignment="1">
      <alignment horizontal="right" vertical="center"/>
    </xf>
    <xf numFmtId="164" fontId="1" fillId="0" borderId="11" xfId="0" applyNumberFormat="1" applyFont="1" applyBorder="1" applyAlignment="1">
      <alignment horizontal="right" vertical="center"/>
    </xf>
    <xf numFmtId="164" fontId="2" fillId="0" borderId="0" xfId="0" applyNumberFormat="1" applyFont="1" applyBorder="1" applyAlignment="1">
      <alignment horizontal="right" vertical="center"/>
    </xf>
    <xf numFmtId="164" fontId="2" fillId="0" borderId="14" xfId="0" applyNumberFormat="1" applyFont="1" applyBorder="1" applyAlignment="1">
      <alignment horizontal="right" vertical="center"/>
    </xf>
    <xf numFmtId="164" fontId="2" fillId="0" borderId="64" xfId="0" applyNumberFormat="1" applyFont="1" applyBorder="1" applyAlignment="1">
      <alignment horizontal="right" vertical="center"/>
    </xf>
    <xf numFmtId="164" fontId="2" fillId="0" borderId="34" xfId="0" applyNumberFormat="1" applyFont="1" applyBorder="1" applyAlignment="1">
      <alignment horizontal="right" vertical="center"/>
    </xf>
    <xf numFmtId="165" fontId="13" fillId="33" borderId="22" xfId="189" applyNumberFormat="1" applyFont="1" applyFill="1" applyBorder="1" applyAlignment="1" applyProtection="1">
      <alignment horizontal="center" vertical="center"/>
      <protection/>
    </xf>
    <xf numFmtId="165" fontId="13" fillId="33" borderId="15" xfId="189" applyNumberFormat="1" applyFont="1" applyFill="1" applyBorder="1" applyAlignment="1" applyProtection="1">
      <alignment horizontal="center" vertical="center"/>
      <protection/>
    </xf>
    <xf numFmtId="165" fontId="13" fillId="33" borderId="45" xfId="189" applyNumberFormat="1" applyFont="1" applyFill="1" applyBorder="1" applyAlignment="1" applyProtection="1">
      <alignment horizontal="center" vertical="center"/>
      <protection/>
    </xf>
    <xf numFmtId="164" fontId="7" fillId="0" borderId="13" xfId="189" applyNumberFormat="1" applyFont="1" applyBorder="1" applyAlignment="1">
      <alignment horizontal="center" vertical="center"/>
      <protection/>
    </xf>
    <xf numFmtId="164" fontId="7" fillId="0" borderId="30" xfId="189" applyNumberFormat="1" applyFont="1" applyBorder="1" applyAlignment="1">
      <alignment horizontal="center" vertical="center"/>
      <protection/>
    </xf>
    <xf numFmtId="165" fontId="13" fillId="0" borderId="32" xfId="189" applyNumberFormat="1" applyFont="1" applyBorder="1" applyAlignment="1" applyProtection="1">
      <alignment horizontal="center" vertical="center"/>
      <protection/>
    </xf>
    <xf numFmtId="164" fontId="13" fillId="0" borderId="26" xfId="189" applyNumberFormat="1" applyFont="1" applyBorder="1" applyAlignment="1">
      <alignment horizontal="center" vertical="center"/>
      <protection/>
    </xf>
    <xf numFmtId="164" fontId="13" fillId="0" borderId="68" xfId="189" applyNumberFormat="1" applyFont="1" applyBorder="1" applyAlignment="1">
      <alignment horizontal="center" vertical="center"/>
      <protection/>
    </xf>
    <xf numFmtId="165" fontId="13" fillId="33" borderId="35" xfId="189" applyNumberFormat="1" applyFont="1" applyFill="1" applyBorder="1" applyAlignment="1" applyProtection="1">
      <alignment horizontal="center" vertical="center"/>
      <protection/>
    </xf>
    <xf numFmtId="0" fontId="13" fillId="0" borderId="69" xfId="0" applyFont="1" applyBorder="1" applyAlignment="1">
      <alignment horizontal="right" wrapText="1"/>
    </xf>
    <xf numFmtId="0" fontId="2" fillId="0" borderId="69" xfId="0" applyFont="1" applyBorder="1" applyAlignment="1">
      <alignment wrapText="1"/>
    </xf>
    <xf numFmtId="0" fontId="7" fillId="0" borderId="69" xfId="0" applyFont="1" applyBorder="1" applyAlignment="1">
      <alignment horizontal="right" wrapText="1"/>
    </xf>
    <xf numFmtId="0" fontId="13" fillId="33" borderId="70" xfId="0" applyFont="1" applyFill="1" applyBorder="1" applyAlignment="1">
      <alignment horizontal="center" vertical="center" wrapText="1"/>
    </xf>
    <xf numFmtId="0" fontId="13" fillId="33" borderId="71" xfId="0" applyFont="1" applyFill="1" applyBorder="1" applyAlignment="1">
      <alignment horizontal="center" vertical="center" wrapText="1"/>
    </xf>
    <xf numFmtId="0" fontId="13" fillId="0" borderId="72" xfId="0" applyFont="1" applyBorder="1" applyAlignment="1">
      <alignment horizontal="center" wrapText="1"/>
    </xf>
    <xf numFmtId="0" fontId="13" fillId="0" borderId="73" xfId="0" applyFont="1" applyBorder="1" applyAlignment="1">
      <alignment horizontal="right" wrapText="1"/>
    </xf>
    <xf numFmtId="0" fontId="2" fillId="0" borderId="72" xfId="0" applyFont="1" applyBorder="1" applyAlignment="1">
      <alignment horizontal="center" wrapText="1"/>
    </xf>
    <xf numFmtId="0" fontId="2" fillId="0" borderId="73" xfId="0" applyFont="1" applyBorder="1" applyAlignment="1">
      <alignment wrapText="1"/>
    </xf>
    <xf numFmtId="0" fontId="13" fillId="0" borderId="72" xfId="0" applyFont="1" applyBorder="1" applyAlignment="1">
      <alignment horizontal="left" wrapText="1"/>
    </xf>
    <xf numFmtId="0" fontId="7" fillId="0" borderId="72" xfId="0" applyFont="1" applyBorder="1" applyAlignment="1">
      <alignment horizontal="left" wrapText="1"/>
    </xf>
    <xf numFmtId="0" fontId="7" fillId="0" borderId="73" xfId="0" applyFont="1" applyBorder="1" applyAlignment="1">
      <alignment horizontal="right" wrapText="1"/>
    </xf>
    <xf numFmtId="0" fontId="7" fillId="0" borderId="74" xfId="0" applyFont="1" applyBorder="1" applyAlignment="1">
      <alignment horizontal="left" wrapText="1"/>
    </xf>
    <xf numFmtId="0" fontId="7" fillId="0" borderId="75" xfId="0" applyFont="1" applyBorder="1" applyAlignment="1">
      <alignment horizontal="right" wrapText="1"/>
    </xf>
    <xf numFmtId="0" fontId="7" fillId="0" borderId="76" xfId="0" applyFont="1" applyBorder="1" applyAlignment="1">
      <alignment horizontal="right" wrapText="1"/>
    </xf>
    <xf numFmtId="0" fontId="1" fillId="0" borderId="72" xfId="0" applyFont="1" applyBorder="1" applyAlignment="1">
      <alignment horizontal="left" wrapText="1"/>
    </xf>
    <xf numFmtId="166" fontId="2" fillId="0" borderId="0" xfId="0" applyNumberFormat="1" applyFont="1" applyBorder="1" applyAlignment="1">
      <alignment horizontal="center"/>
    </xf>
    <xf numFmtId="168" fontId="2" fillId="0" borderId="0" xfId="0" applyNumberFormat="1" applyFont="1" applyFill="1" applyAlignment="1" applyProtection="1" quotePrefix="1">
      <alignment horizontal="left"/>
      <protection/>
    </xf>
    <xf numFmtId="0" fontId="8" fillId="0" borderId="0" xfId="0" applyFont="1" applyFill="1" applyAlignment="1" quotePrefix="1">
      <alignment horizontal="left"/>
    </xf>
    <xf numFmtId="0" fontId="2" fillId="0" borderId="63" xfId="0" applyFont="1" applyBorder="1" applyAlignment="1">
      <alignment/>
    </xf>
    <xf numFmtId="0" fontId="1" fillId="0" borderId="63" xfId="0" applyFont="1" applyBorder="1" applyAlignment="1">
      <alignment/>
    </xf>
    <xf numFmtId="2" fontId="1" fillId="0" borderId="22" xfId="0" applyNumberFormat="1" applyFont="1" applyBorder="1" applyAlignment="1">
      <alignment/>
    </xf>
    <xf numFmtId="2" fontId="1" fillId="0" borderId="11" xfId="0" applyNumberFormat="1" applyFont="1" applyBorder="1" applyAlignment="1">
      <alignment/>
    </xf>
    <xf numFmtId="2" fontId="1" fillId="0" borderId="35" xfId="0" applyNumberFormat="1" applyFont="1" applyBorder="1" applyAlignment="1">
      <alignment/>
    </xf>
    <xf numFmtId="166" fontId="1" fillId="0" borderId="22" xfId="0" applyNumberFormat="1" applyFont="1" applyBorder="1" applyAlignment="1">
      <alignment horizontal="left"/>
    </xf>
    <xf numFmtId="0" fontId="27" fillId="0" borderId="0" xfId="0" applyFont="1" applyAlignment="1">
      <alignment/>
    </xf>
    <xf numFmtId="0" fontId="1" fillId="33" borderId="33" xfId="0" applyFont="1" applyFill="1" applyBorder="1" applyAlignment="1" applyProtection="1">
      <alignment horizontal="center"/>
      <protection/>
    </xf>
    <xf numFmtId="49" fontId="1" fillId="33" borderId="22" xfId="0" applyNumberFormat="1" applyFont="1" applyFill="1" applyBorder="1" applyAlignment="1">
      <alignment horizontal="center"/>
    </xf>
    <xf numFmtId="49" fontId="1" fillId="33" borderId="35" xfId="0" applyNumberFormat="1" applyFont="1" applyFill="1" applyBorder="1" applyAlignment="1">
      <alignment horizontal="center"/>
    </xf>
    <xf numFmtId="0" fontId="1" fillId="0" borderId="28" xfId="0" applyFont="1" applyBorder="1" applyAlignment="1" applyProtection="1">
      <alignment horizontal="left" vertical="center"/>
      <protection/>
    </xf>
    <xf numFmtId="164" fontId="1" fillId="0" borderId="17" xfId="0" applyNumberFormat="1" applyFont="1" applyBorder="1" applyAlignment="1" applyProtection="1">
      <alignment horizontal="right" vertical="center"/>
      <protection/>
    </xf>
    <xf numFmtId="164" fontId="1" fillId="0" borderId="17" xfId="0" applyNumberFormat="1" applyFont="1" applyBorder="1" applyAlignment="1">
      <alignment horizontal="right" vertical="center"/>
    </xf>
    <xf numFmtId="164" fontId="1" fillId="0" borderId="29" xfId="0" applyNumberFormat="1" applyFont="1" applyBorder="1" applyAlignment="1">
      <alignment horizontal="right" vertical="center"/>
    </xf>
    <xf numFmtId="164" fontId="2" fillId="0" borderId="13" xfId="0" applyNumberFormat="1" applyFont="1" applyBorder="1" applyAlignment="1">
      <alignment horizontal="right" vertical="center"/>
    </xf>
    <xf numFmtId="164" fontId="2" fillId="0" borderId="13" xfId="0" applyNumberFormat="1" applyFont="1" applyBorder="1" applyAlignment="1" applyProtection="1">
      <alignment horizontal="right" vertical="center"/>
      <protection/>
    </xf>
    <xf numFmtId="0" fontId="12" fillId="0" borderId="21" xfId="0" applyFont="1" applyBorder="1" applyAlignment="1" applyProtection="1">
      <alignment horizontal="left" vertical="center"/>
      <protection/>
    </xf>
    <xf numFmtId="0" fontId="12" fillId="0" borderId="0" xfId="0" applyFont="1" applyAlignment="1">
      <alignment vertical="center"/>
    </xf>
    <xf numFmtId="0" fontId="12" fillId="0" borderId="33" xfId="0" applyFont="1" applyBorder="1" applyAlignment="1" applyProtection="1">
      <alignment horizontal="left" vertical="center"/>
      <protection/>
    </xf>
    <xf numFmtId="164" fontId="2" fillId="0" borderId="15" xfId="0" applyNumberFormat="1" applyFont="1" applyBorder="1" applyAlignment="1">
      <alignment horizontal="right" vertical="center"/>
    </xf>
    <xf numFmtId="164" fontId="2" fillId="0" borderId="15" xfId="0" applyNumberFormat="1" applyFont="1" applyBorder="1" applyAlignment="1" applyProtection="1">
      <alignment horizontal="right" vertical="center"/>
      <protection/>
    </xf>
    <xf numFmtId="164" fontId="1" fillId="0" borderId="45" xfId="0" applyNumberFormat="1" applyFont="1" applyBorder="1" applyAlignment="1" quotePrefix="1">
      <alignment horizontal="right" vertical="center"/>
    </xf>
    <xf numFmtId="0" fontId="1" fillId="0" borderId="21" xfId="0" applyFont="1" applyBorder="1" applyAlignment="1" applyProtection="1">
      <alignment horizontal="left" vertical="center"/>
      <protection/>
    </xf>
    <xf numFmtId="164" fontId="1" fillId="0" borderId="13" xfId="0" applyNumberFormat="1" applyFont="1" applyBorder="1" applyAlignment="1" applyProtection="1">
      <alignment horizontal="right" vertical="center"/>
      <protection/>
    </xf>
    <xf numFmtId="164" fontId="1" fillId="0" borderId="13" xfId="0" applyNumberFormat="1" applyFont="1" applyBorder="1" applyAlignment="1">
      <alignment horizontal="right" vertical="center"/>
    </xf>
    <xf numFmtId="164" fontId="1" fillId="0" borderId="30" xfId="0" applyNumberFormat="1" applyFont="1" applyBorder="1" applyAlignment="1">
      <alignment horizontal="right" vertical="center"/>
    </xf>
    <xf numFmtId="164" fontId="2" fillId="0" borderId="30" xfId="0" applyNumberFormat="1" applyFont="1" applyBorder="1" applyAlignment="1" quotePrefix="1">
      <alignment horizontal="right" vertical="center"/>
    </xf>
    <xf numFmtId="164" fontId="2" fillId="0" borderId="45" xfId="0" applyNumberFormat="1" applyFont="1" applyBorder="1" applyAlignment="1" quotePrefix="1">
      <alignment horizontal="right" vertical="center"/>
    </xf>
    <xf numFmtId="164" fontId="1" fillId="0" borderId="22" xfId="0" applyNumberFormat="1" applyFont="1" applyBorder="1" applyAlignment="1" applyProtection="1">
      <alignment horizontal="right" vertical="center"/>
      <protection/>
    </xf>
    <xf numFmtId="164" fontId="1" fillId="0" borderId="15" xfId="0" applyNumberFormat="1" applyFont="1" applyBorder="1" applyAlignment="1" applyProtection="1">
      <alignment horizontal="right" vertical="center"/>
      <protection/>
    </xf>
    <xf numFmtId="0" fontId="1" fillId="0" borderId="36" xfId="0" applyFont="1" applyBorder="1" applyAlignment="1" applyProtection="1">
      <alignment horizontal="left" vertical="center"/>
      <protection/>
    </xf>
    <xf numFmtId="164" fontId="1" fillId="0" borderId="22" xfId="0" applyNumberFormat="1" applyFont="1" applyBorder="1" applyAlignment="1">
      <alignment horizontal="right" vertical="center"/>
    </xf>
    <xf numFmtId="164" fontId="1" fillId="0" borderId="35" xfId="0" applyNumberFormat="1" applyFont="1" applyBorder="1" applyAlignment="1">
      <alignment horizontal="right" vertical="center"/>
    </xf>
    <xf numFmtId="0" fontId="1" fillId="0" borderId="36" xfId="0" applyFont="1" applyBorder="1" applyAlignment="1" applyProtection="1">
      <alignment vertical="center"/>
      <protection/>
    </xf>
    <xf numFmtId="164" fontId="2" fillId="0" borderId="30" xfId="0" applyNumberFormat="1" applyFont="1" applyBorder="1" applyAlignment="1">
      <alignment horizontal="right" vertical="center"/>
    </xf>
    <xf numFmtId="164" fontId="12" fillId="0" borderId="13" xfId="0" applyNumberFormat="1" applyFont="1" applyBorder="1" applyAlignment="1" applyProtection="1">
      <alignment horizontal="right" vertical="center"/>
      <protection/>
    </xf>
    <xf numFmtId="164" fontId="12" fillId="0" borderId="0" xfId="0" applyNumberFormat="1" applyFont="1" applyAlignment="1">
      <alignment vertical="center"/>
    </xf>
    <xf numFmtId="0" fontId="2" fillId="0" borderId="40" xfId="0" applyFont="1" applyBorder="1" applyAlignment="1" applyProtection="1">
      <alignment horizontal="left" vertical="center"/>
      <protection/>
    </xf>
    <xf numFmtId="164" fontId="2" fillId="0" borderId="25" xfId="0" applyNumberFormat="1" applyFont="1" applyBorder="1" applyAlignment="1" applyProtection="1">
      <alignment horizontal="right" vertical="center"/>
      <protection/>
    </xf>
    <xf numFmtId="0" fontId="8" fillId="0" borderId="0" xfId="0" applyFont="1" applyBorder="1" applyAlignment="1" quotePrefix="1">
      <alignment/>
    </xf>
    <xf numFmtId="0" fontId="8" fillId="0" borderId="0" xfId="0" applyFont="1" applyBorder="1" applyAlignment="1">
      <alignment/>
    </xf>
    <xf numFmtId="0" fontId="8" fillId="0" borderId="0" xfId="0" applyFont="1" applyAlignment="1" applyProtection="1">
      <alignment horizontal="left"/>
      <protection/>
    </xf>
    <xf numFmtId="0" fontId="1" fillId="0" borderId="70" xfId="0" applyFont="1" applyBorder="1" applyAlignment="1">
      <alignment horizontal="center" wrapText="1"/>
    </xf>
    <xf numFmtId="0" fontId="13" fillId="0" borderId="71" xfId="0" applyFont="1" applyBorder="1" applyAlignment="1">
      <alignment horizontal="right" wrapText="1"/>
    </xf>
    <xf numFmtId="0" fontId="13" fillId="0" borderId="77" xfId="0" applyFont="1" applyBorder="1" applyAlignment="1">
      <alignment horizontal="right" wrapText="1"/>
    </xf>
    <xf numFmtId="0" fontId="1" fillId="0" borderId="74" xfId="0" applyFont="1" applyBorder="1" applyAlignment="1">
      <alignment horizontal="left" wrapText="1"/>
    </xf>
    <xf numFmtId="0" fontId="13" fillId="0" borderId="75" xfId="0" applyFont="1" applyBorder="1" applyAlignment="1">
      <alignment horizontal="right" wrapText="1"/>
    </xf>
    <xf numFmtId="0" fontId="13" fillId="0" borderId="76" xfId="0" applyFont="1" applyBorder="1" applyAlignment="1">
      <alignment horizontal="right" wrapText="1"/>
    </xf>
    <xf numFmtId="0" fontId="2" fillId="0" borderId="13" xfId="0" applyFont="1" applyBorder="1" applyAlignment="1">
      <alignment horizontal="center" vertical="center" wrapText="1"/>
    </xf>
    <xf numFmtId="165" fontId="1" fillId="0" borderId="0" xfId="189" applyFont="1">
      <alignment/>
      <protection/>
    </xf>
    <xf numFmtId="165" fontId="7" fillId="0" borderId="21" xfId="189" applyNumberFormat="1" applyFont="1" applyBorder="1" applyAlignment="1" applyProtection="1">
      <alignment horizontal="left" vertical="center"/>
      <protection/>
    </xf>
    <xf numFmtId="164" fontId="1" fillId="0" borderId="0" xfId="0" applyNumberFormat="1" applyFont="1" applyFill="1" applyBorder="1" applyAlignment="1">
      <alignment/>
    </xf>
    <xf numFmtId="0" fontId="1" fillId="33" borderId="72" xfId="0" applyFont="1" applyFill="1" applyBorder="1" applyAlignment="1">
      <alignment horizontal="center" wrapText="1"/>
    </xf>
    <xf numFmtId="0" fontId="1" fillId="33" borderId="69" xfId="0" applyFont="1" applyFill="1" applyBorder="1" applyAlignment="1">
      <alignment wrapText="1"/>
    </xf>
    <xf numFmtId="0" fontId="13" fillId="33" borderId="69" xfId="0" applyFont="1" applyFill="1" applyBorder="1" applyAlignment="1">
      <alignment horizontal="center" wrapText="1"/>
    </xf>
    <xf numFmtId="16" fontId="13" fillId="33" borderId="78" xfId="0" applyNumberFormat="1" applyFont="1" applyFill="1" applyBorder="1" applyAlignment="1">
      <alignment horizontal="center" wrapText="1"/>
    </xf>
    <xf numFmtId="16" fontId="13" fillId="33" borderId="79" xfId="0" applyNumberFormat="1" applyFont="1" applyFill="1" applyBorder="1" applyAlignment="1">
      <alignment horizontal="center" wrapText="1"/>
    </xf>
    <xf numFmtId="0" fontId="13" fillId="33" borderId="72" xfId="0" applyFont="1" applyFill="1" applyBorder="1" applyAlignment="1">
      <alignment horizontal="center" wrapText="1"/>
    </xf>
    <xf numFmtId="0" fontId="13" fillId="33" borderId="73" xfId="0" applyFont="1" applyFill="1" applyBorder="1" applyAlignment="1">
      <alignment horizontal="center" wrapText="1"/>
    </xf>
    <xf numFmtId="0" fontId="13" fillId="33" borderId="69" xfId="0" applyFont="1" applyFill="1" applyBorder="1" applyAlignment="1">
      <alignment wrapText="1"/>
    </xf>
    <xf numFmtId="0" fontId="13" fillId="33" borderId="73" xfId="0" applyFont="1" applyFill="1" applyBorder="1" applyAlignment="1">
      <alignment wrapText="1"/>
    </xf>
    <xf numFmtId="0" fontId="1" fillId="0" borderId="18" xfId="190" applyFont="1" applyBorder="1" applyAlignment="1">
      <alignment vertical="center"/>
      <protection/>
    </xf>
    <xf numFmtId="164" fontId="1" fillId="0" borderId="15" xfId="190" applyNumberFormat="1" applyFont="1" applyBorder="1" applyAlignment="1">
      <alignment vertical="center"/>
      <protection/>
    </xf>
    <xf numFmtId="164" fontId="1" fillId="0" borderId="18" xfId="191" applyNumberFormat="1" applyFont="1" applyBorder="1" applyAlignment="1">
      <alignment horizontal="center" vertical="center"/>
      <protection/>
    </xf>
    <xf numFmtId="164" fontId="1" fillId="0" borderId="18" xfId="0" applyNumberFormat="1" applyFont="1" applyBorder="1" applyAlignment="1">
      <alignment vertical="center"/>
    </xf>
    <xf numFmtId="164" fontId="1" fillId="0" borderId="23" xfId="190" applyNumberFormat="1" applyFont="1" applyBorder="1" applyAlignment="1">
      <alignment horizontal="center" vertical="center"/>
      <protection/>
    </xf>
    <xf numFmtId="164" fontId="1" fillId="0" borderId="18" xfId="190" applyNumberFormat="1" applyFont="1" applyBorder="1" applyAlignment="1">
      <alignment horizontal="center" vertical="center"/>
      <protection/>
    </xf>
    <xf numFmtId="164" fontId="1" fillId="0" borderId="44" xfId="190" applyNumberFormat="1" applyFont="1" applyBorder="1" applyAlignment="1">
      <alignment horizontal="center" vertical="center"/>
      <protection/>
    </xf>
    <xf numFmtId="0" fontId="1" fillId="0" borderId="32" xfId="0" applyFont="1" applyBorder="1" applyAlignment="1">
      <alignment horizontal="left"/>
    </xf>
    <xf numFmtId="166" fontId="1" fillId="0" borderId="17" xfId="0" applyNumberFormat="1" applyFont="1" applyBorder="1" applyAlignment="1" applyProtection="1">
      <alignment horizontal="right"/>
      <protection locked="0"/>
    </xf>
    <xf numFmtId="166" fontId="2" fillId="0" borderId="13" xfId="0" applyNumberFormat="1" applyFont="1" applyBorder="1" applyAlignment="1">
      <alignment horizontal="right"/>
    </xf>
    <xf numFmtId="166" fontId="2" fillId="0" borderId="13" xfId="0" applyNumberFormat="1" applyFont="1" applyBorder="1" applyAlignment="1" applyProtection="1">
      <alignment horizontal="right"/>
      <protection/>
    </xf>
    <xf numFmtId="0" fontId="8" fillId="0" borderId="13" xfId="0" applyFont="1" applyFill="1" applyBorder="1" applyAlignment="1">
      <alignment horizontal="center"/>
    </xf>
    <xf numFmtId="0" fontId="1" fillId="0" borderId="24" xfId="0" applyNumberFormat="1" applyFont="1" applyFill="1" applyBorder="1" applyAlignment="1">
      <alignment horizontal="center"/>
    </xf>
    <xf numFmtId="0" fontId="1" fillId="0" borderId="39" xfId="0" applyFont="1" applyFill="1" applyBorder="1" applyAlignment="1">
      <alignment/>
    </xf>
    <xf numFmtId="0" fontId="1" fillId="0" borderId="13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164" fontId="2" fillId="0" borderId="80" xfId="0" applyNumberFormat="1" applyFont="1" applyBorder="1" applyAlignment="1" applyProtection="1">
      <alignment horizontal="right" vertical="center"/>
      <protection/>
    </xf>
    <xf numFmtId="0" fontId="12" fillId="0" borderId="0" xfId="0" applyFont="1" applyAlignment="1">
      <alignment/>
    </xf>
    <xf numFmtId="1" fontId="1" fillId="0" borderId="28" xfId="0" applyNumberFormat="1" applyFont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left"/>
      <protection locked="0"/>
    </xf>
    <xf numFmtId="166" fontId="1" fillId="0" borderId="29" xfId="0" applyNumberFormat="1" applyFont="1" applyBorder="1" applyAlignment="1" applyProtection="1">
      <alignment horizontal="right"/>
      <protection locked="0"/>
    </xf>
    <xf numFmtId="1" fontId="21" fillId="0" borderId="21" xfId="0" applyNumberFormat="1" applyFont="1" applyBorder="1" applyAlignment="1" applyProtection="1">
      <alignment horizontal="center"/>
      <protection locked="0"/>
    </xf>
    <xf numFmtId="0" fontId="1" fillId="0" borderId="13" xfId="0" applyFont="1" applyBorder="1" applyAlignment="1">
      <alignment/>
    </xf>
    <xf numFmtId="0" fontId="29" fillId="0" borderId="13" xfId="0" applyFont="1" applyBorder="1" applyAlignment="1">
      <alignment/>
    </xf>
    <xf numFmtId="166" fontId="29" fillId="0" borderId="13" xfId="0" applyNumberFormat="1" applyFont="1" applyBorder="1" applyAlignment="1" applyProtection="1">
      <alignment horizontal="right"/>
      <protection locked="0"/>
    </xf>
    <xf numFmtId="0" fontId="2" fillId="0" borderId="40" xfId="0" applyFont="1" applyBorder="1" applyAlignment="1">
      <alignment/>
    </xf>
    <xf numFmtId="0" fontId="2" fillId="0" borderId="25" xfId="0" applyFont="1" applyBorder="1" applyAlignment="1">
      <alignment/>
    </xf>
    <xf numFmtId="166" fontId="2" fillId="0" borderId="25" xfId="0" applyNumberFormat="1" applyFont="1" applyBorder="1" applyAlignment="1" applyProtection="1">
      <alignment horizontal="right"/>
      <protection locked="0"/>
    </xf>
    <xf numFmtId="166" fontId="2" fillId="0" borderId="80" xfId="0" applyNumberFormat="1" applyFont="1" applyBorder="1" applyAlignment="1" applyProtection="1">
      <alignment horizontal="right"/>
      <protection locked="0"/>
    </xf>
    <xf numFmtId="0" fontId="1" fillId="33" borderId="13" xfId="0" applyFont="1" applyFill="1" applyBorder="1" applyAlignment="1" applyProtection="1">
      <alignment horizontal="center"/>
      <protection locked="0"/>
    </xf>
    <xf numFmtId="166" fontId="29" fillId="0" borderId="30" xfId="0" applyNumberFormat="1" applyFont="1" applyBorder="1" applyAlignment="1" applyProtection="1">
      <alignment horizontal="right"/>
      <protection locked="0"/>
    </xf>
    <xf numFmtId="164" fontId="1" fillId="0" borderId="0" xfId="0" applyNumberFormat="1" applyFont="1" applyFill="1" applyAlignment="1">
      <alignment horizontal="center"/>
    </xf>
    <xf numFmtId="39" fontId="1" fillId="33" borderId="67" xfId="0" applyNumberFormat="1" applyFont="1" applyFill="1" applyBorder="1" applyAlignment="1" quotePrefix="1">
      <alignment horizontal="center"/>
    </xf>
    <xf numFmtId="0" fontId="5" fillId="0" borderId="0" xfId="0" applyFont="1" applyFill="1" applyAlignment="1" applyProtection="1">
      <alignment horizontal="center" vertical="center"/>
      <protection/>
    </xf>
    <xf numFmtId="0" fontId="1" fillId="0" borderId="27" xfId="0" applyFont="1" applyFill="1" applyBorder="1" applyAlignment="1">
      <alignment horizontal="center"/>
    </xf>
    <xf numFmtId="0" fontId="1" fillId="33" borderId="81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/>
    </xf>
    <xf numFmtId="0" fontId="1" fillId="0" borderId="27" xfId="0" applyFont="1" applyBorder="1" applyAlignment="1">
      <alignment/>
    </xf>
    <xf numFmtId="0" fontId="1" fillId="0" borderId="82" xfId="0" applyFont="1" applyBorder="1" applyAlignment="1" applyProtection="1">
      <alignment horizontal="center"/>
      <protection/>
    </xf>
    <xf numFmtId="167" fontId="1" fillId="0" borderId="82" xfId="0" applyNumberFormat="1" applyFont="1" applyBorder="1" applyAlignment="1">
      <alignment horizontal="center"/>
    </xf>
    <xf numFmtId="167" fontId="1" fillId="0" borderId="82" xfId="0" applyNumberFormat="1" applyFont="1" applyFill="1" applyBorder="1" applyAlignment="1">
      <alignment horizontal="center"/>
    </xf>
    <xf numFmtId="167" fontId="1" fillId="0" borderId="83" xfId="0" applyNumberFormat="1" applyFont="1" applyFill="1" applyBorder="1" applyAlignment="1">
      <alignment horizontal="center"/>
    </xf>
    <xf numFmtId="0" fontId="1" fillId="0" borderId="21" xfId="0" applyFont="1" applyBorder="1" applyAlignment="1" quotePrefix="1">
      <alignment horizontal="left"/>
    </xf>
    <xf numFmtId="167" fontId="1" fillId="0" borderId="0" xfId="0" applyNumberFormat="1" applyFont="1" applyBorder="1" applyAlignment="1">
      <alignment horizontal="center"/>
    </xf>
    <xf numFmtId="167" fontId="1" fillId="0" borderId="0" xfId="0" applyNumberFormat="1" applyFont="1" applyFill="1" applyBorder="1" applyAlignment="1">
      <alignment horizontal="center"/>
    </xf>
    <xf numFmtId="167" fontId="1" fillId="0" borderId="10" xfId="0" applyNumberFormat="1" applyFont="1" applyFill="1" applyBorder="1" applyAlignment="1" applyProtection="1" quotePrefix="1">
      <alignment horizontal="center"/>
      <protection/>
    </xf>
    <xf numFmtId="0" fontId="1" fillId="0" borderId="23" xfId="0" applyFont="1" applyBorder="1" applyAlignment="1" applyProtection="1">
      <alignment horizontal="center"/>
      <protection/>
    </xf>
    <xf numFmtId="0" fontId="1" fillId="0" borderId="18" xfId="0" applyFont="1" applyBorder="1" applyAlignment="1" applyProtection="1">
      <alignment horizontal="center"/>
      <protection/>
    </xf>
    <xf numFmtId="0" fontId="1" fillId="0" borderId="18" xfId="0" applyFont="1" applyFill="1" applyBorder="1" applyAlignment="1" applyProtection="1">
      <alignment horizontal="center"/>
      <protection/>
    </xf>
    <xf numFmtId="0" fontId="1" fillId="0" borderId="12" xfId="0" applyFont="1" applyFill="1" applyBorder="1" applyAlignment="1" applyProtection="1" quotePrefix="1">
      <alignment horizontal="center"/>
      <protection/>
    </xf>
    <xf numFmtId="0" fontId="1" fillId="0" borderId="18" xfId="0" applyFont="1" applyBorder="1" applyAlignment="1" applyProtection="1">
      <alignment horizontal="right"/>
      <protection/>
    </xf>
    <xf numFmtId="167" fontId="1" fillId="0" borderId="11" xfId="0" applyNumberFormat="1" applyFont="1" applyFill="1" applyBorder="1" applyAlignment="1" applyProtection="1">
      <alignment horizontal="right"/>
      <protection/>
    </xf>
    <xf numFmtId="167" fontId="1" fillId="0" borderId="12" xfId="0" applyNumberFormat="1" applyFont="1" applyBorder="1" applyAlignment="1" applyProtection="1">
      <alignment horizontal="right"/>
      <protection/>
    </xf>
    <xf numFmtId="0" fontId="1" fillId="0" borderId="18" xfId="0" applyFont="1" applyFill="1" applyBorder="1" applyAlignment="1" applyProtection="1">
      <alignment horizontal="right"/>
      <protection/>
    </xf>
    <xf numFmtId="167" fontId="1" fillId="0" borderId="44" xfId="0" applyNumberFormat="1" applyFont="1" applyFill="1" applyBorder="1" applyAlignment="1" applyProtection="1">
      <alignment horizontal="right"/>
      <protection/>
    </xf>
    <xf numFmtId="168" fontId="2" fillId="0" borderId="36" xfId="0" applyNumberFormat="1" applyFont="1" applyBorder="1" applyAlignment="1" applyProtection="1">
      <alignment horizontal="left"/>
      <protection/>
    </xf>
    <xf numFmtId="168" fontId="2" fillId="0" borderId="21" xfId="0" applyNumberFormat="1" applyFont="1" applyBorder="1" applyAlignment="1" applyProtection="1" quotePrefix="1">
      <alignment horizontal="left"/>
      <protection/>
    </xf>
    <xf numFmtId="166" fontId="2" fillId="0" borderId="0" xfId="0" applyNumberFormat="1" applyFont="1" applyBorder="1" applyAlignment="1" applyProtection="1">
      <alignment/>
      <protection/>
    </xf>
    <xf numFmtId="166" fontId="2" fillId="0" borderId="0" xfId="0" applyNumberFormat="1" applyFont="1" applyFill="1" applyBorder="1" applyAlignment="1" applyProtection="1">
      <alignment/>
      <protection/>
    </xf>
    <xf numFmtId="168" fontId="2" fillId="0" borderId="21" xfId="0" applyNumberFormat="1" applyFont="1" applyBorder="1" applyAlignment="1" applyProtection="1">
      <alignment horizontal="left"/>
      <protection/>
    </xf>
    <xf numFmtId="168" fontId="2" fillId="0" borderId="33" xfId="0" applyNumberFormat="1" applyFont="1" applyBorder="1" applyAlignment="1" applyProtection="1" quotePrefix="1">
      <alignment horizontal="left"/>
      <protection/>
    </xf>
    <xf numFmtId="168" fontId="2" fillId="0" borderId="40" xfId="0" applyNumberFormat="1" applyFont="1" applyBorder="1" applyAlignment="1" applyProtection="1">
      <alignment horizontal="left"/>
      <protection/>
    </xf>
    <xf numFmtId="166" fontId="34" fillId="0" borderId="0" xfId="0" applyNumberFormat="1" applyFont="1" applyFill="1" applyBorder="1" applyAlignment="1" applyProtection="1">
      <alignment/>
      <protection/>
    </xf>
    <xf numFmtId="167" fontId="34" fillId="0" borderId="0" xfId="0" applyNumberFormat="1" applyFont="1" applyFill="1" applyBorder="1" applyAlignment="1" applyProtection="1">
      <alignment horizontal="left"/>
      <protection/>
    </xf>
    <xf numFmtId="0" fontId="34" fillId="0" borderId="0" xfId="0" applyFont="1" applyBorder="1" applyAlignment="1" applyProtection="1">
      <alignment horizontal="left"/>
      <protection/>
    </xf>
    <xf numFmtId="0" fontId="30" fillId="0" borderId="0" xfId="0" applyFont="1" applyFill="1" applyBorder="1" applyAlignment="1" applyProtection="1">
      <alignment horizontal="left"/>
      <protection/>
    </xf>
    <xf numFmtId="168" fontId="2" fillId="0" borderId="0" xfId="0" applyNumberFormat="1" applyFont="1" applyBorder="1" applyAlignment="1" applyProtection="1" quotePrefix="1">
      <alignment horizontal="left"/>
      <protection/>
    </xf>
    <xf numFmtId="168" fontId="21" fillId="0" borderId="0" xfId="0" applyNumberFormat="1" applyFont="1" applyBorder="1" applyAlignment="1" applyProtection="1" quotePrefix="1">
      <alignment horizontal="left"/>
      <protection/>
    </xf>
    <xf numFmtId="166" fontId="12" fillId="0" borderId="0" xfId="0" applyNumberFormat="1" applyFont="1" applyBorder="1" applyAlignment="1" applyProtection="1">
      <alignment/>
      <protection/>
    </xf>
    <xf numFmtId="166" fontId="12" fillId="0" borderId="0" xfId="0" applyNumberFormat="1" applyFont="1" applyFill="1" applyBorder="1" applyAlignment="1" applyProtection="1">
      <alignment/>
      <protection/>
    </xf>
    <xf numFmtId="168" fontId="12" fillId="0" borderId="0" xfId="0" applyNumberFormat="1" applyFont="1" applyBorder="1" applyAlignment="1" applyProtection="1">
      <alignment horizontal="left"/>
      <protection/>
    </xf>
    <xf numFmtId="167" fontId="1" fillId="0" borderId="82" xfId="0" applyNumberFormat="1" applyFont="1" applyBorder="1" applyAlignment="1" applyProtection="1">
      <alignment horizontal="center"/>
      <protection/>
    </xf>
    <xf numFmtId="167" fontId="1" fillId="0" borderId="82" xfId="0" applyNumberFormat="1" applyFont="1" applyFill="1" applyBorder="1" applyAlignment="1" applyProtection="1">
      <alignment horizontal="center"/>
      <protection/>
    </xf>
    <xf numFmtId="167" fontId="1" fillId="0" borderId="83" xfId="0" applyNumberFormat="1" applyFont="1" applyFill="1" applyBorder="1" applyAlignment="1" applyProtection="1">
      <alignment horizontal="center"/>
      <protection/>
    </xf>
    <xf numFmtId="167" fontId="1" fillId="0" borderId="0" xfId="0" applyNumberFormat="1" applyFont="1" applyBorder="1" applyAlignment="1" applyProtection="1" quotePrefix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Fill="1" applyBorder="1" applyAlignment="1" applyProtection="1" quotePrefix="1">
      <alignment horizontal="center"/>
      <protection/>
    </xf>
    <xf numFmtId="0" fontId="1" fillId="0" borderId="14" xfId="0" applyFont="1" applyFill="1" applyBorder="1" applyAlignment="1" applyProtection="1" quotePrefix="1">
      <alignment horizontal="center"/>
      <protection/>
    </xf>
    <xf numFmtId="0" fontId="1" fillId="0" borderId="20" xfId="0" applyFont="1" applyBorder="1" applyAlignment="1" applyProtection="1">
      <alignment horizontal="right"/>
      <protection/>
    </xf>
    <xf numFmtId="167" fontId="1" fillId="0" borderId="16" xfId="0" applyNumberFormat="1" applyFont="1" applyFill="1" applyBorder="1" applyAlignment="1" applyProtection="1">
      <alignment horizontal="right"/>
      <protection/>
    </xf>
    <xf numFmtId="167" fontId="1" fillId="0" borderId="14" xfId="0" applyNumberFormat="1" applyFont="1" applyBorder="1" applyAlignment="1" applyProtection="1">
      <alignment horizontal="right"/>
      <protection/>
    </xf>
    <xf numFmtId="0" fontId="1" fillId="0" borderId="0" xfId="0" applyFont="1" applyFill="1" applyBorder="1" applyAlignment="1" applyProtection="1">
      <alignment horizontal="right"/>
      <protection/>
    </xf>
    <xf numFmtId="167" fontId="1" fillId="0" borderId="60" xfId="0" applyNumberFormat="1" applyFont="1" applyFill="1" applyBorder="1" applyAlignment="1" applyProtection="1">
      <alignment horizontal="right"/>
      <protection/>
    </xf>
    <xf numFmtId="168" fontId="2" fillId="0" borderId="36" xfId="0" applyNumberFormat="1" applyFont="1" applyBorder="1" applyAlignment="1" applyProtection="1" quotePrefix="1">
      <alignment horizontal="left"/>
      <protection/>
    </xf>
    <xf numFmtId="168" fontId="1" fillId="0" borderId="21" xfId="0" applyNumberFormat="1" applyFont="1" applyBorder="1" applyAlignment="1" applyProtection="1">
      <alignment horizontal="left"/>
      <protection/>
    </xf>
    <xf numFmtId="0" fontId="2" fillId="0" borderId="0" xfId="0" applyFont="1" applyBorder="1" applyAlignment="1" quotePrefix="1">
      <alignment horizontal="left"/>
    </xf>
    <xf numFmtId="166" fontId="34" fillId="0" borderId="0" xfId="0" applyNumberFormat="1" applyFont="1" applyBorder="1" applyAlignment="1" applyProtection="1">
      <alignment/>
      <protection/>
    </xf>
    <xf numFmtId="168" fontId="21" fillId="0" borderId="0" xfId="0" applyNumberFormat="1" applyFont="1" applyBorder="1" applyAlignment="1" applyProtection="1">
      <alignment horizontal="left"/>
      <protection/>
    </xf>
    <xf numFmtId="167" fontId="1" fillId="0" borderId="0" xfId="0" applyNumberFormat="1" applyFont="1" applyBorder="1" applyAlignment="1">
      <alignment horizontal="centerContinuous"/>
    </xf>
    <xf numFmtId="167" fontId="1" fillId="0" borderId="0" xfId="0" applyNumberFormat="1" applyFont="1" applyFill="1" applyBorder="1" applyAlignment="1">
      <alignment horizontal="centerContinuous"/>
    </xf>
    <xf numFmtId="167" fontId="1" fillId="0" borderId="14" xfId="0" applyNumberFormat="1" applyFont="1" applyFill="1" applyBorder="1" applyAlignment="1">
      <alignment horizontal="centerContinuous"/>
    </xf>
    <xf numFmtId="167" fontId="1" fillId="0" borderId="10" xfId="0" applyNumberFormat="1" applyFont="1" applyFill="1" applyBorder="1" applyAlignment="1" applyProtection="1" quotePrefix="1">
      <alignment horizontal="centerContinuous"/>
      <protection/>
    </xf>
    <xf numFmtId="0" fontId="1" fillId="0" borderId="62" xfId="0" applyFont="1" applyFill="1" applyBorder="1" applyAlignment="1" applyProtection="1" quotePrefix="1">
      <alignment horizontal="centerContinuous"/>
      <protection/>
    </xf>
    <xf numFmtId="166" fontId="2" fillId="0" borderId="36" xfId="0" applyNumberFormat="1" applyFont="1" applyBorder="1" applyAlignment="1" applyProtection="1" quotePrefix="1">
      <alignment horizontal="left"/>
      <protection/>
    </xf>
    <xf numFmtId="166" fontId="2" fillId="0" borderId="21" xfId="0" applyNumberFormat="1" applyFont="1" applyBorder="1" applyAlignment="1" applyProtection="1">
      <alignment horizontal="left"/>
      <protection/>
    </xf>
    <xf numFmtId="166" fontId="1" fillId="0" borderId="36" xfId="0" applyNumberFormat="1" applyFont="1" applyBorder="1" applyAlignment="1" applyProtection="1" quotePrefix="1">
      <alignment horizontal="left"/>
      <protection/>
    </xf>
    <xf numFmtId="168" fontId="2" fillId="0" borderId="21" xfId="0" applyNumberFormat="1" applyFont="1" applyBorder="1" applyAlignment="1" applyProtection="1">
      <alignment horizontal="left" indent="3"/>
      <protection/>
    </xf>
    <xf numFmtId="166" fontId="2" fillId="0" borderId="40" xfId="0" applyNumberFormat="1" applyFont="1" applyBorder="1" applyAlignment="1" applyProtection="1">
      <alignment horizontal="left"/>
      <protection/>
    </xf>
    <xf numFmtId="166" fontId="2" fillId="0" borderId="0" xfId="0" applyNumberFormat="1" applyFont="1" applyAlignment="1">
      <alignment/>
    </xf>
    <xf numFmtId="0" fontId="12" fillId="0" borderId="0" xfId="0" applyFont="1" applyFill="1" applyBorder="1" applyAlignment="1">
      <alignment/>
    </xf>
    <xf numFmtId="166" fontId="12" fillId="0" borderId="0" xfId="0" applyNumberFormat="1" applyFont="1" applyFill="1" applyBorder="1" applyAlignment="1">
      <alignment/>
    </xf>
    <xf numFmtId="0" fontId="14" fillId="0" borderId="0" xfId="0" applyFont="1" applyAlignment="1">
      <alignment/>
    </xf>
    <xf numFmtId="166" fontId="14" fillId="0" borderId="0" xfId="0" applyNumberFormat="1" applyFont="1" applyBorder="1" applyAlignment="1" applyProtection="1">
      <alignment/>
      <protection/>
    </xf>
    <xf numFmtId="166" fontId="14" fillId="0" borderId="0" xfId="0" applyNumberFormat="1" applyFont="1" applyBorder="1" applyAlignment="1">
      <alignment/>
    </xf>
    <xf numFmtId="167" fontId="1" fillId="0" borderId="14" xfId="0" applyNumberFormat="1" applyFont="1" applyBorder="1" applyAlignment="1">
      <alignment horizontal="centerContinuous"/>
    </xf>
    <xf numFmtId="167" fontId="1" fillId="0" borderId="82" xfId="0" applyNumberFormat="1" applyFont="1" applyBorder="1" applyAlignment="1">
      <alignment horizontal="centerContinuous"/>
    </xf>
    <xf numFmtId="167" fontId="1" fillId="0" borderId="83" xfId="0" applyNumberFormat="1" applyFont="1" applyBorder="1" applyAlignment="1">
      <alignment horizontal="centerContinuous"/>
    </xf>
    <xf numFmtId="164" fontId="1" fillId="0" borderId="27" xfId="0" applyNumberFormat="1" applyFont="1" applyFill="1" applyBorder="1" applyAlignment="1" applyProtection="1">
      <alignment horizontal="left"/>
      <protection/>
    </xf>
    <xf numFmtId="1" fontId="1" fillId="0" borderId="24" xfId="0" applyNumberFormat="1" applyFont="1" applyFill="1" applyBorder="1" applyAlignment="1">
      <alignment horizontal="center"/>
    </xf>
    <xf numFmtId="164" fontId="1" fillId="0" borderId="21" xfId="0" applyNumberFormat="1" applyFont="1" applyFill="1" applyBorder="1" applyAlignment="1" applyProtection="1">
      <alignment horizontal="left"/>
      <protection/>
    </xf>
    <xf numFmtId="1" fontId="1" fillId="0" borderId="13" xfId="0" applyNumberFormat="1" applyFont="1" applyFill="1" applyBorder="1" applyAlignment="1">
      <alignment horizontal="center"/>
    </xf>
    <xf numFmtId="164" fontId="1" fillId="0" borderId="21" xfId="0" applyNumberFormat="1" applyFont="1" applyFill="1" applyBorder="1" applyAlignment="1">
      <alignment horizontal="left"/>
    </xf>
    <xf numFmtId="164" fontId="1" fillId="0" borderId="15" xfId="42" applyNumberFormat="1" applyFont="1" applyFill="1" applyBorder="1" applyAlignment="1" quotePrefix="1">
      <alignment horizontal="center"/>
    </xf>
    <xf numFmtId="164" fontId="1" fillId="0" borderId="15" xfId="42" applyNumberFormat="1" applyFont="1" applyFill="1" applyBorder="1" applyAlignment="1">
      <alignment horizontal="right"/>
    </xf>
    <xf numFmtId="2" fontId="1" fillId="0" borderId="15" xfId="42" applyNumberFormat="1" applyFont="1" applyFill="1" applyBorder="1" applyAlignment="1">
      <alignment horizontal="right"/>
    </xf>
    <xf numFmtId="2" fontId="1" fillId="0" borderId="45" xfId="42" applyNumberFormat="1" applyFont="1" applyFill="1" applyBorder="1" applyAlignment="1">
      <alignment horizontal="right"/>
    </xf>
    <xf numFmtId="164" fontId="2" fillId="0" borderId="36" xfId="0" applyNumberFormat="1" applyFont="1" applyFill="1" applyBorder="1" applyAlignment="1" applyProtection="1">
      <alignment horizontal="left"/>
      <protection/>
    </xf>
    <xf numFmtId="164" fontId="2" fillId="0" borderId="0" xfId="0" applyNumberFormat="1" applyFont="1" applyFill="1" applyBorder="1" applyAlignment="1" applyProtection="1">
      <alignment horizontal="left"/>
      <protection/>
    </xf>
    <xf numFmtId="2" fontId="1" fillId="0" borderId="0" xfId="42" applyNumberFormat="1" applyFont="1" applyFill="1" applyBorder="1" applyAlignment="1">
      <alignment/>
    </xf>
    <xf numFmtId="164" fontId="1" fillId="0" borderId="0" xfId="0" applyNumberFormat="1" applyFont="1" applyFill="1" applyBorder="1" applyAlignment="1" applyProtection="1">
      <alignment horizontal="left"/>
      <protection/>
    </xf>
    <xf numFmtId="164" fontId="12" fillId="0" borderId="0" xfId="0" applyNumberFormat="1" applyFont="1" applyFill="1" applyBorder="1" applyAlignment="1">
      <alignment/>
    </xf>
    <xf numFmtId="1" fontId="1" fillId="0" borderId="83" xfId="0" applyNumberFormat="1" applyFont="1" applyFill="1" applyBorder="1" applyAlignment="1">
      <alignment horizontal="center"/>
    </xf>
    <xf numFmtId="0" fontId="1" fillId="0" borderId="21" xfId="0" applyFont="1" applyFill="1" applyBorder="1" applyAlignment="1">
      <alignment horizontal="left"/>
    </xf>
    <xf numFmtId="1" fontId="1" fillId="0" borderId="14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left"/>
    </xf>
    <xf numFmtId="164" fontId="2" fillId="0" borderId="0" xfId="42" applyNumberFormat="1" applyFont="1" applyFill="1" applyBorder="1" applyAlignment="1">
      <alignment/>
    </xf>
    <xf numFmtId="164" fontId="1" fillId="0" borderId="27" xfId="0" applyNumberFormat="1" applyFont="1" applyFill="1" applyBorder="1" applyAlignment="1">
      <alignment/>
    </xf>
    <xf numFmtId="1" fontId="1" fillId="0" borderId="24" xfId="0" applyNumberFormat="1" applyFont="1" applyFill="1" applyBorder="1" applyAlignment="1">
      <alignment horizontal="center" vertical="center"/>
    </xf>
    <xf numFmtId="1" fontId="1" fillId="0" borderId="13" xfId="0" applyNumberFormat="1" applyFont="1" applyFill="1" applyBorder="1" applyAlignment="1">
      <alignment horizontal="center" vertical="center"/>
    </xf>
    <xf numFmtId="164" fontId="1" fillId="0" borderId="21" xfId="0" applyNumberFormat="1" applyFont="1" applyFill="1" applyBorder="1" applyAlignment="1">
      <alignment/>
    </xf>
    <xf numFmtId="164" fontId="1" fillId="0" borderId="13" xfId="0" applyNumberFormat="1" applyFont="1" applyFill="1" applyBorder="1" applyAlignment="1">
      <alignment horizontal="center"/>
    </xf>
    <xf numFmtId="164" fontId="1" fillId="0" borderId="3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2" fillId="33" borderId="84" xfId="0" applyFont="1" applyFill="1" applyBorder="1" applyAlignment="1">
      <alignment/>
    </xf>
    <xf numFmtId="0" fontId="1" fillId="33" borderId="59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 wrapText="1"/>
    </xf>
    <xf numFmtId="0" fontId="1" fillId="33" borderId="35" xfId="0" applyFont="1" applyFill="1" applyBorder="1" applyAlignment="1">
      <alignment horizontal="center" wrapText="1"/>
    </xf>
    <xf numFmtId="0" fontId="1" fillId="33" borderId="45" xfId="0" applyFont="1" applyFill="1" applyBorder="1" applyAlignment="1">
      <alignment horizontal="center" wrapText="1"/>
    </xf>
    <xf numFmtId="0" fontId="2" fillId="0" borderId="85" xfId="0" applyFont="1" applyBorder="1" applyAlignment="1">
      <alignment/>
    </xf>
    <xf numFmtId="0" fontId="2" fillId="0" borderId="86" xfId="0" applyFont="1" applyBorder="1" applyAlignment="1">
      <alignment/>
    </xf>
    <xf numFmtId="0" fontId="1" fillId="0" borderId="87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43" fontId="2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/>
    </xf>
    <xf numFmtId="0" fontId="37" fillId="0" borderId="0" xfId="0" applyFont="1" applyAlignment="1">
      <alignment/>
    </xf>
    <xf numFmtId="0" fontId="13" fillId="33" borderId="22" xfId="0" applyFont="1" applyFill="1" applyBorder="1" applyAlignment="1">
      <alignment horizontal="center"/>
    </xf>
    <xf numFmtId="0" fontId="13" fillId="33" borderId="35" xfId="0" applyFont="1" applyFill="1" applyBorder="1" applyAlignment="1">
      <alignment horizontal="center"/>
    </xf>
    <xf numFmtId="43" fontId="2" fillId="0" borderId="20" xfId="42" applyNumberFormat="1" applyFont="1" applyFill="1" applyBorder="1" applyAlignment="1">
      <alignment horizontal="center"/>
    </xf>
    <xf numFmtId="43" fontId="2" fillId="0" borderId="20" xfId="42" applyNumberFormat="1" applyFont="1" applyFill="1" applyBorder="1" applyAlignment="1">
      <alignment/>
    </xf>
    <xf numFmtId="43" fontId="2" fillId="0" borderId="20" xfId="42" applyNumberFormat="1" applyFont="1" applyFill="1" applyBorder="1" applyAlignment="1">
      <alignment/>
    </xf>
    <xf numFmtId="43" fontId="0" fillId="0" borderId="0" xfId="0" applyNumberFormat="1" applyFont="1" applyAlignment="1">
      <alignment/>
    </xf>
    <xf numFmtId="43" fontId="2" fillId="0" borderId="13" xfId="42" applyNumberFormat="1" applyFont="1" applyFill="1" applyBorder="1" applyAlignment="1" quotePrefix="1">
      <alignment horizontal="right"/>
    </xf>
    <xf numFmtId="43" fontId="2" fillId="0" borderId="20" xfId="42" applyNumberFormat="1" applyFont="1" applyFill="1" applyBorder="1" applyAlignment="1" quotePrefix="1">
      <alignment horizontal="right"/>
    </xf>
    <xf numFmtId="43" fontId="2" fillId="0" borderId="20" xfId="42" applyNumberFormat="1" applyFont="1" applyFill="1" applyBorder="1" applyAlignment="1">
      <alignment horizontal="right"/>
    </xf>
    <xf numFmtId="43" fontId="2" fillId="0" borderId="15" xfId="42" applyNumberFormat="1" applyFont="1" applyFill="1" applyBorder="1" applyAlignment="1">
      <alignment horizontal="center"/>
    </xf>
    <xf numFmtId="0" fontId="13" fillId="0" borderId="47" xfId="0" applyFont="1" applyBorder="1" applyAlignment="1">
      <alignment horizontal="left" vertical="center"/>
    </xf>
    <xf numFmtId="43" fontId="13" fillId="0" borderId="66" xfId="42" applyNumberFormat="1" applyFont="1" applyFill="1" applyBorder="1" applyAlignment="1">
      <alignment horizontal="center" vertical="center"/>
    </xf>
    <xf numFmtId="0" fontId="3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" fillId="0" borderId="36" xfId="0" applyFont="1" applyFill="1" applyBorder="1" applyAlignment="1" applyProtection="1">
      <alignment horizontal="center" vertical="center"/>
      <protection/>
    </xf>
    <xf numFmtId="0" fontId="1" fillId="0" borderId="22" xfId="0" applyFont="1" applyFill="1" applyBorder="1" applyAlignment="1" applyProtection="1">
      <alignment horizontal="center" vertical="center"/>
      <protection/>
    </xf>
    <xf numFmtId="0" fontId="1" fillId="0" borderId="35" xfId="0" applyFont="1" applyFill="1" applyBorder="1" applyAlignment="1" applyProtection="1">
      <alignment horizontal="center" vertical="center"/>
      <protection/>
    </xf>
    <xf numFmtId="0" fontId="1" fillId="0" borderId="11" xfId="0" applyFont="1" applyFill="1" applyBorder="1" applyAlignment="1" applyProtection="1">
      <alignment horizontal="center" vertical="center"/>
      <protection/>
    </xf>
    <xf numFmtId="0" fontId="13" fillId="0" borderId="88" xfId="0" applyFont="1" applyFill="1" applyBorder="1" applyAlignment="1">
      <alignment horizontal="center" vertical="center"/>
    </xf>
    <xf numFmtId="0" fontId="2" fillId="0" borderId="0" xfId="0" applyFont="1" applyBorder="1" applyAlignment="1" applyProtection="1" quotePrefix="1">
      <alignment horizontal="center" vertical="center"/>
      <protection/>
    </xf>
    <xf numFmtId="2" fontId="5" fillId="0" borderId="0" xfId="0" applyNumberFormat="1" applyFont="1" applyFill="1" applyBorder="1" applyAlignment="1">
      <alignment/>
    </xf>
    <xf numFmtId="0" fontId="2" fillId="0" borderId="0" xfId="0" applyFont="1" applyBorder="1" applyAlignment="1" applyProtection="1">
      <alignment horizontal="center" vertical="center"/>
      <protection/>
    </xf>
    <xf numFmtId="2" fontId="9" fillId="0" borderId="0" xfId="0" applyNumberFormat="1" applyFont="1" applyFill="1" applyBorder="1" applyAlignment="1">
      <alignment/>
    </xf>
    <xf numFmtId="2" fontId="38" fillId="0" borderId="0" xfId="0" applyNumberFormat="1" applyFont="1" applyBorder="1" applyAlignment="1">
      <alignment horizontal="right" vertical="center"/>
    </xf>
    <xf numFmtId="2" fontId="9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0" fontId="1" fillId="33" borderId="44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 quotePrefix="1">
      <alignment horizontal="center"/>
    </xf>
    <xf numFmtId="0" fontId="0" fillId="0" borderId="20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43" fontId="0" fillId="0" borderId="0" xfId="0" applyNumberFormat="1" applyAlignment="1">
      <alignment/>
    </xf>
    <xf numFmtId="0" fontId="0" fillId="0" borderId="15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45" xfId="0" applyFont="1" applyFill="1" applyBorder="1" applyAlignment="1">
      <alignment/>
    </xf>
    <xf numFmtId="0" fontId="0" fillId="0" borderId="25" xfId="0" applyFont="1" applyFill="1" applyBorder="1" applyAlignment="1">
      <alignment vertical="center"/>
    </xf>
    <xf numFmtId="0" fontId="0" fillId="0" borderId="25" xfId="0" applyFont="1" applyFill="1" applyBorder="1" applyAlignment="1">
      <alignment/>
    </xf>
    <xf numFmtId="0" fontId="0" fillId="0" borderId="66" xfId="0" applyFont="1" applyFill="1" applyBorder="1" applyAlignment="1">
      <alignment/>
    </xf>
    <xf numFmtId="0" fontId="0" fillId="0" borderId="80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39" fillId="0" borderId="0" xfId="0" applyFont="1" applyFill="1" applyAlignment="1">
      <alignment/>
    </xf>
    <xf numFmtId="0" fontId="1" fillId="0" borderId="83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14" xfId="0" applyFont="1" applyBorder="1" applyAlignment="1">
      <alignment/>
    </xf>
    <xf numFmtId="0" fontId="8" fillId="0" borderId="14" xfId="0" applyFont="1" applyFill="1" applyBorder="1" applyAlignment="1">
      <alignment horizontal="center"/>
    </xf>
    <xf numFmtId="164" fontId="2" fillId="0" borderId="12" xfId="0" applyNumberFormat="1" applyFont="1" applyFill="1" applyBorder="1" applyAlignment="1">
      <alignment horizontal="center"/>
    </xf>
    <xf numFmtId="43" fontId="2" fillId="0" borderId="14" xfId="42" applyFont="1" applyFill="1" applyBorder="1" applyAlignment="1">
      <alignment/>
    </xf>
    <xf numFmtId="2" fontId="2" fillId="0" borderId="22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39" fontId="1" fillId="33" borderId="23" xfId="0" applyNumberFormat="1" applyFont="1" applyFill="1" applyBorder="1" applyAlignment="1" applyProtection="1" quotePrefix="1">
      <alignment horizontal="center"/>
      <protection/>
    </xf>
    <xf numFmtId="39" fontId="1" fillId="33" borderId="18" xfId="0" applyNumberFormat="1" applyFont="1" applyFill="1" applyBorder="1" applyAlignment="1" applyProtection="1" quotePrefix="1">
      <alignment horizontal="center"/>
      <protection/>
    </xf>
    <xf numFmtId="39" fontId="1" fillId="33" borderId="12" xfId="0" applyNumberFormat="1" applyFont="1" applyFill="1" applyBorder="1" applyAlignment="1" applyProtection="1" quotePrefix="1">
      <alignment horizontal="center"/>
      <protection/>
    </xf>
    <xf numFmtId="39" fontId="1" fillId="33" borderId="23" xfId="0" applyNumberFormat="1" applyFont="1" applyFill="1" applyBorder="1" applyAlignment="1" applyProtection="1">
      <alignment horizontal="center" vertical="center"/>
      <protection/>
    </xf>
    <xf numFmtId="39" fontId="1" fillId="33" borderId="18" xfId="0" applyNumberFormat="1" applyFont="1" applyFill="1" applyBorder="1" applyAlignment="1" applyProtection="1">
      <alignment horizontal="center" vertical="center"/>
      <protection/>
    </xf>
    <xf numFmtId="39" fontId="1" fillId="33" borderId="12" xfId="0" applyNumberFormat="1" applyFont="1" applyFill="1" applyBorder="1" applyAlignment="1" applyProtection="1">
      <alignment horizontal="center" vertical="center" wrapText="1"/>
      <protection/>
    </xf>
    <xf numFmtId="39" fontId="1" fillId="33" borderId="22" xfId="0" applyNumberFormat="1" applyFont="1" applyFill="1" applyBorder="1" applyAlignment="1" applyProtection="1">
      <alignment horizontal="center" vertical="center"/>
      <protection/>
    </xf>
    <xf numFmtId="39" fontId="1" fillId="33" borderId="35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/>
    </xf>
    <xf numFmtId="0" fontId="1" fillId="33" borderId="22" xfId="0" applyFont="1" applyFill="1" applyBorder="1" applyAlignment="1">
      <alignment horizontal="right"/>
    </xf>
    <xf numFmtId="0" fontId="1" fillId="33" borderId="11" xfId="0" applyFont="1" applyFill="1" applyBorder="1" applyAlignment="1">
      <alignment horizontal="right"/>
    </xf>
    <xf numFmtId="0" fontId="0" fillId="0" borderId="20" xfId="0" applyFont="1" applyBorder="1" applyAlignment="1">
      <alignment/>
    </xf>
    <xf numFmtId="0" fontId="37" fillId="0" borderId="0" xfId="0" applyFont="1" applyAlignment="1">
      <alignment horizontal="center"/>
    </xf>
    <xf numFmtId="164" fontId="2" fillId="0" borderId="22" xfId="0" applyNumberFormat="1" applyFont="1" applyBorder="1" applyAlignment="1">
      <alignment horizontal="right"/>
    </xf>
    <xf numFmtId="0" fontId="2" fillId="0" borderId="89" xfId="0" applyFont="1" applyBorder="1" applyAlignment="1">
      <alignment horizontal="left" vertical="center" wrapText="1"/>
    </xf>
    <xf numFmtId="164" fontId="2" fillId="34" borderId="90" xfId="0" applyNumberFormat="1" applyFont="1" applyFill="1" applyBorder="1" applyAlignment="1">
      <alignment/>
    </xf>
    <xf numFmtId="164" fontId="2" fillId="0" borderId="90" xfId="0" applyNumberFormat="1" applyFont="1" applyBorder="1" applyAlignment="1" quotePrefix="1">
      <alignment horizontal="center"/>
    </xf>
    <xf numFmtId="164" fontId="2" fillId="0" borderId="91" xfId="0" applyNumberFormat="1" applyFont="1" applyBorder="1" applyAlignment="1" quotePrefix="1">
      <alignment horizontal="center"/>
    </xf>
    <xf numFmtId="0" fontId="1" fillId="0" borderId="36" xfId="0" applyFont="1" applyBorder="1" applyAlignment="1">
      <alignment horizontal="left"/>
    </xf>
    <xf numFmtId="0" fontId="2" fillId="34" borderId="22" xfId="0" applyFont="1" applyFill="1" applyBorder="1" applyAlignment="1">
      <alignment horizontal="right"/>
    </xf>
    <xf numFmtId="164" fontId="2" fillId="34" borderId="22" xfId="0" applyNumberFormat="1" applyFont="1" applyFill="1" applyBorder="1" applyAlignment="1">
      <alignment vertical="center"/>
    </xf>
    <xf numFmtId="0" fontId="7" fillId="0" borderId="0" xfId="0" applyFont="1" applyBorder="1" applyAlignment="1">
      <alignment/>
    </xf>
    <xf numFmtId="2" fontId="2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164" fontId="2" fillId="34" borderId="22" xfId="0" applyNumberFormat="1" applyFont="1" applyFill="1" applyBorder="1" applyAlignment="1">
      <alignment horizontal="right" vertical="center"/>
    </xf>
    <xf numFmtId="164" fontId="2" fillId="0" borderId="22" xfId="0" applyNumberFormat="1" applyFont="1" applyBorder="1" applyAlignment="1">
      <alignment horizontal="right" vertical="center"/>
    </xf>
    <xf numFmtId="164" fontId="7" fillId="0" borderId="22" xfId="0" applyNumberFormat="1" applyFont="1" applyFill="1" applyBorder="1" applyAlignment="1">
      <alignment horizontal="right"/>
    </xf>
    <xf numFmtId="164" fontId="2" fillId="34" borderId="22" xfId="0" applyNumberFormat="1" applyFont="1" applyFill="1" applyBorder="1" applyAlignment="1">
      <alignment horizontal="right"/>
    </xf>
    <xf numFmtId="164" fontId="1" fillId="34" borderId="22" xfId="0" applyNumberFormat="1" applyFont="1" applyFill="1" applyBorder="1" applyAlignment="1">
      <alignment horizontal="right" vertical="center"/>
    </xf>
    <xf numFmtId="2" fontId="2" fillId="0" borderId="0" xfId="0" applyNumberFormat="1" applyFont="1" applyBorder="1" applyAlignment="1">
      <alignment/>
    </xf>
    <xf numFmtId="0" fontId="2" fillId="34" borderId="0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 wrapText="1"/>
    </xf>
    <xf numFmtId="16" fontId="2" fillId="34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2" fontId="1" fillId="0" borderId="0" xfId="0" applyNumberFormat="1" applyFont="1" applyFill="1" applyBorder="1" applyAlignment="1">
      <alignment horizontal="right" vertical="center"/>
    </xf>
    <xf numFmtId="2" fontId="1" fillId="0" borderId="0" xfId="0" applyNumberFormat="1" applyFont="1" applyBorder="1" applyAlignment="1">
      <alignment horizontal="right" vertical="center"/>
    </xf>
    <xf numFmtId="2" fontId="1" fillId="34" borderId="0" xfId="0" applyNumberFormat="1" applyFont="1" applyFill="1" applyBorder="1" applyAlignment="1">
      <alignment horizontal="right" vertical="center"/>
    </xf>
    <xf numFmtId="2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 indent="1"/>
    </xf>
    <xf numFmtId="2" fontId="7" fillId="0" borderId="0" xfId="0" applyNumberFormat="1" applyFont="1" applyFill="1" applyBorder="1" applyAlignment="1">
      <alignment/>
    </xf>
    <xf numFmtId="2" fontId="2" fillId="0" borderId="0" xfId="0" applyNumberFormat="1" applyFont="1" applyBorder="1" applyAlignment="1">
      <alignment horizontal="right" vertical="center"/>
    </xf>
    <xf numFmtId="2" fontId="7" fillId="34" borderId="0" xfId="0" applyNumberFormat="1" applyFont="1" applyFill="1" applyBorder="1" applyAlignment="1">
      <alignment horizontal="right" vertical="center"/>
    </xf>
    <xf numFmtId="2" fontId="2" fillId="34" borderId="0" xfId="0" applyNumberFormat="1" applyFont="1" applyFill="1" applyBorder="1" applyAlignment="1">
      <alignment horizontal="right" vertical="center"/>
    </xf>
    <xf numFmtId="2" fontId="7" fillId="0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64" fontId="7" fillId="0" borderId="22" xfId="0" applyNumberFormat="1" applyFont="1" applyFill="1" applyBorder="1" applyAlignment="1">
      <alignment/>
    </xf>
    <xf numFmtId="164" fontId="7" fillId="0" borderId="17" xfId="0" applyNumberFormat="1" applyFont="1" applyFill="1" applyBorder="1" applyAlignment="1">
      <alignment/>
    </xf>
    <xf numFmtId="164" fontId="2" fillId="34" borderId="17" xfId="0" applyNumberFormat="1" applyFont="1" applyFill="1" applyBorder="1" applyAlignment="1">
      <alignment horizontal="right" vertical="center"/>
    </xf>
    <xf numFmtId="0" fontId="1" fillId="33" borderId="29" xfId="0" applyFont="1" applyFill="1" applyBorder="1" applyAlignment="1">
      <alignment horizontal="center" vertical="center" wrapText="1"/>
    </xf>
    <xf numFmtId="164" fontId="2" fillId="0" borderId="35" xfId="0" applyNumberFormat="1" applyFont="1" applyBorder="1" applyAlignment="1">
      <alignment horizontal="right" vertical="center"/>
    </xf>
    <xf numFmtId="0" fontId="2" fillId="0" borderId="28" xfId="0" applyFont="1" applyBorder="1" applyAlignment="1">
      <alignment horizontal="left" vertical="center" indent="1"/>
    </xf>
    <xf numFmtId="0" fontId="1" fillId="0" borderId="32" xfId="0" applyFont="1" applyBorder="1" applyAlignment="1">
      <alignment horizontal="left" vertical="center"/>
    </xf>
    <xf numFmtId="164" fontId="1" fillId="0" borderId="26" xfId="0" applyNumberFormat="1" applyFont="1" applyFill="1" applyBorder="1" applyAlignment="1">
      <alignment horizontal="right" vertical="center"/>
    </xf>
    <xf numFmtId="164" fontId="1" fillId="34" borderId="26" xfId="0" applyNumberFormat="1" applyFont="1" applyFill="1" applyBorder="1" applyAlignment="1">
      <alignment horizontal="right" vertical="center"/>
    </xf>
    <xf numFmtId="164" fontId="1" fillId="0" borderId="68" xfId="0" applyNumberFormat="1" applyFont="1" applyFill="1" applyBorder="1" applyAlignment="1">
      <alignment horizontal="right" vertical="center"/>
    </xf>
    <xf numFmtId="0" fontId="6" fillId="33" borderId="11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vertical="center"/>
    </xf>
    <xf numFmtId="164" fontId="8" fillId="0" borderId="22" xfId="0" applyNumberFormat="1" applyFont="1" applyFill="1" applyBorder="1" applyAlignment="1">
      <alignment/>
    </xf>
    <xf numFmtId="164" fontId="8" fillId="0" borderId="22" xfId="0" applyNumberFormat="1" applyFont="1" applyBorder="1" applyAlignment="1">
      <alignment horizontal="right" vertical="center"/>
    </xf>
    <xf numFmtId="164" fontId="8" fillId="34" borderId="22" xfId="0" applyNumberFormat="1" applyFont="1" applyFill="1" applyBorder="1" applyAlignment="1">
      <alignment horizontal="right" vertical="center"/>
    </xf>
    <xf numFmtId="164" fontId="8" fillId="0" borderId="22" xfId="0" applyNumberFormat="1" applyFont="1" applyFill="1" applyBorder="1" applyAlignment="1">
      <alignment horizontal="right" vertical="center"/>
    </xf>
    <xf numFmtId="164" fontId="6" fillId="0" borderId="22" xfId="0" applyNumberFormat="1" applyFont="1" applyFill="1" applyBorder="1" applyAlignment="1">
      <alignment horizontal="right" vertical="center"/>
    </xf>
    <xf numFmtId="164" fontId="6" fillId="0" borderId="22" xfId="0" applyNumberFormat="1" applyFont="1" applyBorder="1" applyAlignment="1">
      <alignment horizontal="right" vertical="center"/>
    </xf>
    <xf numFmtId="164" fontId="6" fillId="33" borderId="22" xfId="0" applyNumberFormat="1" applyFont="1" applyFill="1" applyBorder="1" applyAlignment="1">
      <alignment vertical="center"/>
    </xf>
    <xf numFmtId="0" fontId="6" fillId="33" borderId="27" xfId="0" applyFont="1" applyFill="1" applyBorder="1" applyAlignment="1">
      <alignment vertical="center"/>
    </xf>
    <xf numFmtId="0" fontId="6" fillId="33" borderId="33" xfId="0" applyFont="1" applyFill="1" applyBorder="1" applyAlignment="1">
      <alignment vertical="center"/>
    </xf>
    <xf numFmtId="0" fontId="6" fillId="33" borderId="29" xfId="0" applyFont="1" applyFill="1" applyBorder="1" applyAlignment="1">
      <alignment vertical="center" wrapText="1"/>
    </xf>
    <xf numFmtId="0" fontId="6" fillId="33" borderId="63" xfId="0" applyFont="1" applyFill="1" applyBorder="1" applyAlignment="1">
      <alignment vertical="center"/>
    </xf>
    <xf numFmtId="0" fontId="6" fillId="33" borderId="35" xfId="0" applyFont="1" applyFill="1" applyBorder="1" applyAlignment="1">
      <alignment vertical="center"/>
    </xf>
    <xf numFmtId="0" fontId="8" fillId="0" borderId="36" xfId="0" applyFont="1" applyBorder="1" applyAlignment="1">
      <alignment vertical="center"/>
    </xf>
    <xf numFmtId="164" fontId="8" fillId="0" borderId="35" xfId="0" applyNumberFormat="1" applyFont="1" applyFill="1" applyBorder="1" applyAlignment="1">
      <alignment horizontal="right" vertical="center"/>
    </xf>
    <xf numFmtId="0" fontId="6" fillId="0" borderId="36" xfId="0" applyFont="1" applyBorder="1" applyAlignment="1">
      <alignment horizontal="center" vertical="center"/>
    </xf>
    <xf numFmtId="164" fontId="6" fillId="0" borderId="35" xfId="0" applyNumberFormat="1" applyFont="1" applyFill="1" applyBorder="1" applyAlignment="1">
      <alignment horizontal="right" vertical="center"/>
    </xf>
    <xf numFmtId="0" fontId="6" fillId="33" borderId="36" xfId="0" applyFont="1" applyFill="1" applyBorder="1" applyAlignment="1">
      <alignment vertical="center"/>
    </xf>
    <xf numFmtId="164" fontId="6" fillId="33" borderId="35" xfId="0" applyNumberFormat="1" applyFont="1" applyFill="1" applyBorder="1" applyAlignment="1">
      <alignment vertical="center"/>
    </xf>
    <xf numFmtId="0" fontId="6" fillId="0" borderId="32" xfId="0" applyFont="1" applyBorder="1" applyAlignment="1">
      <alignment horizontal="left" vertical="center"/>
    </xf>
    <xf numFmtId="164" fontId="8" fillId="0" borderId="35" xfId="0" applyNumberFormat="1" applyFont="1" applyFill="1" applyBorder="1" applyAlignment="1" quotePrefix="1">
      <alignment horizontal="right" vertical="center"/>
    </xf>
    <xf numFmtId="164" fontId="2" fillId="0" borderId="26" xfId="0" applyNumberFormat="1" applyFont="1" applyBorder="1" applyAlignment="1">
      <alignment horizontal="right" vertical="center"/>
    </xf>
    <xf numFmtId="164" fontId="2" fillId="0" borderId="68" xfId="0" applyNumberFormat="1" applyFont="1" applyBorder="1" applyAlignment="1">
      <alignment horizontal="right" vertical="center"/>
    </xf>
    <xf numFmtId="0" fontId="1" fillId="33" borderId="38" xfId="0" applyFont="1" applyFill="1" applyBorder="1" applyAlignment="1">
      <alignment horizontal="center" vertical="center" wrapText="1"/>
    </xf>
    <xf numFmtId="0" fontId="1" fillId="33" borderId="45" xfId="0" applyFont="1" applyFill="1" applyBorder="1" applyAlignment="1">
      <alignment horizontal="center" vertical="center"/>
    </xf>
    <xf numFmtId="0" fontId="1" fillId="0" borderId="61" xfId="0" applyFont="1" applyBorder="1" applyAlignment="1">
      <alignment vertical="center" wrapText="1"/>
    </xf>
    <xf numFmtId="0" fontId="1" fillId="0" borderId="26" xfId="0" applyFont="1" applyFill="1" applyBorder="1" applyAlignment="1">
      <alignment horizontal="right"/>
    </xf>
    <xf numFmtId="0" fontId="1" fillId="34" borderId="26" xfId="0" applyFont="1" applyFill="1" applyBorder="1" applyAlignment="1">
      <alignment horizontal="right"/>
    </xf>
    <xf numFmtId="164" fontId="1" fillId="0" borderId="42" xfId="0" applyNumberFormat="1" applyFont="1" applyFill="1" applyBorder="1" applyAlignment="1">
      <alignment vertical="center"/>
    </xf>
    <xf numFmtId="164" fontId="1" fillId="0" borderId="26" xfId="0" applyNumberFormat="1" applyFont="1" applyBorder="1" applyAlignment="1">
      <alignment vertical="center"/>
    </xf>
    <xf numFmtId="164" fontId="1" fillId="0" borderId="26" xfId="0" applyNumberFormat="1" applyFont="1" applyFill="1" applyBorder="1" applyAlignment="1">
      <alignment vertical="center"/>
    </xf>
    <xf numFmtId="164" fontId="1" fillId="0" borderId="68" xfId="0" applyNumberFormat="1" applyFont="1" applyBorder="1" applyAlignment="1">
      <alignment vertical="center"/>
    </xf>
    <xf numFmtId="0" fontId="12" fillId="0" borderId="0" xfId="0" applyFont="1" applyAlignment="1">
      <alignment horizontal="right"/>
    </xf>
    <xf numFmtId="166" fontId="1" fillId="0" borderId="58" xfId="194" applyNumberFormat="1" applyFont="1" applyBorder="1" applyAlignment="1" applyProtection="1" quotePrefix="1">
      <alignment horizontal="left"/>
      <protection/>
    </xf>
    <xf numFmtId="166" fontId="2" fillId="0" borderId="58" xfId="194" applyNumberFormat="1" applyFont="1" applyBorder="1" applyAlignment="1" applyProtection="1" quotePrefix="1">
      <alignment horizontal="left"/>
      <protection/>
    </xf>
    <xf numFmtId="166" fontId="2" fillId="0" borderId="23" xfId="194" applyNumberFormat="1" applyFont="1" applyBorder="1" applyAlignment="1" applyProtection="1">
      <alignment horizontal="left"/>
      <protection/>
    </xf>
    <xf numFmtId="166" fontId="2" fillId="0" borderId="17" xfId="194" applyNumberFormat="1" applyFont="1" applyBorder="1" applyAlignment="1" applyProtection="1" quotePrefix="1">
      <alignment horizontal="left"/>
      <protection/>
    </xf>
    <xf numFmtId="166" fontId="2" fillId="0" borderId="15" xfId="194" applyNumberFormat="1" applyFont="1" applyBorder="1" applyAlignment="1" applyProtection="1">
      <alignment horizontal="left"/>
      <protection/>
    </xf>
    <xf numFmtId="166" fontId="2" fillId="0" borderId="20" xfId="194" applyNumberFormat="1" applyFont="1" applyBorder="1" applyAlignment="1" applyProtection="1">
      <alignment horizontal="left"/>
      <protection/>
    </xf>
    <xf numFmtId="166" fontId="13" fillId="33" borderId="15" xfId="121" applyNumberFormat="1" applyFont="1" applyFill="1" applyBorder="1" applyAlignment="1" quotePrefix="1">
      <alignment horizontal="center"/>
      <protection/>
    </xf>
    <xf numFmtId="166" fontId="9" fillId="0" borderId="0" xfId="121" applyNumberFormat="1" applyFont="1" applyFill="1">
      <alignment/>
      <protection/>
    </xf>
    <xf numFmtId="166" fontId="19" fillId="0" borderId="0" xfId="121" applyNumberFormat="1" applyFont="1" applyFill="1">
      <alignment/>
      <protection/>
    </xf>
    <xf numFmtId="2" fontId="2" fillId="0" borderId="17" xfId="0" applyNumberFormat="1" applyFont="1" applyBorder="1" applyAlignment="1">
      <alignment/>
    </xf>
    <xf numFmtId="2" fontId="2" fillId="0" borderId="29" xfId="0" applyNumberFormat="1" applyFont="1" applyBorder="1" applyAlignment="1">
      <alignment/>
    </xf>
    <xf numFmtId="2" fontId="2" fillId="0" borderId="15" xfId="0" applyNumberFormat="1" applyFont="1" applyBorder="1" applyAlignment="1">
      <alignment/>
    </xf>
    <xf numFmtId="2" fontId="2" fillId="0" borderId="45" xfId="0" applyNumberFormat="1" applyFont="1" applyBorder="1" applyAlignment="1">
      <alignment/>
    </xf>
    <xf numFmtId="0" fontId="1" fillId="0" borderId="22" xfId="0" applyFont="1" applyBorder="1" applyAlignment="1">
      <alignment/>
    </xf>
    <xf numFmtId="166" fontId="2" fillId="34" borderId="13" xfId="132" applyNumberFormat="1" applyFont="1" applyFill="1" applyBorder="1" applyAlignment="1" applyProtection="1">
      <alignment horizontal="left" indent="2"/>
      <protection/>
    </xf>
    <xf numFmtId="2" fontId="2" fillId="34" borderId="13" xfId="132" applyNumberFormat="1" applyFont="1" applyFill="1" applyBorder="1">
      <alignment/>
      <protection/>
    </xf>
    <xf numFmtId="2" fontId="2" fillId="34" borderId="0" xfId="132" applyNumberFormat="1" applyFont="1" applyFill="1" applyBorder="1">
      <alignment/>
      <protection/>
    </xf>
    <xf numFmtId="166" fontId="2" fillId="34" borderId="15" xfId="132" applyNumberFormat="1" applyFont="1" applyFill="1" applyBorder="1" applyAlignment="1" applyProtection="1">
      <alignment horizontal="left" indent="2"/>
      <protection/>
    </xf>
    <xf numFmtId="2" fontId="2" fillId="34" borderId="15" xfId="132" applyNumberFormat="1" applyFont="1" applyFill="1" applyBorder="1">
      <alignment/>
      <protection/>
    </xf>
    <xf numFmtId="166" fontId="1" fillId="34" borderId="22" xfId="132" applyNumberFormat="1" applyFont="1" applyFill="1" applyBorder="1" applyAlignment="1">
      <alignment horizontal="left"/>
      <protection/>
    </xf>
    <xf numFmtId="2" fontId="1" fillId="34" borderId="22" xfId="132" applyNumberFormat="1" applyFont="1" applyFill="1" applyBorder="1">
      <alignment/>
      <protection/>
    </xf>
    <xf numFmtId="0" fontId="2" fillId="0" borderId="40" xfId="0" applyFont="1" applyFill="1" applyBorder="1" applyAlignment="1">
      <alignment/>
    </xf>
    <xf numFmtId="0" fontId="1" fillId="0" borderId="40" xfId="0" applyFont="1" applyFill="1" applyBorder="1" applyAlignment="1">
      <alignment/>
    </xf>
    <xf numFmtId="2" fontId="13" fillId="0" borderId="71" xfId="0" applyNumberFormat="1" applyFont="1" applyBorder="1" applyAlignment="1">
      <alignment horizontal="right" wrapText="1"/>
    </xf>
    <xf numFmtId="2" fontId="13" fillId="0" borderId="69" xfId="0" applyNumberFormat="1" applyFont="1" applyBorder="1" applyAlignment="1">
      <alignment horizontal="right" wrapText="1"/>
    </xf>
    <xf numFmtId="2" fontId="13" fillId="0" borderId="75" xfId="0" applyNumberFormat="1" applyFont="1" applyBorder="1" applyAlignment="1">
      <alignment horizontal="right" wrapText="1"/>
    </xf>
    <xf numFmtId="166" fontId="2" fillId="0" borderId="0" xfId="121" applyNumberFormat="1" applyFont="1">
      <alignment/>
      <protection/>
    </xf>
    <xf numFmtId="164" fontId="2" fillId="0" borderId="0" xfId="121" applyNumberFormat="1" applyFont="1">
      <alignment/>
      <protection/>
    </xf>
    <xf numFmtId="166" fontId="19" fillId="0" borderId="0" xfId="121" applyNumberFormat="1" applyFont="1">
      <alignment/>
      <protection/>
    </xf>
    <xf numFmtId="166" fontId="2" fillId="0" borderId="0" xfId="121" applyNumberFormat="1" applyFont="1" applyFill="1">
      <alignment/>
      <protection/>
    </xf>
    <xf numFmtId="166" fontId="1" fillId="33" borderId="92" xfId="121" applyNumberFormat="1" applyFont="1" applyFill="1" applyBorder="1" applyAlignment="1">
      <alignment horizontal="center"/>
      <protection/>
    </xf>
    <xf numFmtId="166" fontId="1" fillId="33" borderId="81" xfId="121" applyNumberFormat="1" applyFont="1" applyFill="1" applyBorder="1" applyAlignment="1">
      <alignment horizontal="center"/>
      <protection/>
    </xf>
    <xf numFmtId="166" fontId="1" fillId="33" borderId="81" xfId="121" applyNumberFormat="1" applyFont="1" applyFill="1" applyBorder="1" applyAlignment="1" quotePrefix="1">
      <alignment horizontal="center"/>
      <protection/>
    </xf>
    <xf numFmtId="166" fontId="1" fillId="0" borderId="32" xfId="121" applyNumberFormat="1" applyFont="1" applyBorder="1" applyAlignment="1">
      <alignment horizontal="center"/>
      <protection/>
    </xf>
    <xf numFmtId="164" fontId="2" fillId="0" borderId="60" xfId="0" applyNumberFormat="1" applyFont="1" applyFill="1" applyBorder="1" applyAlignment="1">
      <alignment/>
    </xf>
    <xf numFmtId="0" fontId="1" fillId="33" borderId="22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44" xfId="0" applyFont="1" applyFill="1" applyBorder="1" applyAlignment="1">
      <alignment/>
    </xf>
    <xf numFmtId="0" fontId="1" fillId="0" borderId="40" xfId="0" applyFont="1" applyBorder="1" applyAlignment="1" applyProtection="1">
      <alignment horizontal="left" vertical="center"/>
      <protection/>
    </xf>
    <xf numFmtId="0" fontId="6" fillId="33" borderId="16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vertical="center"/>
    </xf>
    <xf numFmtId="164" fontId="8" fillId="0" borderId="11" xfId="0" applyNumberFormat="1" applyFont="1" applyFill="1" applyBorder="1" applyAlignment="1">
      <alignment horizontal="right" vertical="center"/>
    </xf>
    <xf numFmtId="164" fontId="8" fillId="0" borderId="11" xfId="0" applyNumberFormat="1" applyFont="1" applyFill="1" applyBorder="1" applyAlignment="1" quotePrefix="1">
      <alignment horizontal="right" vertical="center"/>
    </xf>
    <xf numFmtId="164" fontId="6" fillId="0" borderId="11" xfId="0" applyNumberFormat="1" applyFont="1" applyFill="1" applyBorder="1" applyAlignment="1">
      <alignment horizontal="right" vertical="center"/>
    </xf>
    <xf numFmtId="164" fontId="6" fillId="33" borderId="11" xfId="0" applyNumberFormat="1" applyFont="1" applyFill="1" applyBorder="1" applyAlignment="1">
      <alignment vertical="center"/>
    </xf>
    <xf numFmtId="0" fontId="6" fillId="33" borderId="35" xfId="0" applyFont="1" applyFill="1" applyBorder="1" applyAlignment="1">
      <alignment horizontal="center" vertical="center" wrapText="1"/>
    </xf>
    <xf numFmtId="164" fontId="8" fillId="0" borderId="35" xfId="0" applyNumberFormat="1" applyFont="1" applyBorder="1" applyAlignment="1">
      <alignment horizontal="right" vertical="center"/>
    </xf>
    <xf numFmtId="164" fontId="6" fillId="0" borderId="35" xfId="0" applyNumberFormat="1" applyFont="1" applyBorder="1" applyAlignment="1">
      <alignment horizontal="right" vertical="center"/>
    </xf>
    <xf numFmtId="0" fontId="2" fillId="0" borderId="22" xfId="0" applyFont="1" applyFill="1" applyBorder="1" applyAlignment="1">
      <alignment horizontal="right"/>
    </xf>
    <xf numFmtId="0" fontId="8" fillId="0" borderId="22" xfId="0" applyFont="1" applyFill="1" applyBorder="1" applyAlignment="1">
      <alignment horizontal="right"/>
    </xf>
    <xf numFmtId="0" fontId="7" fillId="0" borderId="33" xfId="0" applyFont="1" applyBorder="1" applyAlignment="1" applyProtection="1">
      <alignment horizontal="left" vertical="center"/>
      <protection/>
    </xf>
    <xf numFmtId="0" fontId="2" fillId="0" borderId="25" xfId="0" applyFont="1" applyBorder="1" applyAlignment="1">
      <alignment vertical="center"/>
    </xf>
    <xf numFmtId="43" fontId="13" fillId="0" borderId="66" xfId="42" applyNumberFormat="1" applyFont="1" applyFill="1" applyBorder="1" applyAlignment="1" quotePrefix="1">
      <alignment horizontal="center" vertical="center"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2" fontId="2" fillId="34" borderId="30" xfId="132" applyNumberFormat="1" applyFont="1" applyFill="1" applyBorder="1">
      <alignment/>
      <protection/>
    </xf>
    <xf numFmtId="0" fontId="2" fillId="0" borderId="36" xfId="0" applyFont="1" applyBorder="1" applyAlignment="1">
      <alignment/>
    </xf>
    <xf numFmtId="0" fontId="2" fillId="33" borderId="27" xfId="0" applyFont="1" applyFill="1" applyBorder="1" applyAlignment="1">
      <alignment/>
    </xf>
    <xf numFmtId="0" fontId="1" fillId="33" borderId="21" xfId="0" applyFont="1" applyFill="1" applyBorder="1" applyAlignment="1">
      <alignment horizontal="center"/>
    </xf>
    <xf numFmtId="0" fontId="2" fillId="33" borderId="33" xfId="0" applyFont="1" applyFill="1" applyBorder="1" applyAlignment="1">
      <alignment/>
    </xf>
    <xf numFmtId="164" fontId="2" fillId="0" borderId="35" xfId="0" applyNumberFormat="1" applyFont="1" applyBorder="1" applyAlignment="1">
      <alignment horizontal="center"/>
    </xf>
    <xf numFmtId="164" fontId="2" fillId="0" borderId="35" xfId="0" applyNumberFormat="1" applyFont="1" applyBorder="1" applyAlignment="1" quotePrefix="1">
      <alignment horizontal="center"/>
    </xf>
    <xf numFmtId="0" fontId="0" fillId="0" borderId="36" xfId="0" applyFont="1" applyFill="1" applyBorder="1" applyAlignment="1">
      <alignment/>
    </xf>
    <xf numFmtId="0" fontId="2" fillId="0" borderId="36" xfId="0" applyFont="1" applyFill="1" applyBorder="1" applyAlignment="1">
      <alignment/>
    </xf>
    <xf numFmtId="0" fontId="2" fillId="0" borderId="36" xfId="0" applyFont="1" applyBorder="1" applyAlignment="1">
      <alignment wrapText="1"/>
    </xf>
    <xf numFmtId="0" fontId="2" fillId="0" borderId="36" xfId="0" applyFont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164" fontId="2" fillId="0" borderId="26" xfId="0" applyNumberFormat="1" applyFont="1" applyFill="1" applyBorder="1" applyAlignment="1">
      <alignment horizontal="right"/>
    </xf>
    <xf numFmtId="164" fontId="2" fillId="0" borderId="26" xfId="0" applyNumberFormat="1" applyFont="1" applyFill="1" applyBorder="1" applyAlignment="1" quotePrefix="1">
      <alignment horizontal="center"/>
    </xf>
    <xf numFmtId="164" fontId="2" fillId="0" borderId="68" xfId="0" applyNumberFormat="1" applyFont="1" applyFill="1" applyBorder="1" applyAlignment="1" quotePrefix="1">
      <alignment horizontal="center"/>
    </xf>
    <xf numFmtId="164" fontId="1" fillId="0" borderId="26" xfId="0" applyNumberFormat="1" applyFont="1" applyBorder="1" applyAlignment="1">
      <alignment horizontal="right" vertical="center"/>
    </xf>
    <xf numFmtId="0" fontId="2" fillId="0" borderId="0" xfId="132" applyFont="1" applyFill="1">
      <alignment/>
      <protection/>
    </xf>
    <xf numFmtId="0" fontId="1" fillId="0" borderId="64" xfId="0" applyFont="1" applyBorder="1" applyAlignment="1">
      <alignment horizontal="center"/>
    </xf>
    <xf numFmtId="167" fontId="1" fillId="0" borderId="14" xfId="0" applyNumberFormat="1" applyFont="1" applyFill="1" applyBorder="1" applyAlignment="1">
      <alignment horizontal="center"/>
    </xf>
    <xf numFmtId="166" fontId="2" fillId="0" borderId="10" xfId="0" applyNumberFormat="1" applyFont="1" applyBorder="1" applyAlignment="1" applyProtection="1">
      <alignment/>
      <protection/>
    </xf>
    <xf numFmtId="166" fontId="2" fillId="0" borderId="10" xfId="0" applyNumberFormat="1" applyFont="1" applyFill="1" applyBorder="1" applyAlignment="1" applyProtection="1">
      <alignment/>
      <protection/>
    </xf>
    <xf numFmtId="166" fontId="2" fillId="0" borderId="11" xfId="0" applyNumberFormat="1" applyFont="1" applyFill="1" applyBorder="1" applyAlignment="1" applyProtection="1">
      <alignment/>
      <protection/>
    </xf>
    <xf numFmtId="166" fontId="2" fillId="0" borderId="59" xfId="0" applyNumberFormat="1" applyFont="1" applyBorder="1" applyAlignment="1" applyProtection="1">
      <alignment/>
      <protection/>
    </xf>
    <xf numFmtId="167" fontId="32" fillId="0" borderId="11" xfId="0" applyNumberFormat="1" applyFont="1" applyFill="1" applyBorder="1" applyAlignment="1" applyProtection="1">
      <alignment horizontal="left"/>
      <protection/>
    </xf>
    <xf numFmtId="166" fontId="2" fillId="0" borderId="11" xfId="0" applyNumberFormat="1" applyFont="1" applyBorder="1" applyAlignment="1" applyProtection="1">
      <alignment/>
      <protection/>
    </xf>
    <xf numFmtId="167" fontId="32" fillId="0" borderId="11" xfId="0" applyNumberFormat="1" applyFont="1" applyFill="1" applyBorder="1" applyAlignment="1" applyProtection="1" quotePrefix="1">
      <alignment/>
      <protection/>
    </xf>
    <xf numFmtId="166" fontId="2" fillId="0" borderId="62" xfId="0" applyNumberFormat="1" applyFont="1" applyFill="1" applyBorder="1" applyAlignment="1" applyProtection="1">
      <alignment/>
      <protection/>
    </xf>
    <xf numFmtId="166" fontId="2" fillId="0" borderId="14" xfId="0" applyNumberFormat="1" applyFont="1" applyFill="1" applyBorder="1" applyAlignment="1" applyProtection="1">
      <alignment/>
      <protection/>
    </xf>
    <xf numFmtId="166" fontId="2" fillId="0" borderId="20" xfId="0" applyNumberFormat="1" applyFont="1" applyBorder="1" applyAlignment="1" applyProtection="1">
      <alignment/>
      <protection/>
    </xf>
    <xf numFmtId="167" fontId="2" fillId="0" borderId="14" xfId="0" applyNumberFormat="1" applyFont="1" applyFill="1" applyBorder="1" applyAlignment="1" applyProtection="1">
      <alignment/>
      <protection/>
    </xf>
    <xf numFmtId="166" fontId="2" fillId="0" borderId="14" xfId="0" applyNumberFormat="1" applyFont="1" applyBorder="1" applyAlignment="1" applyProtection="1">
      <alignment/>
      <protection/>
    </xf>
    <xf numFmtId="166" fontId="2" fillId="0" borderId="60" xfId="0" applyNumberFormat="1" applyFont="1" applyFill="1" applyBorder="1" applyAlignment="1" applyProtection="1">
      <alignment/>
      <protection/>
    </xf>
    <xf numFmtId="167" fontId="32" fillId="0" borderId="11" xfId="0" applyNumberFormat="1" applyFont="1" applyFill="1" applyBorder="1" applyAlignment="1" applyProtection="1" quotePrefix="1">
      <alignment horizontal="left"/>
      <protection/>
    </xf>
    <xf numFmtId="166" fontId="33" fillId="0" borderId="0" xfId="0" applyNumberFormat="1" applyFont="1" applyFill="1" applyBorder="1" applyAlignment="1" applyProtection="1">
      <alignment/>
      <protection/>
    </xf>
    <xf numFmtId="166" fontId="33" fillId="0" borderId="14" xfId="0" applyNumberFormat="1" applyFont="1" applyFill="1" applyBorder="1" applyAlignment="1" applyProtection="1">
      <alignment/>
      <protection/>
    </xf>
    <xf numFmtId="166" fontId="33" fillId="0" borderId="60" xfId="0" applyNumberFormat="1" applyFont="1" applyFill="1" applyBorder="1" applyAlignment="1" applyProtection="1">
      <alignment/>
      <protection/>
    </xf>
    <xf numFmtId="167" fontId="22" fillId="0" borderId="14" xfId="0" applyNumberFormat="1" applyFont="1" applyFill="1" applyBorder="1" applyAlignment="1" applyProtection="1" quotePrefix="1">
      <alignment horizontal="left"/>
      <protection/>
    </xf>
    <xf numFmtId="167" fontId="32" fillId="0" borderId="14" xfId="0" applyNumberFormat="1" applyFont="1" applyFill="1" applyBorder="1" applyAlignment="1" applyProtection="1">
      <alignment horizontal="left"/>
      <protection/>
    </xf>
    <xf numFmtId="167" fontId="32" fillId="0" borderId="14" xfId="0" applyNumberFormat="1" applyFont="1" applyFill="1" applyBorder="1" applyAlignment="1" applyProtection="1" quotePrefix="1">
      <alignment horizontal="left"/>
      <protection/>
    </xf>
    <xf numFmtId="167" fontId="2" fillId="0" borderId="11" xfId="0" applyNumberFormat="1" applyFont="1" applyFill="1" applyBorder="1" applyAlignment="1" applyProtection="1">
      <alignment/>
      <protection/>
    </xf>
    <xf numFmtId="164" fontId="2" fillId="0" borderId="60" xfId="0" applyNumberFormat="1" applyFont="1" applyFill="1" applyBorder="1" applyAlignment="1" applyProtection="1">
      <alignment/>
      <protection/>
    </xf>
    <xf numFmtId="166" fontId="2" fillId="0" borderId="18" xfId="0" applyNumberFormat="1" applyFont="1" applyFill="1" applyBorder="1" applyAlignment="1" applyProtection="1">
      <alignment/>
      <protection/>
    </xf>
    <xf numFmtId="166" fontId="2" fillId="0" borderId="12" xfId="0" applyNumberFormat="1" applyFont="1" applyFill="1" applyBorder="1" applyAlignment="1" applyProtection="1">
      <alignment/>
      <protection/>
    </xf>
    <xf numFmtId="166" fontId="2" fillId="0" borderId="23" xfId="0" applyNumberFormat="1" applyFont="1" applyBorder="1" applyAlignment="1" applyProtection="1">
      <alignment/>
      <protection/>
    </xf>
    <xf numFmtId="166" fontId="2" fillId="0" borderId="12" xfId="0" applyNumberFormat="1" applyFont="1" applyBorder="1" applyAlignment="1" applyProtection="1">
      <alignment/>
      <protection/>
    </xf>
    <xf numFmtId="166" fontId="2" fillId="0" borderId="44" xfId="0" applyNumberFormat="1" applyFont="1" applyFill="1" applyBorder="1" applyAlignment="1" applyProtection="1">
      <alignment/>
      <protection/>
    </xf>
    <xf numFmtId="166" fontId="2" fillId="0" borderId="64" xfId="0" applyNumberFormat="1" applyFont="1" applyBorder="1" applyAlignment="1" applyProtection="1">
      <alignment/>
      <protection/>
    </xf>
    <xf numFmtId="166" fontId="2" fillId="0" borderId="64" xfId="0" applyNumberFormat="1" applyFont="1" applyFill="1" applyBorder="1" applyAlignment="1" applyProtection="1">
      <alignment/>
      <protection/>
    </xf>
    <xf numFmtId="166" fontId="2" fillId="0" borderId="34" xfId="0" applyNumberFormat="1" applyFont="1" applyFill="1" applyBorder="1" applyAlignment="1" applyProtection="1">
      <alignment/>
      <protection/>
    </xf>
    <xf numFmtId="166" fontId="2" fillId="0" borderId="66" xfId="0" applyNumberFormat="1" applyFont="1" applyBorder="1" applyAlignment="1" applyProtection="1">
      <alignment/>
      <protection/>
    </xf>
    <xf numFmtId="166" fontId="2" fillId="0" borderId="34" xfId="0" applyNumberFormat="1" applyFont="1" applyBorder="1" applyAlignment="1" applyProtection="1">
      <alignment/>
      <protection/>
    </xf>
    <xf numFmtId="166" fontId="2" fillId="0" borderId="65" xfId="0" applyNumberFormat="1" applyFont="1" applyFill="1" applyBorder="1" applyAlignment="1" applyProtection="1">
      <alignment/>
      <protection/>
    </xf>
    <xf numFmtId="0" fontId="12" fillId="0" borderId="0" xfId="178" applyFont="1" applyBorder="1">
      <alignment/>
      <protection/>
    </xf>
    <xf numFmtId="170" fontId="12" fillId="0" borderId="0" xfId="178" applyNumberFormat="1" applyFont="1" applyFill="1" applyBorder="1" applyAlignment="1" applyProtection="1">
      <alignment horizontal="right"/>
      <protection/>
    </xf>
    <xf numFmtId="170" fontId="12" fillId="0" borderId="0" xfId="178" applyNumberFormat="1" applyFont="1" applyFill="1" applyBorder="1" applyProtection="1">
      <alignment/>
      <protection/>
    </xf>
    <xf numFmtId="166" fontId="12" fillId="0" borderId="0" xfId="178" applyNumberFormat="1" applyFont="1" applyBorder="1" applyProtection="1">
      <alignment/>
      <protection/>
    </xf>
    <xf numFmtId="167" fontId="12" fillId="0" borderId="0" xfId="178" applyNumberFormat="1" applyFont="1" applyFill="1" applyBorder="1" applyProtection="1">
      <alignment/>
      <protection/>
    </xf>
    <xf numFmtId="166" fontId="12" fillId="0" borderId="0" xfId="178" applyNumberFormat="1" applyFont="1" applyFill="1" applyBorder="1" applyProtection="1">
      <alignment/>
      <protection/>
    </xf>
    <xf numFmtId="170" fontId="12" fillId="0" borderId="0" xfId="178" applyNumberFormat="1" applyFont="1" applyBorder="1" applyAlignment="1">
      <alignment horizontal="right"/>
      <protection/>
    </xf>
    <xf numFmtId="170" fontId="12" fillId="0" borderId="0" xfId="178" applyNumberFormat="1" applyFont="1" applyBorder="1">
      <alignment/>
      <protection/>
    </xf>
    <xf numFmtId="166" fontId="2" fillId="0" borderId="10" xfId="186" applyNumberFormat="1" applyFont="1" applyBorder="1" applyProtection="1">
      <alignment/>
      <protection/>
    </xf>
    <xf numFmtId="166" fontId="2" fillId="0" borderId="10" xfId="186" applyNumberFormat="1" applyFont="1" applyFill="1" applyBorder="1" applyProtection="1">
      <alignment/>
      <protection/>
    </xf>
    <xf numFmtId="166" fontId="2" fillId="0" borderId="59" xfId="186" applyNumberFormat="1" applyFont="1" applyBorder="1" applyProtection="1">
      <alignment/>
      <protection/>
    </xf>
    <xf numFmtId="166" fontId="2" fillId="0" borderId="11" xfId="186" applyNumberFormat="1" applyFont="1" applyBorder="1" applyProtection="1">
      <alignment/>
      <protection/>
    </xf>
    <xf numFmtId="166" fontId="2" fillId="0" borderId="62" xfId="186" applyNumberFormat="1" applyFont="1" applyFill="1" applyBorder="1" applyProtection="1">
      <alignment/>
      <protection/>
    </xf>
    <xf numFmtId="166" fontId="2" fillId="0" borderId="0" xfId="186" applyNumberFormat="1" applyFont="1" applyBorder="1" applyProtection="1">
      <alignment/>
      <protection/>
    </xf>
    <xf numFmtId="166" fontId="2" fillId="0" borderId="0" xfId="186" applyNumberFormat="1" applyFont="1" applyFill="1" applyBorder="1" applyProtection="1">
      <alignment/>
      <protection/>
    </xf>
    <xf numFmtId="166" fontId="2" fillId="0" borderId="14" xfId="186" applyNumberFormat="1" applyFont="1" applyFill="1" applyBorder="1" applyProtection="1">
      <alignment/>
      <protection/>
    </xf>
    <xf numFmtId="166" fontId="2" fillId="0" borderId="20" xfId="186" applyNumberFormat="1" applyFont="1" applyBorder="1" applyProtection="1">
      <alignment/>
      <protection/>
    </xf>
    <xf numFmtId="166" fontId="2" fillId="0" borderId="14" xfId="186" applyNumberFormat="1" applyFont="1" applyBorder="1" applyProtection="1">
      <alignment/>
      <protection/>
    </xf>
    <xf numFmtId="166" fontId="2" fillId="0" borderId="64" xfId="186" applyNumberFormat="1" applyFont="1" applyBorder="1" applyProtection="1">
      <alignment/>
      <protection/>
    </xf>
    <xf numFmtId="166" fontId="2" fillId="0" borderId="66" xfId="186" applyNumberFormat="1" applyFont="1" applyBorder="1" applyProtection="1">
      <alignment/>
      <protection/>
    </xf>
    <xf numFmtId="166" fontId="2" fillId="0" borderId="34" xfId="186" applyNumberFormat="1" applyFont="1" applyBorder="1" applyProtection="1">
      <alignment/>
      <protection/>
    </xf>
    <xf numFmtId="167" fontId="22" fillId="0" borderId="11" xfId="186" applyNumberFormat="1" applyFont="1" applyFill="1" applyBorder="1" applyProtection="1">
      <alignment/>
      <protection/>
    </xf>
    <xf numFmtId="167" fontId="22" fillId="0" borderId="11" xfId="186" applyNumberFormat="1" applyFont="1" applyFill="1" applyBorder="1" applyAlignment="1" applyProtection="1" quotePrefix="1">
      <alignment horizontal="left"/>
      <protection/>
    </xf>
    <xf numFmtId="167" fontId="22" fillId="0" borderId="14" xfId="186" applyNumberFormat="1" applyFont="1" applyFill="1" applyBorder="1" applyProtection="1">
      <alignment/>
      <protection/>
    </xf>
    <xf numFmtId="166" fontId="1" fillId="0" borderId="0" xfId="186" applyNumberFormat="1" applyFont="1" applyBorder="1" applyProtection="1">
      <alignment/>
      <protection/>
    </xf>
    <xf numFmtId="166" fontId="1" fillId="0" borderId="14" xfId="186" applyNumberFormat="1" applyFont="1" applyBorder="1" applyProtection="1">
      <alignment/>
      <protection/>
    </xf>
    <xf numFmtId="166" fontId="1" fillId="0" borderId="20" xfId="186" applyNumberFormat="1" applyFont="1" applyBorder="1" applyProtection="1">
      <alignment/>
      <protection/>
    </xf>
    <xf numFmtId="167" fontId="23" fillId="0" borderId="14" xfId="186" applyNumberFormat="1" applyFont="1" applyFill="1" applyBorder="1" applyProtection="1">
      <alignment/>
      <protection/>
    </xf>
    <xf numFmtId="167" fontId="22" fillId="0" borderId="34" xfId="186" applyNumberFormat="1" applyFont="1" applyFill="1" applyBorder="1" applyProtection="1">
      <alignment/>
      <protection/>
    </xf>
    <xf numFmtId="0" fontId="12" fillId="0" borderId="0" xfId="111" applyFont="1" applyBorder="1">
      <alignment/>
      <protection/>
    </xf>
    <xf numFmtId="166" fontId="12" fillId="0" borderId="0" xfId="111" applyNumberFormat="1" applyFont="1" applyBorder="1" applyProtection="1">
      <alignment/>
      <protection/>
    </xf>
    <xf numFmtId="166" fontId="12" fillId="0" borderId="0" xfId="111" applyNumberFormat="1" applyFont="1" applyFill="1" applyBorder="1" applyProtection="1">
      <alignment/>
      <protection/>
    </xf>
    <xf numFmtId="166" fontId="35" fillId="0" borderId="0" xfId="111" applyNumberFormat="1" applyFont="1" applyFill="1" applyBorder="1" applyProtection="1">
      <alignment/>
      <protection/>
    </xf>
    <xf numFmtId="166" fontId="2" fillId="0" borderId="10" xfId="112" applyNumberFormat="1" applyFont="1" applyBorder="1" applyProtection="1">
      <alignment/>
      <protection/>
    </xf>
    <xf numFmtId="166" fontId="2" fillId="0" borderId="10" xfId="112" applyNumberFormat="1" applyFont="1" applyFill="1" applyBorder="1" applyProtection="1">
      <alignment/>
      <protection/>
    </xf>
    <xf numFmtId="166" fontId="2" fillId="0" borderId="11" xfId="112" applyNumberFormat="1" applyFont="1" applyFill="1" applyBorder="1" applyProtection="1">
      <alignment/>
      <protection/>
    </xf>
    <xf numFmtId="166" fontId="2" fillId="0" borderId="59" xfId="112" applyNumberFormat="1" applyFont="1" applyBorder="1" applyProtection="1">
      <alignment/>
      <protection/>
    </xf>
    <xf numFmtId="166" fontId="2" fillId="0" borderId="11" xfId="112" applyNumberFormat="1" applyFont="1" applyBorder="1" applyProtection="1">
      <alignment/>
      <protection/>
    </xf>
    <xf numFmtId="166" fontId="2" fillId="0" borderId="62" xfId="112" applyNumberFormat="1" applyFont="1" applyFill="1" applyBorder="1" applyProtection="1">
      <alignment/>
      <protection/>
    </xf>
    <xf numFmtId="166" fontId="2" fillId="0" borderId="0" xfId="112" applyNumberFormat="1" applyFont="1" applyBorder="1" applyProtection="1">
      <alignment/>
      <protection/>
    </xf>
    <xf numFmtId="166" fontId="2" fillId="0" borderId="0" xfId="112" applyNumberFormat="1" applyFont="1" applyFill="1" applyBorder="1" applyProtection="1">
      <alignment/>
      <protection/>
    </xf>
    <xf numFmtId="166" fontId="2" fillId="0" borderId="14" xfId="112" applyNumberFormat="1" applyFont="1" applyFill="1" applyBorder="1" applyProtection="1">
      <alignment/>
      <protection/>
    </xf>
    <xf numFmtId="166" fontId="2" fillId="0" borderId="20" xfId="112" applyNumberFormat="1" applyFont="1" applyBorder="1" applyProtection="1">
      <alignment/>
      <protection/>
    </xf>
    <xf numFmtId="166" fontId="2" fillId="0" borderId="14" xfId="112" applyNumberFormat="1" applyFont="1" applyBorder="1" applyProtection="1">
      <alignment/>
      <protection/>
    </xf>
    <xf numFmtId="166" fontId="2" fillId="0" borderId="60" xfId="112" applyNumberFormat="1" applyFont="1" applyFill="1" applyBorder="1" applyProtection="1">
      <alignment/>
      <protection/>
    </xf>
    <xf numFmtId="166" fontId="2" fillId="0" borderId="18" xfId="112" applyNumberFormat="1" applyFont="1" applyFill="1" applyBorder="1" applyProtection="1">
      <alignment/>
      <protection/>
    </xf>
    <xf numFmtId="166" fontId="2" fillId="0" borderId="12" xfId="112" applyNumberFormat="1" applyFont="1" applyFill="1" applyBorder="1" applyProtection="1">
      <alignment/>
      <protection/>
    </xf>
    <xf numFmtId="166" fontId="2" fillId="0" borderId="23" xfId="112" applyNumberFormat="1" applyFont="1" applyBorder="1" applyProtection="1">
      <alignment/>
      <protection/>
    </xf>
    <xf numFmtId="166" fontId="2" fillId="0" borderId="12" xfId="112" applyNumberFormat="1" applyFont="1" applyBorder="1" applyProtection="1">
      <alignment/>
      <protection/>
    </xf>
    <xf numFmtId="166" fontId="2" fillId="0" borderId="44" xfId="112" applyNumberFormat="1" applyFont="1" applyFill="1" applyBorder="1" applyProtection="1">
      <alignment/>
      <protection/>
    </xf>
    <xf numFmtId="166" fontId="2" fillId="0" borderId="64" xfId="112" applyNumberFormat="1" applyFont="1" applyBorder="1" applyProtection="1">
      <alignment/>
      <protection/>
    </xf>
    <xf numFmtId="166" fontId="2" fillId="0" borderId="64" xfId="112" applyNumberFormat="1" applyFont="1" applyFill="1" applyBorder="1" applyProtection="1">
      <alignment/>
      <protection/>
    </xf>
    <xf numFmtId="166" fontId="2" fillId="0" borderId="34" xfId="112" applyNumberFormat="1" applyFont="1" applyFill="1" applyBorder="1" applyProtection="1">
      <alignment/>
      <protection/>
    </xf>
    <xf numFmtId="166" fontId="2" fillId="0" borderId="66" xfId="112" applyNumberFormat="1" applyFont="1" applyBorder="1" applyProtection="1">
      <alignment/>
      <protection/>
    </xf>
    <xf numFmtId="166" fontId="2" fillId="0" borderId="34" xfId="112" applyNumberFormat="1" applyFont="1" applyBorder="1" applyProtection="1">
      <alignment/>
      <protection/>
    </xf>
    <xf numFmtId="166" fontId="2" fillId="0" borderId="65" xfId="112" applyNumberFormat="1" applyFont="1" applyFill="1" applyBorder="1" applyProtection="1">
      <alignment/>
      <protection/>
    </xf>
    <xf numFmtId="167" fontId="22" fillId="0" borderId="11" xfId="112" applyNumberFormat="1" applyFont="1" applyFill="1" applyBorder="1" applyProtection="1">
      <alignment/>
      <protection/>
    </xf>
    <xf numFmtId="167" fontId="22" fillId="0" borderId="11" xfId="112" applyNumberFormat="1" applyFont="1" applyFill="1" applyBorder="1" applyAlignment="1" applyProtection="1" quotePrefix="1">
      <alignment horizontal="left"/>
      <protection/>
    </xf>
    <xf numFmtId="167" fontId="22" fillId="0" borderId="14" xfId="112" applyNumberFormat="1" applyFont="1" applyFill="1" applyBorder="1" applyProtection="1">
      <alignment/>
      <protection/>
    </xf>
    <xf numFmtId="167" fontId="22" fillId="0" borderId="34" xfId="112" applyNumberFormat="1" applyFont="1" applyFill="1" applyBorder="1" applyProtection="1">
      <alignment/>
      <protection/>
    </xf>
    <xf numFmtId="166" fontId="1" fillId="0" borderId="10" xfId="112" applyNumberFormat="1" applyFont="1" applyBorder="1" applyProtection="1">
      <alignment/>
      <protection/>
    </xf>
    <xf numFmtId="166" fontId="1" fillId="0" borderId="11" xfId="112" applyNumberFormat="1" applyFont="1" applyBorder="1" applyProtection="1">
      <alignment/>
      <protection/>
    </xf>
    <xf numFmtId="166" fontId="1" fillId="0" borderId="59" xfId="112" applyNumberFormat="1" applyFont="1" applyBorder="1" applyProtection="1">
      <alignment/>
      <protection/>
    </xf>
    <xf numFmtId="167" fontId="23" fillId="0" borderId="11" xfId="112" applyNumberFormat="1" applyFont="1" applyFill="1" applyBorder="1" applyProtection="1">
      <alignment/>
      <protection/>
    </xf>
    <xf numFmtId="166" fontId="1" fillId="0" borderId="10" xfId="112" applyNumberFormat="1" applyFont="1" applyFill="1" applyBorder="1" applyProtection="1">
      <alignment/>
      <protection/>
    </xf>
    <xf numFmtId="166" fontId="1" fillId="0" borderId="11" xfId="112" applyNumberFormat="1" applyFont="1" applyFill="1" applyBorder="1" applyProtection="1">
      <alignment/>
      <protection/>
    </xf>
    <xf numFmtId="166" fontId="1" fillId="0" borderId="62" xfId="112" applyNumberFormat="1" applyFont="1" applyFill="1" applyBorder="1" applyProtection="1">
      <alignment/>
      <protection/>
    </xf>
    <xf numFmtId="166" fontId="2" fillId="34" borderId="14" xfId="112" applyNumberFormat="1" applyFont="1" applyFill="1" applyBorder="1" applyProtection="1">
      <alignment/>
      <protection/>
    </xf>
    <xf numFmtId="166" fontId="2" fillId="0" borderId="18" xfId="112" applyNumberFormat="1" applyFont="1" applyBorder="1" applyProtection="1">
      <alignment/>
      <protection/>
    </xf>
    <xf numFmtId="167" fontId="22" fillId="0" borderId="12" xfId="112" applyNumberFormat="1" applyFont="1" applyFill="1" applyBorder="1" applyProtection="1">
      <alignment/>
      <protection/>
    </xf>
    <xf numFmtId="166" fontId="2" fillId="0" borderId="10" xfId="114" applyNumberFormat="1" applyFont="1" applyBorder="1" applyProtection="1">
      <alignment/>
      <protection/>
    </xf>
    <xf numFmtId="166" fontId="2" fillId="0" borderId="10" xfId="114" applyNumberFormat="1" applyFont="1" applyFill="1" applyBorder="1" applyProtection="1">
      <alignment/>
      <protection/>
    </xf>
    <xf numFmtId="166" fontId="2" fillId="0" borderId="11" xfId="114" applyNumberFormat="1" applyFont="1" applyFill="1" applyBorder="1" applyProtection="1">
      <alignment/>
      <protection/>
    </xf>
    <xf numFmtId="166" fontId="2" fillId="0" borderId="59" xfId="114" applyNumberFormat="1" applyFont="1" applyBorder="1" applyProtection="1">
      <alignment/>
      <protection/>
    </xf>
    <xf numFmtId="166" fontId="2" fillId="0" borderId="11" xfId="114" applyNumberFormat="1" applyFont="1" applyBorder="1" applyProtection="1">
      <alignment/>
      <protection/>
    </xf>
    <xf numFmtId="166" fontId="2" fillId="0" borderId="62" xfId="114" applyNumberFormat="1" applyFont="1" applyFill="1" applyBorder="1" applyProtection="1">
      <alignment/>
      <protection/>
    </xf>
    <xf numFmtId="166" fontId="2" fillId="0" borderId="0" xfId="114" applyNumberFormat="1" applyFont="1" applyBorder="1" applyProtection="1">
      <alignment/>
      <protection/>
    </xf>
    <xf numFmtId="166" fontId="2" fillId="0" borderId="0" xfId="114" applyNumberFormat="1" applyFont="1" applyFill="1" applyBorder="1" applyProtection="1">
      <alignment/>
      <protection/>
    </xf>
    <xf numFmtId="166" fontId="2" fillId="0" borderId="14" xfId="114" applyNumberFormat="1" applyFont="1" applyFill="1" applyBorder="1" applyProtection="1">
      <alignment/>
      <protection/>
    </xf>
    <xf numFmtId="166" fontId="2" fillId="0" borderId="20" xfId="114" applyNumberFormat="1" applyFont="1" applyBorder="1" applyProtection="1">
      <alignment/>
      <protection/>
    </xf>
    <xf numFmtId="166" fontId="2" fillId="0" borderId="14" xfId="114" applyNumberFormat="1" applyFont="1" applyBorder="1" applyProtection="1">
      <alignment/>
      <protection/>
    </xf>
    <xf numFmtId="166" fontId="2" fillId="0" borderId="60" xfId="114" applyNumberFormat="1" applyFont="1" applyFill="1" applyBorder="1" applyProtection="1">
      <alignment/>
      <protection/>
    </xf>
    <xf numFmtId="166" fontId="2" fillId="0" borderId="18" xfId="114" applyNumberFormat="1" applyFont="1" applyFill="1" applyBorder="1" applyProtection="1">
      <alignment/>
      <protection/>
    </xf>
    <xf numFmtId="166" fontId="2" fillId="0" borderId="12" xfId="114" applyNumberFormat="1" applyFont="1" applyFill="1" applyBorder="1" applyProtection="1">
      <alignment/>
      <protection/>
    </xf>
    <xf numFmtId="166" fontId="2" fillId="0" borderId="23" xfId="114" applyNumberFormat="1" applyFont="1" applyBorder="1" applyProtection="1">
      <alignment/>
      <protection/>
    </xf>
    <xf numFmtId="166" fontId="2" fillId="0" borderId="12" xfId="114" applyNumberFormat="1" applyFont="1" applyBorder="1" applyProtection="1">
      <alignment/>
      <protection/>
    </xf>
    <xf numFmtId="166" fontId="2" fillId="0" borderId="44" xfId="114" applyNumberFormat="1" applyFont="1" applyFill="1" applyBorder="1" applyProtection="1">
      <alignment/>
      <protection/>
    </xf>
    <xf numFmtId="166" fontId="2" fillId="0" borderId="64" xfId="114" applyNumberFormat="1" applyFont="1" applyBorder="1" applyProtection="1">
      <alignment/>
      <protection/>
    </xf>
    <xf numFmtId="166" fontId="2" fillId="0" borderId="64" xfId="114" applyNumberFormat="1" applyFont="1" applyFill="1" applyBorder="1" applyProtection="1">
      <alignment/>
      <protection/>
    </xf>
    <xf numFmtId="166" fontId="2" fillId="0" borderId="34" xfId="114" applyNumberFormat="1" applyFont="1" applyFill="1" applyBorder="1" applyProtection="1">
      <alignment/>
      <protection/>
    </xf>
    <xf numFmtId="166" fontId="2" fillId="0" borderId="66" xfId="114" applyNumberFormat="1" applyFont="1" applyBorder="1" applyProtection="1">
      <alignment/>
      <protection/>
    </xf>
    <xf numFmtId="166" fontId="2" fillId="0" borderId="34" xfId="114" applyNumberFormat="1" applyFont="1" applyBorder="1" applyProtection="1">
      <alignment/>
      <protection/>
    </xf>
    <xf numFmtId="166" fontId="2" fillId="0" borderId="65" xfId="114" applyNumberFormat="1" applyFont="1" applyFill="1" applyBorder="1" applyProtection="1">
      <alignment/>
      <protection/>
    </xf>
    <xf numFmtId="167" fontId="22" fillId="0" borderId="11" xfId="114" applyNumberFormat="1" applyFont="1" applyFill="1" applyBorder="1" applyProtection="1">
      <alignment/>
      <protection/>
    </xf>
    <xf numFmtId="167" fontId="22" fillId="0" borderId="11" xfId="114" applyNumberFormat="1" applyFont="1" applyFill="1" applyBorder="1" applyAlignment="1" applyProtection="1" quotePrefix="1">
      <alignment horizontal="left"/>
      <protection/>
    </xf>
    <xf numFmtId="167" fontId="22" fillId="0" borderId="14" xfId="114" applyNumberFormat="1" applyFont="1" applyFill="1" applyBorder="1" applyProtection="1">
      <alignment/>
      <protection/>
    </xf>
    <xf numFmtId="167" fontId="22" fillId="0" borderId="34" xfId="114" applyNumberFormat="1" applyFont="1" applyFill="1" applyBorder="1" applyProtection="1">
      <alignment/>
      <protection/>
    </xf>
    <xf numFmtId="166" fontId="1" fillId="0" borderId="10" xfId="114" applyNumberFormat="1" applyFont="1" applyBorder="1" applyProtection="1">
      <alignment/>
      <protection/>
    </xf>
    <xf numFmtId="166" fontId="1" fillId="0" borderId="11" xfId="114" applyNumberFormat="1" applyFont="1" applyBorder="1" applyProtection="1">
      <alignment/>
      <protection/>
    </xf>
    <xf numFmtId="166" fontId="1" fillId="0" borderId="59" xfId="114" applyNumberFormat="1" applyFont="1" applyBorder="1" applyProtection="1">
      <alignment/>
      <protection/>
    </xf>
    <xf numFmtId="167" fontId="23" fillId="0" borderId="11" xfId="114" applyNumberFormat="1" applyFont="1" applyFill="1" applyBorder="1" applyProtection="1">
      <alignment/>
      <protection/>
    </xf>
    <xf numFmtId="166" fontId="1" fillId="0" borderId="10" xfId="114" applyNumberFormat="1" applyFont="1" applyFill="1" applyBorder="1" applyProtection="1">
      <alignment/>
      <protection/>
    </xf>
    <xf numFmtId="166" fontId="1" fillId="0" borderId="11" xfId="114" applyNumberFormat="1" applyFont="1" applyFill="1" applyBorder="1" applyProtection="1">
      <alignment/>
      <protection/>
    </xf>
    <xf numFmtId="166" fontId="1" fillId="0" borderId="62" xfId="114" applyNumberFormat="1" applyFont="1" applyFill="1" applyBorder="1" applyProtection="1">
      <alignment/>
      <protection/>
    </xf>
    <xf numFmtId="166" fontId="2" fillId="0" borderId="18" xfId="114" applyNumberFormat="1" applyFont="1" applyBorder="1" applyProtection="1">
      <alignment/>
      <protection/>
    </xf>
    <xf numFmtId="167" fontId="22" fillId="0" borderId="12" xfId="114" applyNumberFormat="1" applyFont="1" applyFill="1" applyBorder="1" applyProtection="1">
      <alignment/>
      <protection/>
    </xf>
    <xf numFmtId="166" fontId="2" fillId="0" borderId="10" xfId="116" applyNumberFormat="1" applyFont="1" applyBorder="1" applyProtection="1">
      <alignment/>
      <protection/>
    </xf>
    <xf numFmtId="166" fontId="2" fillId="0" borderId="10" xfId="116" applyNumberFormat="1" applyFont="1" applyFill="1" applyBorder="1" applyProtection="1">
      <alignment/>
      <protection/>
    </xf>
    <xf numFmtId="166" fontId="2" fillId="0" borderId="11" xfId="116" applyNumberFormat="1" applyFont="1" applyFill="1" applyBorder="1" applyProtection="1">
      <alignment/>
      <protection/>
    </xf>
    <xf numFmtId="166" fontId="2" fillId="0" borderId="59" xfId="116" applyNumberFormat="1" applyFont="1" applyBorder="1" applyProtection="1">
      <alignment/>
      <protection/>
    </xf>
    <xf numFmtId="166" fontId="2" fillId="0" borderId="11" xfId="116" applyNumberFormat="1" applyFont="1" applyBorder="1" applyProtection="1">
      <alignment/>
      <protection/>
    </xf>
    <xf numFmtId="166" fontId="2" fillId="0" borderId="62" xfId="116" applyNumberFormat="1" applyFont="1" applyFill="1" applyBorder="1" applyProtection="1">
      <alignment/>
      <protection/>
    </xf>
    <xf numFmtId="166" fontId="2" fillId="0" borderId="0" xfId="116" applyNumberFormat="1" applyFont="1" applyBorder="1" applyProtection="1">
      <alignment/>
      <protection/>
    </xf>
    <xf numFmtId="166" fontId="2" fillId="0" borderId="0" xfId="116" applyNumberFormat="1" applyFont="1" applyFill="1" applyBorder="1" applyProtection="1">
      <alignment/>
      <protection/>
    </xf>
    <xf numFmtId="166" fontId="2" fillId="0" borderId="14" xfId="116" applyNumberFormat="1" applyFont="1" applyFill="1" applyBorder="1" applyProtection="1">
      <alignment/>
      <protection/>
    </xf>
    <xf numFmtId="166" fontId="2" fillId="0" borderId="20" xfId="116" applyNumberFormat="1" applyFont="1" applyBorder="1" applyProtection="1">
      <alignment/>
      <protection/>
    </xf>
    <xf numFmtId="166" fontId="2" fillId="0" borderId="14" xfId="116" applyNumberFormat="1" applyFont="1" applyBorder="1" applyProtection="1">
      <alignment/>
      <protection/>
    </xf>
    <xf numFmtId="166" fontId="2" fillId="0" borderId="60" xfId="116" applyNumberFormat="1" applyFont="1" applyFill="1" applyBorder="1" applyProtection="1">
      <alignment/>
      <protection/>
    </xf>
    <xf numFmtId="166" fontId="2" fillId="0" borderId="23" xfId="116" applyNumberFormat="1" applyFont="1" applyBorder="1" applyProtection="1">
      <alignment/>
      <protection/>
    </xf>
    <xf numFmtId="166" fontId="2" fillId="0" borderId="12" xfId="116" applyNumberFormat="1" applyFont="1" applyBorder="1" applyProtection="1">
      <alignment/>
      <protection/>
    </xf>
    <xf numFmtId="166" fontId="2" fillId="0" borderId="64" xfId="116" applyNumberFormat="1" applyFont="1" applyBorder="1" applyProtection="1">
      <alignment/>
      <protection/>
    </xf>
    <xf numFmtId="166" fontId="2" fillId="0" borderId="64" xfId="116" applyNumberFormat="1" applyFont="1" applyFill="1" applyBorder="1" applyProtection="1">
      <alignment/>
      <protection/>
    </xf>
    <xf numFmtId="166" fontId="2" fillId="0" borderId="34" xfId="116" applyNumberFormat="1" applyFont="1" applyFill="1" applyBorder="1" applyProtection="1">
      <alignment/>
      <protection/>
    </xf>
    <xf numFmtId="166" fontId="2" fillId="0" borderId="66" xfId="116" applyNumberFormat="1" applyFont="1" applyBorder="1" applyProtection="1">
      <alignment/>
      <protection/>
    </xf>
    <xf numFmtId="166" fontId="2" fillId="0" borderId="34" xfId="116" applyNumberFormat="1" applyFont="1" applyBorder="1" applyProtection="1">
      <alignment/>
      <protection/>
    </xf>
    <xf numFmtId="166" fontId="2" fillId="0" borderId="65" xfId="116" applyNumberFormat="1" applyFont="1" applyFill="1" applyBorder="1" applyProtection="1">
      <alignment/>
      <protection/>
    </xf>
    <xf numFmtId="167" fontId="22" fillId="0" borderId="11" xfId="116" applyNumberFormat="1" applyFont="1" applyFill="1" applyBorder="1" applyProtection="1">
      <alignment/>
      <protection/>
    </xf>
    <xf numFmtId="167" fontId="22" fillId="0" borderId="11" xfId="116" applyNumberFormat="1" applyFont="1" applyFill="1" applyBorder="1" applyAlignment="1" applyProtection="1" quotePrefix="1">
      <alignment horizontal="left"/>
      <protection/>
    </xf>
    <xf numFmtId="167" fontId="22" fillId="0" borderId="14" xfId="116" applyNumberFormat="1" applyFont="1" applyFill="1" applyBorder="1" applyProtection="1">
      <alignment/>
      <protection/>
    </xf>
    <xf numFmtId="167" fontId="22" fillId="0" borderId="34" xfId="116" applyNumberFormat="1" applyFont="1" applyFill="1" applyBorder="1" applyProtection="1">
      <alignment/>
      <protection/>
    </xf>
    <xf numFmtId="166" fontId="1" fillId="0" borderId="10" xfId="116" applyNumberFormat="1" applyFont="1" applyBorder="1" applyProtection="1">
      <alignment/>
      <protection/>
    </xf>
    <xf numFmtId="166" fontId="1" fillId="0" borderId="11" xfId="116" applyNumberFormat="1" applyFont="1" applyBorder="1" applyProtection="1">
      <alignment/>
      <protection/>
    </xf>
    <xf numFmtId="166" fontId="1" fillId="0" borderId="59" xfId="116" applyNumberFormat="1" applyFont="1" applyBorder="1" applyProtection="1">
      <alignment/>
      <protection/>
    </xf>
    <xf numFmtId="167" fontId="23" fillId="0" borderId="11" xfId="116" applyNumberFormat="1" applyFont="1" applyFill="1" applyBorder="1" applyProtection="1">
      <alignment/>
      <protection/>
    </xf>
    <xf numFmtId="166" fontId="1" fillId="0" borderId="10" xfId="116" applyNumberFormat="1" applyFont="1" applyFill="1" applyBorder="1" applyProtection="1">
      <alignment/>
      <protection/>
    </xf>
    <xf numFmtId="166" fontId="1" fillId="0" borderId="11" xfId="116" applyNumberFormat="1" applyFont="1" applyFill="1" applyBorder="1" applyProtection="1">
      <alignment/>
      <protection/>
    </xf>
    <xf numFmtId="166" fontId="1" fillId="0" borderId="62" xfId="116" applyNumberFormat="1" applyFont="1" applyFill="1" applyBorder="1" applyProtection="1">
      <alignment/>
      <protection/>
    </xf>
    <xf numFmtId="166" fontId="2" fillId="34" borderId="14" xfId="116" applyNumberFormat="1" applyFont="1" applyFill="1" applyBorder="1" applyProtection="1">
      <alignment/>
      <protection/>
    </xf>
    <xf numFmtId="166" fontId="2" fillId="0" borderId="18" xfId="116" applyNumberFormat="1" applyFont="1" applyBorder="1" applyProtection="1">
      <alignment/>
      <protection/>
    </xf>
    <xf numFmtId="167" fontId="22" fillId="0" borderId="12" xfId="116" applyNumberFormat="1" applyFont="1" applyFill="1" applyBorder="1" applyProtection="1">
      <alignment/>
      <protection/>
    </xf>
    <xf numFmtId="166" fontId="2" fillId="0" borderId="10" xfId="118" applyNumberFormat="1" applyFont="1" applyBorder="1" applyProtection="1">
      <alignment/>
      <protection/>
    </xf>
    <xf numFmtId="166" fontId="2" fillId="0" borderId="10" xfId="118" applyNumberFormat="1" applyFont="1" applyFill="1" applyBorder="1" applyProtection="1">
      <alignment/>
      <protection/>
    </xf>
    <xf numFmtId="166" fontId="2" fillId="0" borderId="11" xfId="118" applyNumberFormat="1" applyFont="1" applyFill="1" applyBorder="1" applyProtection="1">
      <alignment/>
      <protection/>
    </xf>
    <xf numFmtId="166" fontId="2" fillId="0" borderId="11" xfId="118" applyNumberFormat="1" applyFont="1" applyBorder="1" applyProtection="1">
      <alignment/>
      <protection/>
    </xf>
    <xf numFmtId="166" fontId="2" fillId="0" borderId="0" xfId="118" applyNumberFormat="1" applyFont="1" applyBorder="1" applyProtection="1">
      <alignment/>
      <protection/>
    </xf>
    <xf numFmtId="166" fontId="2" fillId="0" borderId="14" xfId="118" applyNumberFormat="1" applyFont="1" applyBorder="1" applyProtection="1">
      <alignment/>
      <protection/>
    </xf>
    <xf numFmtId="166" fontId="2" fillId="0" borderId="12" xfId="118" applyNumberFormat="1" applyFont="1" applyBorder="1" applyProtection="1">
      <alignment/>
      <protection/>
    </xf>
    <xf numFmtId="166" fontId="2" fillId="0" borderId="64" xfId="118" applyNumberFormat="1" applyFont="1" applyBorder="1" applyProtection="1">
      <alignment/>
      <protection/>
    </xf>
    <xf numFmtId="166" fontId="2" fillId="0" borderId="34" xfId="118" applyNumberFormat="1" applyFont="1" applyBorder="1" applyProtection="1">
      <alignment/>
      <protection/>
    </xf>
    <xf numFmtId="166" fontId="1" fillId="0" borderId="10" xfId="118" applyNumberFormat="1" applyFont="1" applyBorder="1" applyProtection="1">
      <alignment/>
      <protection/>
    </xf>
    <xf numFmtId="166" fontId="1" fillId="0" borderId="11" xfId="118" applyNumberFormat="1" applyFont="1" applyBorder="1" applyProtection="1">
      <alignment/>
      <protection/>
    </xf>
    <xf numFmtId="166" fontId="2" fillId="0" borderId="18" xfId="118" applyNumberFormat="1" applyFont="1" applyBorder="1" applyProtection="1">
      <alignment/>
      <protection/>
    </xf>
    <xf numFmtId="164" fontId="1" fillId="0" borderId="22" xfId="122" applyNumberFormat="1" applyFont="1" applyFill="1" applyBorder="1">
      <alignment/>
      <protection/>
    </xf>
    <xf numFmtId="164" fontId="2" fillId="0" borderId="13" xfId="122" applyNumberFormat="1" applyFont="1" applyFill="1" applyBorder="1">
      <alignment/>
      <protection/>
    </xf>
    <xf numFmtId="164" fontId="1" fillId="0" borderId="11" xfId="122" applyNumberFormat="1" applyFont="1" applyFill="1" applyBorder="1">
      <alignment/>
      <protection/>
    </xf>
    <xf numFmtId="164" fontId="1" fillId="0" borderId="35" xfId="122" applyNumberFormat="1" applyFont="1" applyFill="1" applyBorder="1" applyAlignment="1">
      <alignment vertical="center"/>
      <protection/>
    </xf>
    <xf numFmtId="164" fontId="7" fillId="0" borderId="30" xfId="122" applyNumberFormat="1" applyFont="1" applyFill="1" applyBorder="1" applyAlignment="1">
      <alignment vertical="center"/>
      <protection/>
    </xf>
    <xf numFmtId="164" fontId="2" fillId="0" borderId="30" xfId="122" applyNumberFormat="1" applyFont="1" applyFill="1" applyBorder="1" applyAlignment="1">
      <alignment vertical="center"/>
      <protection/>
    </xf>
    <xf numFmtId="164" fontId="2" fillId="0" borderId="14" xfId="122" applyNumberFormat="1" applyFont="1" applyFill="1" applyBorder="1">
      <alignment/>
      <protection/>
    </xf>
    <xf numFmtId="164" fontId="2" fillId="0" borderId="17" xfId="122" applyNumberFormat="1" applyFont="1" applyFill="1" applyBorder="1">
      <alignment/>
      <protection/>
    </xf>
    <xf numFmtId="164" fontId="2" fillId="0" borderId="15" xfId="122" applyNumberFormat="1" applyFont="1" applyFill="1" applyBorder="1">
      <alignment/>
      <protection/>
    </xf>
    <xf numFmtId="164" fontId="2" fillId="0" borderId="16" xfId="122" applyNumberFormat="1" applyFont="1" applyFill="1" applyBorder="1">
      <alignment/>
      <protection/>
    </xf>
    <xf numFmtId="164" fontId="2" fillId="0" borderId="12" xfId="122" applyNumberFormat="1" applyFont="1" applyFill="1" applyBorder="1">
      <alignment/>
      <protection/>
    </xf>
    <xf numFmtId="164" fontId="1" fillId="0" borderId="22" xfId="123" applyNumberFormat="1" applyFont="1" applyFill="1" applyBorder="1">
      <alignment/>
      <protection/>
    </xf>
    <xf numFmtId="164" fontId="2" fillId="0" borderId="13" xfId="123" applyNumberFormat="1" applyFont="1" applyFill="1" applyBorder="1">
      <alignment/>
      <protection/>
    </xf>
    <xf numFmtId="164" fontId="1" fillId="0" borderId="11" xfId="123" applyNumberFormat="1" applyFont="1" applyFill="1" applyBorder="1">
      <alignment/>
      <protection/>
    </xf>
    <xf numFmtId="164" fontId="1" fillId="0" borderId="25" xfId="80" applyNumberFormat="1" applyFont="1" applyFill="1" applyBorder="1" applyAlignment="1">
      <alignment/>
    </xf>
    <xf numFmtId="164" fontId="7" fillId="0" borderId="30" xfId="123" applyNumberFormat="1" applyFont="1" applyFill="1" applyBorder="1" applyAlignment="1">
      <alignment vertical="center"/>
      <protection/>
    </xf>
    <xf numFmtId="164" fontId="13" fillId="0" borderId="35" xfId="123" applyNumberFormat="1" applyFont="1" applyFill="1" applyBorder="1" applyAlignment="1">
      <alignment vertical="center"/>
      <protection/>
    </xf>
    <xf numFmtId="164" fontId="2" fillId="0" borderId="14" xfId="123" applyNumberFormat="1" applyFont="1" applyFill="1" applyBorder="1">
      <alignment/>
      <protection/>
    </xf>
    <xf numFmtId="164" fontId="2" fillId="0" borderId="17" xfId="123" applyNumberFormat="1" applyFont="1" applyFill="1" applyBorder="1">
      <alignment/>
      <protection/>
    </xf>
    <xf numFmtId="164" fontId="2" fillId="0" borderId="15" xfId="123" applyNumberFormat="1" applyFont="1" applyFill="1" applyBorder="1">
      <alignment/>
      <protection/>
    </xf>
    <xf numFmtId="164" fontId="2" fillId="0" borderId="16" xfId="123" applyNumberFormat="1" applyFont="1" applyFill="1" applyBorder="1">
      <alignment/>
      <protection/>
    </xf>
    <xf numFmtId="164" fontId="2" fillId="0" borderId="12" xfId="123" applyNumberFormat="1" applyFont="1" applyFill="1" applyBorder="1">
      <alignment/>
      <protection/>
    </xf>
    <xf numFmtId="164" fontId="1" fillId="0" borderId="22" xfId="124" applyNumberFormat="1" applyFont="1" applyFill="1" applyBorder="1">
      <alignment/>
      <protection/>
    </xf>
    <xf numFmtId="164" fontId="2" fillId="0" borderId="13" xfId="124" applyNumberFormat="1" applyFont="1" applyFill="1" applyBorder="1">
      <alignment/>
      <protection/>
    </xf>
    <xf numFmtId="164" fontId="1" fillId="0" borderId="35" xfId="124" applyNumberFormat="1" applyFont="1" applyFill="1" applyBorder="1" applyAlignment="1">
      <alignment vertical="center"/>
      <protection/>
    </xf>
    <xf numFmtId="164" fontId="2" fillId="0" borderId="30" xfId="124" applyNumberFormat="1" applyFont="1" applyFill="1" applyBorder="1">
      <alignment/>
      <protection/>
    </xf>
    <xf numFmtId="164" fontId="1" fillId="0" borderId="35" xfId="124" applyNumberFormat="1" applyFont="1" applyFill="1" applyBorder="1">
      <alignment/>
      <protection/>
    </xf>
    <xf numFmtId="164" fontId="1" fillId="0" borderId="22" xfId="124" applyNumberFormat="1" applyFont="1" applyFill="1" applyBorder="1" applyAlignment="1">
      <alignment vertical="center"/>
      <protection/>
    </xf>
    <xf numFmtId="164" fontId="1" fillId="0" borderId="25" xfId="124" applyNumberFormat="1" applyFont="1" applyFill="1" applyBorder="1">
      <alignment/>
      <protection/>
    </xf>
    <xf numFmtId="164" fontId="1" fillId="0" borderId="80" xfId="124" applyNumberFormat="1" applyFont="1" applyFill="1" applyBorder="1">
      <alignment/>
      <protection/>
    </xf>
    <xf numFmtId="164" fontId="1" fillId="0" borderId="22" xfId="125" applyNumberFormat="1" applyFont="1" applyFill="1" applyBorder="1">
      <alignment/>
      <protection/>
    </xf>
    <xf numFmtId="164" fontId="2" fillId="0" borderId="13" xfId="125" applyNumberFormat="1" applyFont="1" applyFill="1" applyBorder="1">
      <alignment/>
      <protection/>
    </xf>
    <xf numFmtId="164" fontId="2" fillId="0" borderId="30" xfId="125" applyNumberFormat="1" applyFont="1" applyFill="1" applyBorder="1">
      <alignment/>
      <protection/>
    </xf>
    <xf numFmtId="164" fontId="2" fillId="0" borderId="25" xfId="125" applyNumberFormat="1" applyFont="1" applyFill="1" applyBorder="1">
      <alignment/>
      <protection/>
    </xf>
    <xf numFmtId="164" fontId="2" fillId="0" borderId="80" xfId="125" applyNumberFormat="1" applyFont="1" applyFill="1" applyBorder="1">
      <alignment/>
      <protection/>
    </xf>
    <xf numFmtId="164" fontId="1" fillId="0" borderId="35" xfId="125" applyNumberFormat="1" applyFont="1" applyFill="1" applyBorder="1">
      <alignment/>
      <protection/>
    </xf>
    <xf numFmtId="177" fontId="2" fillId="0" borderId="0" xfId="126" applyNumberFormat="1" applyFont="1" applyFill="1" applyBorder="1">
      <alignment/>
      <protection/>
    </xf>
    <xf numFmtId="177" fontId="2" fillId="0" borderId="14" xfId="126" applyNumberFormat="1" applyFont="1" applyFill="1" applyBorder="1">
      <alignment/>
      <protection/>
    </xf>
    <xf numFmtId="177" fontId="2" fillId="0" borderId="20" xfId="126" applyNumberFormat="1" applyFont="1" applyFill="1" applyBorder="1">
      <alignment/>
      <protection/>
    </xf>
    <xf numFmtId="177" fontId="2" fillId="0" borderId="18" xfId="126" applyNumberFormat="1" applyFont="1" applyFill="1" applyBorder="1">
      <alignment/>
      <protection/>
    </xf>
    <xf numFmtId="176" fontId="2" fillId="0" borderId="13" xfId="126" applyNumberFormat="1" applyFont="1" applyFill="1" applyBorder="1">
      <alignment/>
      <protection/>
    </xf>
    <xf numFmtId="177" fontId="2" fillId="0" borderId="13" xfId="126" applyNumberFormat="1" applyFont="1" applyFill="1" applyBorder="1">
      <alignment/>
      <protection/>
    </xf>
    <xf numFmtId="176" fontId="13" fillId="0" borderId="26" xfId="126" applyNumberFormat="1" applyFont="1" applyFill="1" applyBorder="1" applyAlignment="1">
      <alignment vertical="center"/>
      <protection/>
    </xf>
    <xf numFmtId="176" fontId="2" fillId="0" borderId="14" xfId="126" applyNumberFormat="1" applyFont="1" applyFill="1" applyBorder="1">
      <alignment/>
      <protection/>
    </xf>
    <xf numFmtId="176" fontId="2" fillId="0" borderId="20" xfId="126" applyNumberFormat="1" applyFont="1" applyFill="1" applyBorder="1">
      <alignment/>
      <protection/>
    </xf>
    <xf numFmtId="176" fontId="13" fillId="0" borderId="41" xfId="126" applyNumberFormat="1" applyFont="1" applyFill="1" applyBorder="1" applyAlignment="1">
      <alignment vertical="center"/>
      <protection/>
    </xf>
    <xf numFmtId="177" fontId="2" fillId="0" borderId="30" xfId="126" applyNumberFormat="1" applyFont="1" applyFill="1" applyBorder="1">
      <alignment/>
      <protection/>
    </xf>
    <xf numFmtId="177" fontId="13" fillId="0" borderId="68" xfId="126" applyNumberFormat="1" applyFont="1" applyFill="1" applyBorder="1" applyAlignment="1">
      <alignment vertical="center"/>
      <protection/>
    </xf>
    <xf numFmtId="177" fontId="13" fillId="0" borderId="42" xfId="126" applyNumberFormat="1" applyFont="1" applyFill="1" applyBorder="1" applyAlignment="1">
      <alignment vertical="center"/>
      <protection/>
    </xf>
    <xf numFmtId="177" fontId="13" fillId="0" borderId="26" xfId="126" applyNumberFormat="1" applyFont="1" applyFill="1" applyBorder="1" applyAlignment="1">
      <alignment vertical="center"/>
      <protection/>
    </xf>
    <xf numFmtId="176" fontId="2" fillId="0" borderId="16" xfId="126" applyNumberFormat="1" applyFont="1" applyFill="1" applyBorder="1">
      <alignment/>
      <protection/>
    </xf>
    <xf numFmtId="176" fontId="2" fillId="0" borderId="12" xfId="126" applyNumberFormat="1" applyFont="1" applyFill="1" applyBorder="1">
      <alignment/>
      <protection/>
    </xf>
    <xf numFmtId="176" fontId="13" fillId="0" borderId="42" xfId="126" applyNumberFormat="1" applyFont="1" applyFill="1" applyBorder="1" applyAlignment="1">
      <alignment vertical="center"/>
      <protection/>
    </xf>
    <xf numFmtId="177" fontId="2" fillId="0" borderId="0" xfId="127" applyNumberFormat="1" applyFont="1" applyFill="1" applyBorder="1">
      <alignment/>
      <protection/>
    </xf>
    <xf numFmtId="177" fontId="2" fillId="0" borderId="14" xfId="127" applyNumberFormat="1" applyFont="1" applyFill="1" applyBorder="1">
      <alignment/>
      <protection/>
    </xf>
    <xf numFmtId="177" fontId="2" fillId="0" borderId="20" xfId="127" applyNumberFormat="1" applyFont="1" applyFill="1" applyBorder="1">
      <alignment/>
      <protection/>
    </xf>
    <xf numFmtId="177" fontId="2" fillId="0" borderId="18" xfId="127" applyNumberFormat="1" applyFont="1" applyFill="1" applyBorder="1">
      <alignment/>
      <protection/>
    </xf>
    <xf numFmtId="176" fontId="2" fillId="0" borderId="13" xfId="127" applyNumberFormat="1" applyFont="1" applyBorder="1">
      <alignment/>
      <protection/>
    </xf>
    <xf numFmtId="176" fontId="2" fillId="0" borderId="13" xfId="127" applyNumberFormat="1" applyFont="1" applyFill="1" applyBorder="1">
      <alignment/>
      <protection/>
    </xf>
    <xf numFmtId="176" fontId="2" fillId="0" borderId="13" xfId="127" applyNumberFormat="1" applyFont="1" applyFill="1" applyBorder="1" applyAlignment="1">
      <alignment horizontal="right"/>
      <protection/>
    </xf>
    <xf numFmtId="176" fontId="2" fillId="0" borderId="15" xfId="127" applyNumberFormat="1" applyFont="1" applyFill="1" applyBorder="1">
      <alignment/>
      <protection/>
    </xf>
    <xf numFmtId="176" fontId="1" fillId="0" borderId="26" xfId="127" applyNumberFormat="1" applyFont="1" applyFill="1" applyBorder="1" applyAlignment="1">
      <alignment horizontal="center" vertical="center"/>
      <protection/>
    </xf>
    <xf numFmtId="176" fontId="2" fillId="0" borderId="17" xfId="127" applyNumberFormat="1" applyFont="1" applyFill="1" applyBorder="1">
      <alignment/>
      <protection/>
    </xf>
    <xf numFmtId="176" fontId="2" fillId="0" borderId="14" xfId="127" applyNumberFormat="1" applyFont="1" applyFill="1" applyBorder="1">
      <alignment/>
      <protection/>
    </xf>
    <xf numFmtId="176" fontId="2" fillId="0" borderId="14" xfId="127" applyNumberFormat="1" applyFont="1" applyFill="1" applyBorder="1" applyAlignment="1">
      <alignment horizontal="right"/>
      <protection/>
    </xf>
    <xf numFmtId="176" fontId="1" fillId="0" borderId="42" xfId="127" applyNumberFormat="1" applyFont="1" applyFill="1" applyBorder="1" applyAlignment="1">
      <alignment horizontal="center" vertical="center"/>
      <protection/>
    </xf>
    <xf numFmtId="176" fontId="2" fillId="0" borderId="20" xfId="127" applyNumberFormat="1" applyFont="1" applyFill="1" applyBorder="1">
      <alignment/>
      <protection/>
    </xf>
    <xf numFmtId="176" fontId="13" fillId="0" borderId="41" xfId="127" applyNumberFormat="1" applyFont="1" applyFill="1" applyBorder="1" applyAlignment="1">
      <alignment vertical="center"/>
      <protection/>
    </xf>
    <xf numFmtId="177" fontId="2" fillId="0" borderId="30" xfId="127" applyNumberFormat="1" applyFont="1" applyFill="1" applyBorder="1">
      <alignment/>
      <protection/>
    </xf>
    <xf numFmtId="177" fontId="13" fillId="0" borderId="68" xfId="127" applyNumberFormat="1" applyFont="1" applyFill="1" applyBorder="1" applyAlignment="1">
      <alignment vertical="center"/>
      <protection/>
    </xf>
    <xf numFmtId="177" fontId="13" fillId="0" borderId="42" xfId="127" applyNumberFormat="1" applyFont="1" applyFill="1" applyBorder="1" applyAlignment="1">
      <alignment vertical="center"/>
      <protection/>
    </xf>
    <xf numFmtId="177" fontId="13" fillId="0" borderId="26" xfId="127" applyNumberFormat="1" applyFont="1" applyFill="1" applyBorder="1" applyAlignment="1">
      <alignment vertical="center"/>
      <protection/>
    </xf>
    <xf numFmtId="176" fontId="2" fillId="0" borderId="13" xfId="127" applyNumberFormat="1" applyFont="1" applyFill="1" applyBorder="1" applyAlignment="1">
      <alignment horizontal="center"/>
      <protection/>
    </xf>
    <xf numFmtId="177" fontId="2" fillId="0" borderId="20" xfId="128" applyNumberFormat="1" applyFont="1" applyFill="1" applyBorder="1">
      <alignment/>
      <protection/>
    </xf>
    <xf numFmtId="177" fontId="2" fillId="0" borderId="13" xfId="128" applyNumberFormat="1" applyFont="1" applyFill="1" applyBorder="1">
      <alignment/>
      <protection/>
    </xf>
    <xf numFmtId="177" fontId="2" fillId="0" borderId="15" xfId="128" applyNumberFormat="1" applyFont="1" applyFill="1" applyBorder="1">
      <alignment/>
      <protection/>
    </xf>
    <xf numFmtId="0" fontId="2" fillId="0" borderId="21" xfId="129" applyFont="1" applyBorder="1" applyAlignment="1" applyProtection="1">
      <alignment horizontal="center" vertical="center"/>
      <protection/>
    </xf>
    <xf numFmtId="0" fontId="2" fillId="0" borderId="14" xfId="129" applyFont="1" applyBorder="1" applyAlignment="1" applyProtection="1">
      <alignment horizontal="center" vertical="center"/>
      <protection/>
    </xf>
    <xf numFmtId="0" fontId="2" fillId="0" borderId="28" xfId="129" applyFont="1" applyBorder="1" applyAlignment="1" applyProtection="1">
      <alignment horizontal="center" vertical="center"/>
      <protection/>
    </xf>
    <xf numFmtId="0" fontId="2" fillId="0" borderId="13" xfId="129" applyFont="1" applyBorder="1" applyAlignment="1" applyProtection="1">
      <alignment horizontal="center" vertical="center"/>
      <protection/>
    </xf>
    <xf numFmtId="0" fontId="2" fillId="0" borderId="15" xfId="129" applyFont="1" applyBorder="1" applyAlignment="1" applyProtection="1">
      <alignment horizontal="center" vertical="center"/>
      <protection/>
    </xf>
    <xf numFmtId="0" fontId="2" fillId="0" borderId="45" xfId="129" applyFont="1" applyBorder="1" applyAlignment="1" applyProtection="1">
      <alignment horizontal="center" vertical="center"/>
      <protection/>
    </xf>
    <xf numFmtId="0" fontId="2" fillId="0" borderId="33" xfId="129" applyFont="1" applyBorder="1" applyAlignment="1" applyProtection="1">
      <alignment horizontal="center" vertical="center"/>
      <protection/>
    </xf>
    <xf numFmtId="0" fontId="2" fillId="0" borderId="17" xfId="129" applyFont="1" applyBorder="1" applyAlignment="1" applyProtection="1" quotePrefix="1">
      <alignment horizontal="center" vertical="center"/>
      <protection/>
    </xf>
    <xf numFmtId="0" fontId="13" fillId="0" borderId="42" xfId="129" applyFont="1" applyBorder="1" applyAlignment="1">
      <alignment horizontal="center" vertical="center"/>
      <protection/>
    </xf>
    <xf numFmtId="0" fontId="2" fillId="0" borderId="30" xfId="129" applyFont="1" applyBorder="1" applyAlignment="1" applyProtection="1">
      <alignment horizontal="center" vertical="center"/>
      <protection/>
    </xf>
    <xf numFmtId="0" fontId="2" fillId="0" borderId="16" xfId="129" applyFont="1" applyBorder="1" applyAlignment="1" applyProtection="1">
      <alignment horizontal="center" vertical="center"/>
      <protection/>
    </xf>
    <xf numFmtId="0" fontId="2" fillId="0" borderId="12" xfId="129" applyFont="1" applyBorder="1" applyAlignment="1" applyProtection="1">
      <alignment horizontal="center" vertical="center"/>
      <protection/>
    </xf>
    <xf numFmtId="0" fontId="2" fillId="0" borderId="29" xfId="129" applyFont="1" applyBorder="1" applyAlignment="1" applyProtection="1" quotePrefix="1">
      <alignment horizontal="center" vertical="center"/>
      <protection/>
    </xf>
    <xf numFmtId="0" fontId="2" fillId="0" borderId="30" xfId="129" applyFont="1" applyBorder="1" applyAlignment="1" applyProtection="1" quotePrefix="1">
      <alignment horizontal="center" vertical="center"/>
      <protection/>
    </xf>
    <xf numFmtId="2" fontId="2" fillId="0" borderId="21" xfId="129" applyNumberFormat="1" applyFont="1" applyBorder="1" applyAlignment="1" applyProtection="1">
      <alignment horizontal="center" vertical="center"/>
      <protection/>
    </xf>
    <xf numFmtId="0" fontId="13" fillId="0" borderId="32" xfId="129" applyFont="1" applyBorder="1" applyAlignment="1">
      <alignment horizontal="center" vertical="center"/>
      <protection/>
    </xf>
    <xf numFmtId="0" fontId="13" fillId="0" borderId="68" xfId="129" applyFont="1" applyBorder="1" applyAlignment="1">
      <alignment horizontal="center" vertical="center"/>
      <protection/>
    </xf>
    <xf numFmtId="2" fontId="2" fillId="0" borderId="30" xfId="129" applyNumberFormat="1" applyFont="1" applyBorder="1" applyAlignment="1" applyProtection="1">
      <alignment horizontal="center" vertical="center"/>
      <protection/>
    </xf>
    <xf numFmtId="2" fontId="2" fillId="0" borderId="14" xfId="129" applyNumberFormat="1" applyFont="1" applyBorder="1" applyAlignment="1" applyProtection="1">
      <alignment horizontal="center" vertical="center"/>
      <protection/>
    </xf>
    <xf numFmtId="177" fontId="2" fillId="0" borderId="13" xfId="130" applyNumberFormat="1" applyFont="1" applyFill="1" applyBorder="1">
      <alignment/>
      <protection/>
    </xf>
    <xf numFmtId="177" fontId="2" fillId="0" borderId="15" xfId="130" applyNumberFormat="1" applyFont="1" applyFill="1" applyBorder="1">
      <alignment/>
      <protection/>
    </xf>
    <xf numFmtId="177" fontId="2" fillId="0" borderId="30" xfId="130" applyNumberFormat="1" applyFont="1" applyFill="1" applyBorder="1">
      <alignment/>
      <protection/>
    </xf>
    <xf numFmtId="177" fontId="2" fillId="0" borderId="0" xfId="133" applyNumberFormat="1" applyFont="1" applyFill="1" applyBorder="1">
      <alignment/>
      <protection/>
    </xf>
    <xf numFmtId="177" fontId="2" fillId="0" borderId="14" xfId="133" applyNumberFormat="1" applyFont="1" applyFill="1" applyBorder="1">
      <alignment/>
      <protection/>
    </xf>
    <xf numFmtId="177" fontId="2" fillId="0" borderId="20" xfId="133" applyNumberFormat="1" applyFont="1" applyFill="1" applyBorder="1">
      <alignment/>
      <protection/>
    </xf>
    <xf numFmtId="177" fontId="1" fillId="0" borderId="42" xfId="133" applyNumberFormat="1" applyFont="1" applyFill="1" applyBorder="1" applyAlignment="1">
      <alignment vertical="center"/>
      <protection/>
    </xf>
    <xf numFmtId="177" fontId="2" fillId="0" borderId="13" xfId="133" applyNumberFormat="1" applyFont="1" applyFill="1" applyBorder="1">
      <alignment/>
      <protection/>
    </xf>
    <xf numFmtId="177" fontId="2" fillId="0" borderId="15" xfId="133" applyNumberFormat="1" applyFont="1" applyFill="1" applyBorder="1">
      <alignment/>
      <protection/>
    </xf>
    <xf numFmtId="177" fontId="1" fillId="0" borderId="26" xfId="133" applyNumberFormat="1" applyFont="1" applyFill="1" applyBorder="1" applyAlignment="1">
      <alignment vertical="center"/>
      <protection/>
    </xf>
    <xf numFmtId="177" fontId="2" fillId="0" borderId="17" xfId="133" applyNumberFormat="1" applyFont="1" applyFill="1" applyBorder="1">
      <alignment/>
      <protection/>
    </xf>
    <xf numFmtId="177" fontId="7" fillId="0" borderId="13" xfId="133" applyNumberFormat="1" applyFont="1" applyFill="1" applyBorder="1">
      <alignment/>
      <protection/>
    </xf>
    <xf numFmtId="177" fontId="7" fillId="0" borderId="20" xfId="133" applyNumberFormat="1" applyFont="1" applyFill="1" applyBorder="1">
      <alignment/>
      <protection/>
    </xf>
    <xf numFmtId="43" fontId="2" fillId="0" borderId="13" xfId="89" applyFont="1" applyBorder="1" applyAlignment="1">
      <alignment/>
    </xf>
    <xf numFmtId="39" fontId="1" fillId="0" borderId="60" xfId="133" applyNumberFormat="1" applyFont="1" applyFill="1" applyBorder="1" applyAlignment="1" applyProtection="1">
      <alignment horizontal="center" vertical="center" wrapText="1"/>
      <protection/>
    </xf>
    <xf numFmtId="177" fontId="1" fillId="0" borderId="93" xfId="133" applyNumberFormat="1" applyFont="1" applyFill="1" applyBorder="1" applyAlignment="1">
      <alignment vertical="center"/>
      <protection/>
    </xf>
    <xf numFmtId="177" fontId="2" fillId="0" borderId="60" xfId="133" applyNumberFormat="1" applyFont="1" applyFill="1" applyBorder="1">
      <alignment/>
      <protection/>
    </xf>
    <xf numFmtId="177" fontId="7" fillId="0" borderId="0" xfId="133" applyNumberFormat="1" applyFont="1" applyFill="1" applyBorder="1">
      <alignment/>
      <protection/>
    </xf>
    <xf numFmtId="43" fontId="2" fillId="0" borderId="14" xfId="89" applyFont="1" applyBorder="1" applyAlignment="1">
      <alignment/>
    </xf>
    <xf numFmtId="177" fontId="2" fillId="0" borderId="13" xfId="133" applyNumberFormat="1" applyFont="1" applyBorder="1">
      <alignment/>
      <protection/>
    </xf>
    <xf numFmtId="177" fontId="7" fillId="0" borderId="14" xfId="133" applyNumberFormat="1" applyFont="1" applyFill="1" applyBorder="1">
      <alignment/>
      <protection/>
    </xf>
    <xf numFmtId="177" fontId="2" fillId="0" borderId="13" xfId="133" applyNumberFormat="1" applyFont="1" applyFill="1" applyBorder="1" applyAlignment="1">
      <alignment/>
      <protection/>
    </xf>
    <xf numFmtId="177" fontId="2" fillId="0" borderId="15" xfId="133" applyNumberFormat="1" applyFont="1" applyFill="1" applyBorder="1" applyAlignment="1">
      <alignment/>
      <protection/>
    </xf>
    <xf numFmtId="177" fontId="2" fillId="0" borderId="58" xfId="133" applyNumberFormat="1" applyFont="1" applyFill="1" applyBorder="1">
      <alignment/>
      <protection/>
    </xf>
    <xf numFmtId="168" fontId="2" fillId="0" borderId="14" xfId="91" applyNumberFormat="1" applyFont="1" applyBorder="1" applyAlignment="1">
      <alignment horizontal="right" vertical="center"/>
    </xf>
    <xf numFmtId="168" fontId="2" fillId="0" borderId="14" xfId="91" applyNumberFormat="1" applyFont="1" applyFill="1" applyBorder="1" applyAlignment="1">
      <alignment horizontal="right" vertical="center"/>
    </xf>
    <xf numFmtId="168" fontId="2" fillId="0" borderId="12" xfId="91" applyNumberFormat="1" applyFont="1" applyFill="1" applyBorder="1" applyAlignment="1">
      <alignment horizontal="right" vertical="center"/>
    </xf>
    <xf numFmtId="168" fontId="2" fillId="0" borderId="60" xfId="91" applyNumberFormat="1" applyFont="1" applyBorder="1" applyAlignment="1">
      <alignment horizontal="right" vertical="center"/>
    </xf>
    <xf numFmtId="168" fontId="2" fillId="0" borderId="60" xfId="91" applyNumberFormat="1" applyFont="1" applyFill="1" applyBorder="1" applyAlignment="1">
      <alignment horizontal="right" vertical="center"/>
    </xf>
    <xf numFmtId="168" fontId="2" fillId="0" borderId="44" xfId="91" applyNumberFormat="1" applyFont="1" applyFill="1" applyBorder="1" applyAlignment="1">
      <alignment horizontal="right" vertical="center"/>
    </xf>
    <xf numFmtId="168" fontId="1" fillId="0" borderId="42" xfId="91" applyNumberFormat="1" applyFont="1" applyFill="1" applyBorder="1" applyAlignment="1">
      <alignment horizontal="right" vertical="center"/>
    </xf>
    <xf numFmtId="168" fontId="1" fillId="0" borderId="93" xfId="91" applyNumberFormat="1" applyFont="1" applyFill="1" applyBorder="1" applyAlignment="1">
      <alignment horizontal="right" vertical="center"/>
    </xf>
    <xf numFmtId="43" fontId="2" fillId="0" borderId="13" xfId="91" applyFont="1" applyFill="1" applyBorder="1" applyAlignment="1">
      <alignment horizontal="right" vertical="center"/>
    </xf>
    <xf numFmtId="43" fontId="2" fillId="0" borderId="15" xfId="91" applyFont="1" applyFill="1" applyBorder="1" applyAlignment="1">
      <alignment horizontal="right" vertical="center"/>
    </xf>
    <xf numFmtId="43" fontId="2" fillId="0" borderId="13" xfId="91" applyNumberFormat="1" applyFont="1" applyBorder="1" applyAlignment="1">
      <alignment horizontal="right" vertical="center"/>
    </xf>
    <xf numFmtId="43" fontId="2" fillId="0" borderId="13" xfId="91" applyNumberFormat="1" applyFont="1" applyFill="1" applyBorder="1" applyAlignment="1">
      <alignment horizontal="right" vertical="center"/>
    </xf>
    <xf numFmtId="43" fontId="1" fillId="0" borderId="26" xfId="91" applyNumberFormat="1" applyFont="1" applyFill="1" applyBorder="1" applyAlignment="1">
      <alignment horizontal="right" vertical="center"/>
    </xf>
    <xf numFmtId="168" fontId="2" fillId="0" borderId="13" xfId="91" applyNumberFormat="1" applyFont="1" applyFill="1" applyBorder="1" applyAlignment="1">
      <alignment horizontal="right" vertical="center"/>
    </xf>
    <xf numFmtId="168" fontId="2" fillId="0" borderId="0" xfId="91" applyNumberFormat="1" applyFont="1" applyBorder="1" applyAlignment="1">
      <alignment horizontal="right" vertical="center"/>
    </xf>
    <xf numFmtId="168" fontId="2" fillId="0" borderId="0" xfId="91" applyNumberFormat="1" applyFont="1" applyFill="1" applyBorder="1" applyAlignment="1">
      <alignment horizontal="right" vertical="center"/>
    </xf>
    <xf numFmtId="168" fontId="2" fillId="0" borderId="18" xfId="91" applyNumberFormat="1" applyFont="1" applyFill="1" applyBorder="1" applyAlignment="1">
      <alignment horizontal="right" vertical="center"/>
    </xf>
    <xf numFmtId="43" fontId="2" fillId="0" borderId="20" xfId="91" applyNumberFormat="1" applyFont="1" applyFill="1" applyBorder="1" applyAlignment="1">
      <alignment horizontal="right" vertical="center"/>
    </xf>
    <xf numFmtId="43" fontId="2" fillId="0" borderId="20" xfId="91" applyFont="1" applyFill="1" applyBorder="1" applyAlignment="1">
      <alignment horizontal="right" vertical="center"/>
    </xf>
    <xf numFmtId="168" fontId="1" fillId="0" borderId="43" xfId="91" applyNumberFormat="1" applyFont="1" applyFill="1" applyBorder="1" applyAlignment="1">
      <alignment horizontal="right" vertical="center"/>
    </xf>
    <xf numFmtId="43" fontId="2" fillId="0" borderId="14" xfId="91" applyNumberFormat="1" applyFont="1" applyBorder="1" applyAlignment="1">
      <alignment horizontal="right" vertical="center"/>
    </xf>
    <xf numFmtId="43" fontId="2" fillId="0" borderId="14" xfId="91" applyNumberFormat="1" applyFont="1" applyFill="1" applyBorder="1" applyAlignment="1">
      <alignment horizontal="right" vertical="center"/>
    </xf>
    <xf numFmtId="43" fontId="2" fillId="0" borderId="14" xfId="91" applyFont="1" applyFill="1" applyBorder="1" applyAlignment="1">
      <alignment horizontal="right" vertical="center"/>
    </xf>
    <xf numFmtId="43" fontId="2" fillId="0" borderId="12" xfId="91" applyFont="1" applyFill="1" applyBorder="1" applyAlignment="1">
      <alignment horizontal="right" vertical="center"/>
    </xf>
    <xf numFmtId="43" fontId="1" fillId="0" borderId="42" xfId="91" applyNumberFormat="1" applyFont="1" applyFill="1" applyBorder="1" applyAlignment="1">
      <alignment horizontal="right" vertical="center"/>
    </xf>
    <xf numFmtId="164" fontId="1" fillId="0" borderId="13" xfId="195" applyNumberFormat="1" applyFont="1" applyBorder="1">
      <alignment/>
      <protection/>
    </xf>
    <xf numFmtId="164" fontId="2" fillId="0" borderId="13" xfId="195" applyNumberFormat="1" applyFont="1" applyBorder="1">
      <alignment/>
      <protection/>
    </xf>
    <xf numFmtId="164" fontId="2" fillId="0" borderId="15" xfId="195" applyNumberFormat="1" applyFont="1" applyBorder="1">
      <alignment/>
      <protection/>
    </xf>
    <xf numFmtId="164" fontId="2" fillId="0" borderId="15" xfId="196" applyNumberFormat="1" applyFont="1" applyBorder="1">
      <alignment/>
      <protection/>
    </xf>
    <xf numFmtId="164" fontId="2" fillId="0" borderId="22" xfId="196" applyNumberFormat="1" applyFont="1" applyBorder="1">
      <alignment/>
      <protection/>
    </xf>
    <xf numFmtId="164" fontId="2" fillId="0" borderId="17" xfId="196" applyNumberFormat="1" applyFont="1" applyBorder="1">
      <alignment/>
      <protection/>
    </xf>
    <xf numFmtId="164" fontId="2" fillId="0" borderId="58" xfId="196" applyNumberFormat="1" applyFont="1" applyBorder="1">
      <alignment/>
      <protection/>
    </xf>
    <xf numFmtId="164" fontId="2" fillId="0" borderId="23" xfId="196" applyNumberFormat="1" applyFont="1" applyBorder="1">
      <alignment/>
      <protection/>
    </xf>
    <xf numFmtId="164" fontId="2" fillId="0" borderId="16" xfId="197" applyNumberFormat="1" applyFont="1" applyBorder="1">
      <alignment/>
      <protection/>
    </xf>
    <xf numFmtId="164" fontId="2" fillId="0" borderId="12" xfId="197" applyNumberFormat="1" applyFont="1" applyBorder="1">
      <alignment/>
      <protection/>
    </xf>
    <xf numFmtId="164" fontId="2" fillId="0" borderId="16" xfId="198" applyNumberFormat="1" applyFont="1" applyBorder="1">
      <alignment/>
      <protection/>
    </xf>
    <xf numFmtId="164" fontId="2" fillId="0" borderId="12" xfId="198" applyNumberFormat="1" applyFont="1" applyBorder="1">
      <alignment/>
      <protection/>
    </xf>
    <xf numFmtId="164" fontId="2" fillId="0" borderId="16" xfId="199" applyNumberFormat="1" applyFont="1" applyBorder="1">
      <alignment/>
      <protection/>
    </xf>
    <xf numFmtId="164" fontId="2" fillId="0" borderId="12" xfId="199" applyNumberFormat="1" applyFont="1" applyBorder="1">
      <alignment/>
      <protection/>
    </xf>
    <xf numFmtId="164" fontId="2" fillId="0" borderId="15" xfId="200" applyNumberFormat="1" applyFont="1" applyBorder="1">
      <alignment/>
      <protection/>
    </xf>
    <xf numFmtId="164" fontId="2" fillId="0" borderId="17" xfId="200" applyNumberFormat="1" applyFont="1" applyBorder="1">
      <alignment/>
      <protection/>
    </xf>
    <xf numFmtId="166" fontId="13" fillId="0" borderId="13" xfId="142" applyFont="1" applyBorder="1">
      <alignment/>
      <protection/>
    </xf>
    <xf numFmtId="166" fontId="13" fillId="0" borderId="13" xfId="142" applyFont="1" applyBorder="1" applyAlignment="1" quotePrefix="1">
      <alignment horizontal="right"/>
      <protection/>
    </xf>
    <xf numFmtId="166" fontId="7" fillId="0" borderId="13" xfId="142" applyFont="1" applyBorder="1">
      <alignment/>
      <protection/>
    </xf>
    <xf numFmtId="166" fontId="7" fillId="0" borderId="13" xfId="142" applyFont="1" applyBorder="1" applyAlignment="1">
      <alignment horizontal="right"/>
      <protection/>
    </xf>
    <xf numFmtId="2" fontId="2" fillId="0" borderId="81" xfId="171" applyNumberFormat="1" applyFont="1" applyBorder="1">
      <alignment/>
      <protection/>
    </xf>
    <xf numFmtId="166" fontId="13" fillId="0" borderId="13" xfId="168" applyFont="1" applyBorder="1">
      <alignment/>
      <protection/>
    </xf>
    <xf numFmtId="166" fontId="13" fillId="0" borderId="13" xfId="168" applyFont="1" applyBorder="1" applyAlignment="1" quotePrefix="1">
      <alignment horizontal="right"/>
      <protection/>
    </xf>
    <xf numFmtId="166" fontId="7" fillId="0" borderId="13" xfId="168" applyFont="1" applyBorder="1">
      <alignment/>
      <protection/>
    </xf>
    <xf numFmtId="166" fontId="7" fillId="0" borderId="13" xfId="168" applyFont="1" applyBorder="1" applyAlignment="1">
      <alignment horizontal="right"/>
      <protection/>
    </xf>
    <xf numFmtId="166" fontId="13" fillId="0" borderId="13" xfId="168" applyFont="1" applyBorder="1" applyAlignment="1">
      <alignment horizontal="right"/>
      <protection/>
    </xf>
    <xf numFmtId="166" fontId="13" fillId="0" borderId="13" xfId="169" applyFont="1" applyBorder="1">
      <alignment/>
      <protection/>
    </xf>
    <xf numFmtId="166" fontId="13" fillId="0" borderId="13" xfId="169" applyFont="1" applyBorder="1" applyAlignment="1" quotePrefix="1">
      <alignment horizontal="right"/>
      <protection/>
    </xf>
    <xf numFmtId="166" fontId="13" fillId="0" borderId="13" xfId="169" applyFont="1" applyBorder="1" applyAlignment="1" quotePrefix="1">
      <alignment/>
      <protection/>
    </xf>
    <xf numFmtId="167" fontId="7" fillId="0" borderId="13" xfId="169" applyNumberFormat="1" applyFont="1" applyBorder="1" applyAlignment="1">
      <alignment horizontal="left"/>
      <protection/>
    </xf>
    <xf numFmtId="166" fontId="7" fillId="0" borderId="13" xfId="169" applyFont="1" applyBorder="1" applyAlignment="1">
      <alignment horizontal="right"/>
      <protection/>
    </xf>
    <xf numFmtId="166" fontId="7" fillId="0" borderId="13" xfId="169" applyFont="1" applyBorder="1" applyAlignment="1">
      <alignment/>
      <protection/>
    </xf>
    <xf numFmtId="167" fontId="13" fillId="0" borderId="13" xfId="169" applyNumberFormat="1" applyFont="1" applyBorder="1" applyAlignment="1">
      <alignment horizontal="left"/>
      <protection/>
    </xf>
    <xf numFmtId="166" fontId="13" fillId="0" borderId="13" xfId="169" applyFont="1" applyBorder="1" applyAlignment="1">
      <alignment/>
      <protection/>
    </xf>
    <xf numFmtId="166" fontId="13" fillId="0" borderId="13" xfId="170" applyFont="1" applyBorder="1">
      <alignment/>
      <protection/>
    </xf>
    <xf numFmtId="166" fontId="13" fillId="0" borderId="13" xfId="170" applyFont="1" applyBorder="1" applyAlignment="1" quotePrefix="1">
      <alignment horizontal="right"/>
      <protection/>
    </xf>
    <xf numFmtId="167" fontId="7" fillId="0" borderId="13" xfId="170" applyNumberFormat="1" applyFont="1" applyBorder="1" applyAlignment="1">
      <alignment horizontal="left"/>
      <protection/>
    </xf>
    <xf numFmtId="166" fontId="7" fillId="0" borderId="13" xfId="170" applyFont="1" applyBorder="1" applyAlignment="1">
      <alignment horizontal="right"/>
      <protection/>
    </xf>
    <xf numFmtId="166" fontId="13" fillId="0" borderId="13" xfId="170" applyFont="1" applyBorder="1" applyAlignment="1">
      <alignment horizontal="right"/>
      <protection/>
    </xf>
    <xf numFmtId="167" fontId="13" fillId="0" borderId="13" xfId="170" applyNumberFormat="1" applyFont="1" applyBorder="1" applyAlignment="1">
      <alignment horizontal="left"/>
      <protection/>
    </xf>
    <xf numFmtId="2" fontId="2" fillId="0" borderId="92" xfId="171" applyNumberFormat="1" applyFont="1" applyBorder="1">
      <alignment/>
      <protection/>
    </xf>
    <xf numFmtId="2" fontId="2" fillId="0" borderId="36" xfId="171" applyNumberFormat="1" applyFont="1" applyBorder="1">
      <alignment/>
      <protection/>
    </xf>
    <xf numFmtId="2" fontId="2" fillId="0" borderId="22" xfId="171" applyNumberFormat="1" applyFont="1" applyBorder="1">
      <alignment/>
      <protection/>
    </xf>
    <xf numFmtId="2" fontId="2" fillId="0" borderId="22" xfId="171" applyNumberFormat="1" applyFont="1" applyFill="1" applyBorder="1">
      <alignment/>
      <protection/>
    </xf>
    <xf numFmtId="2" fontId="1" fillId="0" borderId="32" xfId="171" applyNumberFormat="1" applyFont="1" applyBorder="1">
      <alignment/>
      <protection/>
    </xf>
    <xf numFmtId="2" fontId="1" fillId="0" borderId="26" xfId="171" applyNumberFormat="1" applyFont="1" applyBorder="1">
      <alignment/>
      <protection/>
    </xf>
    <xf numFmtId="166" fontId="1" fillId="0" borderId="0" xfId="177" applyFont="1" applyFill="1" applyBorder="1" applyAlignment="1">
      <alignment horizontal="right"/>
      <protection/>
    </xf>
    <xf numFmtId="166" fontId="2" fillId="0" borderId="13" xfId="177" applyFont="1" applyFill="1" applyBorder="1" applyAlignment="1">
      <alignment horizontal="right"/>
      <protection/>
    </xf>
    <xf numFmtId="166" fontId="9" fillId="34" borderId="17" xfId="177" applyFont="1" applyFill="1" applyBorder="1">
      <alignment/>
      <protection/>
    </xf>
    <xf numFmtId="166" fontId="1" fillId="34" borderId="13" xfId="177" applyFont="1" applyFill="1" applyBorder="1">
      <alignment/>
      <protection/>
    </xf>
    <xf numFmtId="166" fontId="1" fillId="0" borderId="13" xfId="177" applyFont="1" applyFill="1" applyBorder="1">
      <alignment/>
      <protection/>
    </xf>
    <xf numFmtId="166" fontId="2" fillId="34" borderId="13" xfId="177" applyFont="1" applyFill="1" applyBorder="1">
      <alignment/>
      <protection/>
    </xf>
    <xf numFmtId="166" fontId="2" fillId="34" borderId="14" xfId="177" applyFont="1" applyFill="1" applyBorder="1" applyAlignment="1">
      <alignment horizontal="right"/>
      <protection/>
    </xf>
    <xf numFmtId="166" fontId="2" fillId="0" borderId="0" xfId="177" applyFont="1" applyFill="1" applyBorder="1" applyAlignment="1">
      <alignment horizontal="right"/>
      <protection/>
    </xf>
    <xf numFmtId="166" fontId="2" fillId="34" borderId="13" xfId="177" applyFont="1" applyFill="1" applyBorder="1" applyAlignment="1">
      <alignment horizontal="right"/>
      <protection/>
    </xf>
    <xf numFmtId="166" fontId="2" fillId="34" borderId="15" xfId="177" applyFont="1" applyFill="1" applyBorder="1">
      <alignment/>
      <protection/>
    </xf>
    <xf numFmtId="166" fontId="2" fillId="34" borderId="12" xfId="177" applyFont="1" applyFill="1" applyBorder="1" applyAlignment="1">
      <alignment horizontal="right"/>
      <protection/>
    </xf>
    <xf numFmtId="166" fontId="2" fillId="0" borderId="15" xfId="177" applyFont="1" applyFill="1" applyBorder="1" applyAlignment="1">
      <alignment horizontal="right"/>
      <protection/>
    </xf>
    <xf numFmtId="166" fontId="2" fillId="34" borderId="15" xfId="177" applyFont="1" applyFill="1" applyBorder="1" applyAlignment="1">
      <alignment horizontal="right"/>
      <protection/>
    </xf>
    <xf numFmtId="166" fontId="2" fillId="34" borderId="16" xfId="177" applyFont="1" applyFill="1" applyBorder="1" applyAlignment="1">
      <alignment horizontal="right"/>
      <protection/>
    </xf>
    <xf numFmtId="166" fontId="2" fillId="34" borderId="17" xfId="177" applyFont="1" applyFill="1" applyBorder="1" applyAlignment="1">
      <alignment horizontal="right"/>
      <protection/>
    </xf>
    <xf numFmtId="166" fontId="2" fillId="0" borderId="16" xfId="177" applyFont="1" applyFill="1" applyBorder="1" applyAlignment="1">
      <alignment horizontal="right"/>
      <protection/>
    </xf>
    <xf numFmtId="166" fontId="1" fillId="0" borderId="14" xfId="177" applyFont="1" applyFill="1" applyBorder="1" applyAlignment="1">
      <alignment horizontal="right"/>
      <protection/>
    </xf>
    <xf numFmtId="166" fontId="2" fillId="0" borderId="14" xfId="177" applyFont="1" applyFill="1" applyBorder="1" applyAlignment="1">
      <alignment horizontal="right"/>
      <protection/>
    </xf>
    <xf numFmtId="166" fontId="9" fillId="34" borderId="12" xfId="177" applyFont="1" applyFill="1" applyBorder="1">
      <alignment/>
      <protection/>
    </xf>
    <xf numFmtId="166" fontId="9" fillId="34" borderId="15" xfId="177" applyFont="1" applyFill="1" applyBorder="1">
      <alignment/>
      <protection/>
    </xf>
    <xf numFmtId="166" fontId="9" fillId="0" borderId="12" xfId="177" applyFont="1" applyFill="1" applyBorder="1">
      <alignment/>
      <protection/>
    </xf>
    <xf numFmtId="164" fontId="2" fillId="34" borderId="14" xfId="177" applyNumberFormat="1" applyFont="1" applyFill="1" applyBorder="1" applyAlignment="1">
      <alignment horizontal="right"/>
      <protection/>
    </xf>
    <xf numFmtId="164" fontId="2" fillId="34" borderId="13" xfId="177" applyNumberFormat="1" applyFont="1" applyFill="1" applyBorder="1" applyAlignment="1">
      <alignment horizontal="right"/>
      <protection/>
    </xf>
    <xf numFmtId="164" fontId="2" fillId="0" borderId="14" xfId="177" applyNumberFormat="1" applyFont="1" applyFill="1" applyBorder="1" applyAlignment="1">
      <alignment horizontal="right"/>
      <protection/>
    </xf>
    <xf numFmtId="166" fontId="2" fillId="34" borderId="17" xfId="177" applyFont="1" applyFill="1" applyBorder="1">
      <alignment/>
      <protection/>
    </xf>
    <xf numFmtId="166" fontId="9" fillId="0" borderId="16" xfId="177" applyFont="1" applyFill="1" applyBorder="1">
      <alignment/>
      <protection/>
    </xf>
    <xf numFmtId="168" fontId="2" fillId="34" borderId="0" xfId="180" applyNumberFormat="1" applyFont="1" applyFill="1" applyBorder="1">
      <alignment/>
      <protection/>
    </xf>
    <xf numFmtId="168" fontId="2" fillId="34" borderId="0" xfId="180" applyNumberFormat="1" applyFont="1" applyFill="1" applyBorder="1" applyAlignment="1">
      <alignment horizontal="right"/>
      <protection/>
    </xf>
    <xf numFmtId="166" fontId="1" fillId="0" borderId="13" xfId="181" applyFont="1" applyFill="1" applyBorder="1" applyAlignment="1">
      <alignment horizontal="right"/>
      <protection/>
    </xf>
    <xf numFmtId="166" fontId="2" fillId="0" borderId="13" xfId="181" applyFont="1" applyFill="1" applyBorder="1" applyAlignment="1">
      <alignment horizontal="right"/>
      <protection/>
    </xf>
    <xf numFmtId="166" fontId="2" fillId="34" borderId="14" xfId="181" applyFont="1" applyFill="1" applyBorder="1" applyAlignment="1">
      <alignment horizontal="right"/>
      <protection/>
    </xf>
    <xf numFmtId="166" fontId="2" fillId="0" borderId="0" xfId="181" applyFont="1" applyFill="1" applyBorder="1" applyAlignment="1">
      <alignment horizontal="right"/>
      <protection/>
    </xf>
    <xf numFmtId="166" fontId="2" fillId="34" borderId="13" xfId="181" applyFont="1" applyFill="1" applyBorder="1" applyAlignment="1">
      <alignment horizontal="right"/>
      <protection/>
    </xf>
    <xf numFmtId="166" fontId="2" fillId="0" borderId="15" xfId="181" applyFont="1" applyFill="1" applyBorder="1" applyAlignment="1">
      <alignment horizontal="right"/>
      <protection/>
    </xf>
    <xf numFmtId="166" fontId="2" fillId="34" borderId="15" xfId="181" applyFont="1" applyFill="1" applyBorder="1" applyAlignment="1">
      <alignment horizontal="right"/>
      <protection/>
    </xf>
    <xf numFmtId="166" fontId="2" fillId="34" borderId="16" xfId="181" applyFont="1" applyFill="1" applyBorder="1" applyAlignment="1">
      <alignment horizontal="right"/>
      <protection/>
    </xf>
    <xf numFmtId="166" fontId="2" fillId="0" borderId="19" xfId="181" applyFont="1" applyFill="1" applyBorder="1" applyAlignment="1">
      <alignment horizontal="right"/>
      <protection/>
    </xf>
    <xf numFmtId="166" fontId="2" fillId="0" borderId="17" xfId="181" applyFont="1" applyFill="1" applyBorder="1" applyAlignment="1">
      <alignment horizontal="right"/>
      <protection/>
    </xf>
    <xf numFmtId="166" fontId="2" fillId="34" borderId="17" xfId="181" applyFont="1" applyFill="1" applyBorder="1" applyAlignment="1">
      <alignment horizontal="right"/>
      <protection/>
    </xf>
    <xf numFmtId="166" fontId="1" fillId="34" borderId="13" xfId="181" applyFont="1" applyFill="1" applyBorder="1" applyAlignment="1">
      <alignment horizontal="right"/>
      <protection/>
    </xf>
    <xf numFmtId="166" fontId="2" fillId="0" borderId="14" xfId="181" applyFont="1" applyFill="1" applyBorder="1" applyAlignment="1">
      <alignment horizontal="right"/>
      <protection/>
    </xf>
    <xf numFmtId="164" fontId="2" fillId="0" borderId="13" xfId="181" applyNumberFormat="1" applyFont="1" applyFill="1" applyBorder="1" applyAlignment="1">
      <alignment horizontal="right"/>
      <protection/>
    </xf>
    <xf numFmtId="164" fontId="2" fillId="34" borderId="13" xfId="181" applyNumberFormat="1" applyFont="1" applyFill="1" applyBorder="1" applyAlignment="1">
      <alignment horizontal="right"/>
      <protection/>
    </xf>
    <xf numFmtId="166" fontId="9" fillId="34" borderId="13" xfId="181" applyFont="1" applyFill="1" applyBorder="1">
      <alignment/>
      <protection/>
    </xf>
    <xf numFmtId="166" fontId="9" fillId="0" borderId="13" xfId="181" applyFont="1" applyFill="1" applyBorder="1">
      <alignment/>
      <protection/>
    </xf>
    <xf numFmtId="1" fontId="1" fillId="33" borderId="22" xfId="121" applyNumberFormat="1" applyFont="1" applyFill="1" applyBorder="1" applyAlignment="1" applyProtection="1">
      <alignment horizontal="right"/>
      <protection/>
    </xf>
    <xf numFmtId="2" fontId="2" fillId="0" borderId="22" xfId="121" applyNumberFormat="1" applyFont="1" applyFill="1" applyBorder="1">
      <alignment/>
      <protection/>
    </xf>
    <xf numFmtId="164" fontId="2" fillId="0" borderId="22" xfId="121" applyNumberFormat="1" applyFont="1" applyBorder="1">
      <alignment/>
      <protection/>
    </xf>
    <xf numFmtId="164" fontId="2" fillId="0" borderId="25" xfId="122" applyNumberFormat="1" applyFont="1" applyFill="1" applyBorder="1">
      <alignment/>
      <protection/>
    </xf>
    <xf numFmtId="164" fontId="7" fillId="0" borderId="80" xfId="122" applyNumberFormat="1" applyFont="1" applyFill="1" applyBorder="1" applyAlignment="1">
      <alignment vertical="center"/>
      <protection/>
    </xf>
    <xf numFmtId="1" fontId="1" fillId="33" borderId="35" xfId="121" applyNumberFormat="1" applyFont="1" applyFill="1" applyBorder="1" applyAlignment="1" applyProtection="1">
      <alignment horizontal="right"/>
      <protection/>
    </xf>
    <xf numFmtId="164" fontId="2" fillId="0" borderId="35" xfId="121" applyNumberFormat="1" applyFont="1" applyBorder="1">
      <alignment/>
      <protection/>
    </xf>
    <xf numFmtId="2" fontId="2" fillId="0" borderId="26" xfId="121" applyNumberFormat="1" applyFont="1" applyFill="1" applyBorder="1">
      <alignment/>
      <protection/>
    </xf>
    <xf numFmtId="164" fontId="2" fillId="0" borderId="26" xfId="121" applyNumberFormat="1" applyFont="1" applyBorder="1">
      <alignment/>
      <protection/>
    </xf>
    <xf numFmtId="164" fontId="2" fillId="0" borderId="68" xfId="121" applyNumberFormat="1" applyFont="1" applyBorder="1">
      <alignment/>
      <protection/>
    </xf>
    <xf numFmtId="2" fontId="2" fillId="34" borderId="45" xfId="132" applyNumberFormat="1" applyFont="1" applyFill="1" applyBorder="1">
      <alignment/>
      <protection/>
    </xf>
    <xf numFmtId="2" fontId="1" fillId="34" borderId="35" xfId="132" applyNumberFormat="1" applyFont="1" applyFill="1" applyBorder="1">
      <alignment/>
      <protection/>
    </xf>
    <xf numFmtId="166" fontId="1" fillId="0" borderId="30" xfId="181" applyFont="1" applyFill="1" applyBorder="1" applyAlignment="1">
      <alignment horizontal="right"/>
      <protection/>
    </xf>
    <xf numFmtId="166" fontId="2" fillId="0" borderId="30" xfId="181" applyFont="1" applyFill="1" applyBorder="1" applyAlignment="1">
      <alignment horizontal="right"/>
      <protection/>
    </xf>
    <xf numFmtId="166" fontId="2" fillId="0" borderId="45" xfId="181" applyFont="1" applyFill="1" applyBorder="1" applyAlignment="1">
      <alignment horizontal="right"/>
      <protection/>
    </xf>
    <xf numFmtId="166" fontId="9" fillId="0" borderId="30" xfId="181" applyFont="1" applyFill="1" applyBorder="1">
      <alignment/>
      <protection/>
    </xf>
    <xf numFmtId="164" fontId="2" fillId="0" borderId="30" xfId="181" applyNumberFormat="1" applyFont="1" applyFill="1" applyBorder="1" applyAlignment="1">
      <alignment horizontal="right"/>
      <protection/>
    </xf>
    <xf numFmtId="166" fontId="2" fillId="0" borderId="94" xfId="181" applyFont="1" applyFill="1" applyBorder="1" applyAlignment="1">
      <alignment horizontal="right"/>
      <protection/>
    </xf>
    <xf numFmtId="166" fontId="2" fillId="0" borderId="60" xfId="181" applyFont="1" applyFill="1" applyBorder="1" applyAlignment="1">
      <alignment horizontal="right"/>
      <protection/>
    </xf>
    <xf numFmtId="166" fontId="1" fillId="34" borderId="25" xfId="181" applyFont="1" applyFill="1" applyBorder="1" applyAlignment="1">
      <alignment horizontal="right"/>
      <protection/>
    </xf>
    <xf numFmtId="166" fontId="1" fillId="34" borderId="34" xfId="181" applyFont="1" applyFill="1" applyBorder="1" applyAlignment="1">
      <alignment horizontal="right"/>
      <protection/>
    </xf>
    <xf numFmtId="166" fontId="1" fillId="0" borderId="25" xfId="181" applyFont="1" applyFill="1" applyBorder="1" applyAlignment="1">
      <alignment horizontal="right"/>
      <protection/>
    </xf>
    <xf numFmtId="166" fontId="1" fillId="0" borderId="34" xfId="181" applyFont="1" applyFill="1" applyBorder="1" applyAlignment="1">
      <alignment horizontal="right"/>
      <protection/>
    </xf>
    <xf numFmtId="166" fontId="1" fillId="0" borderId="80" xfId="181" applyFont="1" applyFill="1" applyBorder="1" applyAlignment="1">
      <alignment horizontal="right"/>
      <protection/>
    </xf>
    <xf numFmtId="166" fontId="1" fillId="0" borderId="30" xfId="177" applyFont="1" applyFill="1" applyBorder="1" applyAlignment="1">
      <alignment horizontal="right"/>
      <protection/>
    </xf>
    <xf numFmtId="166" fontId="2" fillId="0" borderId="30" xfId="177" applyFont="1" applyFill="1" applyBorder="1" applyAlignment="1">
      <alignment horizontal="right"/>
      <protection/>
    </xf>
    <xf numFmtId="166" fontId="19" fillId="0" borderId="0" xfId="177" applyBorder="1">
      <alignment/>
      <protection/>
    </xf>
    <xf numFmtId="166" fontId="2" fillId="0" borderId="45" xfId="177" applyFont="1" applyFill="1" applyBorder="1" applyAlignment="1">
      <alignment horizontal="right"/>
      <protection/>
    </xf>
    <xf numFmtId="166" fontId="2" fillId="0" borderId="29" xfId="177" applyFont="1" applyFill="1" applyBorder="1" applyAlignment="1">
      <alignment horizontal="right"/>
      <protection/>
    </xf>
    <xf numFmtId="166" fontId="1" fillId="0" borderId="60" xfId="177" applyFont="1" applyFill="1" applyBorder="1" applyAlignment="1">
      <alignment horizontal="right"/>
      <protection/>
    </xf>
    <xf numFmtId="166" fontId="2" fillId="0" borderId="60" xfId="177" applyFont="1" applyFill="1" applyBorder="1" applyAlignment="1">
      <alignment horizontal="right"/>
      <protection/>
    </xf>
    <xf numFmtId="166" fontId="2" fillId="0" borderId="44" xfId="177" applyFont="1" applyFill="1" applyBorder="1" applyAlignment="1">
      <alignment horizontal="right"/>
      <protection/>
    </xf>
    <xf numFmtId="164" fontId="2" fillId="0" borderId="30" xfId="177" applyNumberFormat="1" applyFont="1" applyFill="1" applyBorder="1" applyAlignment="1">
      <alignment horizontal="right"/>
      <protection/>
    </xf>
    <xf numFmtId="166" fontId="9" fillId="0" borderId="29" xfId="177" applyFont="1" applyFill="1" applyBorder="1">
      <alignment/>
      <protection/>
    </xf>
    <xf numFmtId="166" fontId="1" fillId="34" borderId="25" xfId="177" applyFont="1" applyFill="1" applyBorder="1">
      <alignment/>
      <protection/>
    </xf>
    <xf numFmtId="166" fontId="1" fillId="34" borderId="25" xfId="177" applyFont="1" applyFill="1" applyBorder="1" applyAlignment="1">
      <alignment horizontal="right"/>
      <protection/>
    </xf>
    <xf numFmtId="166" fontId="1" fillId="0" borderId="34" xfId="177" applyFont="1" applyFill="1" applyBorder="1" applyAlignment="1">
      <alignment horizontal="right"/>
      <protection/>
    </xf>
    <xf numFmtId="166" fontId="1" fillId="0" borderId="80" xfId="177" applyFont="1" applyFill="1" applyBorder="1" applyAlignment="1">
      <alignment horizontal="right"/>
      <protection/>
    </xf>
    <xf numFmtId="164" fontId="2" fillId="0" borderId="13" xfId="121" applyNumberFormat="1" applyFont="1" applyBorder="1">
      <alignment/>
      <protection/>
    </xf>
    <xf numFmtId="164" fontId="2" fillId="0" borderId="29" xfId="121" applyNumberFormat="1" applyFont="1" applyBorder="1">
      <alignment/>
      <protection/>
    </xf>
    <xf numFmtId="164" fontId="2" fillId="0" borderId="30" xfId="121" applyNumberFormat="1" applyFont="1" applyBorder="1">
      <alignment/>
      <protection/>
    </xf>
    <xf numFmtId="164" fontId="2" fillId="0" borderId="13" xfId="121" applyNumberFormat="1" applyFont="1" applyBorder="1" applyAlignment="1">
      <alignment horizontal="right"/>
      <protection/>
    </xf>
    <xf numFmtId="164" fontId="2" fillId="0" borderId="30" xfId="121" applyNumberFormat="1" applyFont="1" applyBorder="1" applyAlignment="1">
      <alignment horizontal="right"/>
      <protection/>
    </xf>
    <xf numFmtId="0" fontId="2" fillId="0" borderId="0" xfId="121" applyFont="1" applyBorder="1">
      <alignment/>
      <protection/>
    </xf>
    <xf numFmtId="164" fontId="2" fillId="0" borderId="17" xfId="121" applyNumberFormat="1" applyFont="1" applyBorder="1">
      <alignment/>
      <protection/>
    </xf>
    <xf numFmtId="164" fontId="2" fillId="0" borderId="15" xfId="121" applyNumberFormat="1" applyFont="1" applyBorder="1">
      <alignment/>
      <protection/>
    </xf>
    <xf numFmtId="164" fontId="2" fillId="0" borderId="45" xfId="121" applyNumberFormat="1" applyFont="1" applyBorder="1">
      <alignment/>
      <protection/>
    </xf>
    <xf numFmtId="164" fontId="2" fillId="0" borderId="26" xfId="121" applyNumberFormat="1" applyFont="1" applyFill="1" applyBorder="1">
      <alignment/>
      <protection/>
    </xf>
    <xf numFmtId="164" fontId="2" fillId="0" borderId="68" xfId="121" applyNumberFormat="1" applyFont="1" applyFill="1" applyBorder="1">
      <alignment/>
      <protection/>
    </xf>
    <xf numFmtId="166" fontId="7" fillId="0" borderId="21" xfId="170" applyFont="1" applyBorder="1" applyAlignment="1">
      <alignment horizontal="left"/>
      <protection/>
    </xf>
    <xf numFmtId="166" fontId="13" fillId="0" borderId="30" xfId="170" applyFont="1" applyBorder="1" applyAlignment="1" quotePrefix="1">
      <alignment horizontal="right"/>
      <protection/>
    </xf>
    <xf numFmtId="167" fontId="7" fillId="0" borderId="21" xfId="170" applyNumberFormat="1" applyFont="1" applyBorder="1" applyAlignment="1">
      <alignment horizontal="left"/>
      <protection/>
    </xf>
    <xf numFmtId="166" fontId="7" fillId="0" borderId="30" xfId="170" applyFont="1" applyBorder="1" applyAlignment="1">
      <alignment horizontal="right"/>
      <protection/>
    </xf>
    <xf numFmtId="167" fontId="7" fillId="0" borderId="40" xfId="170" applyNumberFormat="1" applyFont="1" applyBorder="1" applyAlignment="1">
      <alignment horizontal="left"/>
      <protection/>
    </xf>
    <xf numFmtId="167" fontId="13" fillId="0" borderId="25" xfId="170" applyNumberFormat="1" applyFont="1" applyBorder="1" applyAlignment="1">
      <alignment horizontal="left"/>
      <protection/>
    </xf>
    <xf numFmtId="166" fontId="13" fillId="0" borderId="25" xfId="170" applyFont="1" applyBorder="1" applyAlignment="1">
      <alignment horizontal="right"/>
      <protection/>
    </xf>
    <xf numFmtId="166" fontId="13" fillId="0" borderId="25" xfId="170" applyFont="1" applyBorder="1" applyAlignment="1" quotePrefix="1">
      <alignment horizontal="right"/>
      <protection/>
    </xf>
    <xf numFmtId="166" fontId="13" fillId="0" borderId="80" xfId="170" applyFont="1" applyBorder="1" applyAlignment="1" quotePrefix="1">
      <alignment horizontal="right"/>
      <protection/>
    </xf>
    <xf numFmtId="166" fontId="13" fillId="33" borderId="45" xfId="121" applyNumberFormat="1" applyFont="1" applyFill="1" applyBorder="1" applyAlignment="1" quotePrefix="1">
      <alignment horizontal="center"/>
      <protection/>
    </xf>
    <xf numFmtId="166" fontId="7" fillId="0" borderId="21" xfId="169" applyFont="1" applyBorder="1" applyAlignment="1">
      <alignment horizontal="left"/>
      <protection/>
    </xf>
    <xf numFmtId="166" fontId="13" fillId="0" borderId="30" xfId="169" applyFont="1" applyBorder="1" applyAlignment="1" quotePrefix="1">
      <alignment horizontal="right"/>
      <protection/>
    </xf>
    <xf numFmtId="167" fontId="7" fillId="0" borderId="21" xfId="169" applyNumberFormat="1" applyFont="1" applyBorder="1" applyAlignment="1">
      <alignment horizontal="left"/>
      <protection/>
    </xf>
    <xf numFmtId="166" fontId="7" fillId="0" borderId="30" xfId="169" applyFont="1" applyBorder="1" applyAlignment="1">
      <alignment horizontal="right"/>
      <protection/>
    </xf>
    <xf numFmtId="167" fontId="7" fillId="0" borderId="40" xfId="169" applyNumberFormat="1" applyFont="1" applyBorder="1" applyAlignment="1">
      <alignment horizontal="left"/>
      <protection/>
    </xf>
    <xf numFmtId="167" fontId="13" fillId="0" borderId="25" xfId="169" applyNumberFormat="1" applyFont="1" applyBorder="1" applyAlignment="1">
      <alignment horizontal="left"/>
      <protection/>
    </xf>
    <xf numFmtId="166" fontId="13" fillId="0" borderId="25" xfId="169" applyFont="1" applyBorder="1" applyAlignment="1">
      <alignment/>
      <protection/>
    </xf>
    <xf numFmtId="166" fontId="13" fillId="0" borderId="25" xfId="169" applyFont="1" applyBorder="1" applyAlignment="1" quotePrefix="1">
      <alignment horizontal="right"/>
      <protection/>
    </xf>
    <xf numFmtId="166" fontId="13" fillId="0" borderId="80" xfId="169" applyFont="1" applyBorder="1" applyAlignment="1" quotePrefix="1">
      <alignment horizontal="right"/>
      <protection/>
    </xf>
    <xf numFmtId="166" fontId="7" fillId="0" borderId="21" xfId="168" applyFont="1" applyBorder="1">
      <alignment/>
      <protection/>
    </xf>
    <xf numFmtId="166" fontId="13" fillId="0" borderId="30" xfId="168" applyFont="1" applyBorder="1" applyAlignment="1" quotePrefix="1">
      <alignment horizontal="right"/>
      <protection/>
    </xf>
    <xf numFmtId="166" fontId="7" fillId="0" borderId="30" xfId="168" applyFont="1" applyBorder="1" applyAlignment="1">
      <alignment horizontal="right"/>
      <protection/>
    </xf>
    <xf numFmtId="166" fontId="7" fillId="0" borderId="40" xfId="168" applyFont="1" applyBorder="1">
      <alignment/>
      <protection/>
    </xf>
    <xf numFmtId="166" fontId="13" fillId="0" borderId="25" xfId="168" applyFont="1" applyBorder="1">
      <alignment/>
      <protection/>
    </xf>
    <xf numFmtId="166" fontId="13" fillId="0" borderId="25" xfId="168" applyFont="1" applyBorder="1" applyAlignment="1">
      <alignment horizontal="right"/>
      <protection/>
    </xf>
    <xf numFmtId="166" fontId="13" fillId="0" borderId="25" xfId="168" applyFont="1" applyBorder="1" applyAlignment="1" quotePrefix="1">
      <alignment horizontal="right"/>
      <protection/>
    </xf>
    <xf numFmtId="166" fontId="13" fillId="0" borderId="80" xfId="168" applyFont="1" applyBorder="1" applyAlignment="1" quotePrefix="1">
      <alignment horizontal="right"/>
      <protection/>
    </xf>
    <xf numFmtId="166" fontId="13" fillId="33" borderId="27" xfId="201" applyFont="1" applyFill="1" applyBorder="1" applyAlignment="1">
      <alignment horizontal="center"/>
      <protection/>
    </xf>
    <xf numFmtId="166" fontId="13" fillId="33" borderId="24" xfId="201" applyFont="1" applyFill="1" applyBorder="1">
      <alignment/>
      <protection/>
    </xf>
    <xf numFmtId="166" fontId="7" fillId="0" borderId="21" xfId="142" applyFont="1" applyBorder="1" applyAlignment="1">
      <alignment horizontal="center"/>
      <protection/>
    </xf>
    <xf numFmtId="166" fontId="13" fillId="0" borderId="30" xfId="142" applyFont="1" applyBorder="1" applyAlignment="1" quotePrefix="1">
      <alignment horizontal="right"/>
      <protection/>
    </xf>
    <xf numFmtId="166" fontId="7" fillId="0" borderId="30" xfId="142" applyFont="1" applyBorder="1" applyAlignment="1">
      <alignment horizontal="right"/>
      <protection/>
    </xf>
    <xf numFmtId="167" fontId="13" fillId="0" borderId="21" xfId="142" applyNumberFormat="1" applyFont="1" applyBorder="1" applyAlignment="1">
      <alignment horizontal="left"/>
      <protection/>
    </xf>
    <xf numFmtId="166" fontId="7" fillId="0" borderId="40" xfId="142" applyFont="1" applyBorder="1">
      <alignment/>
      <protection/>
    </xf>
    <xf numFmtId="166" fontId="13" fillId="0" borderId="34" xfId="142" applyFont="1" applyBorder="1">
      <alignment/>
      <protection/>
    </xf>
    <xf numFmtId="166" fontId="13" fillId="0" borderId="25" xfId="142" applyFont="1" applyBorder="1" applyAlignment="1">
      <alignment horizontal="right"/>
      <protection/>
    </xf>
    <xf numFmtId="166" fontId="13" fillId="0" borderId="25" xfId="142" applyFont="1" applyBorder="1" applyAlignment="1" quotePrefix="1">
      <alignment horizontal="right"/>
      <protection/>
    </xf>
    <xf numFmtId="166" fontId="13" fillId="0" borderId="80" xfId="142" applyFont="1" applyBorder="1" applyAlignment="1" quotePrefix="1">
      <alignment horizontal="right"/>
      <protection/>
    </xf>
    <xf numFmtId="164" fontId="1" fillId="0" borderId="30" xfId="195" applyNumberFormat="1" applyFont="1" applyBorder="1">
      <alignment/>
      <protection/>
    </xf>
    <xf numFmtId="164" fontId="2" fillId="0" borderId="30" xfId="195" applyNumberFormat="1" applyFont="1" applyBorder="1">
      <alignment/>
      <protection/>
    </xf>
    <xf numFmtId="164" fontId="2" fillId="0" borderId="45" xfId="195" applyNumberFormat="1" applyFont="1" applyBorder="1">
      <alignment/>
      <protection/>
    </xf>
    <xf numFmtId="164" fontId="2" fillId="0" borderId="25" xfId="195" applyNumberFormat="1" applyFont="1" applyBorder="1">
      <alignment/>
      <protection/>
    </xf>
    <xf numFmtId="164" fontId="2" fillId="0" borderId="80" xfId="195" applyNumberFormat="1" applyFont="1" applyBorder="1">
      <alignment/>
      <protection/>
    </xf>
    <xf numFmtId="0" fontId="15" fillId="0" borderId="0" xfId="0" applyFont="1" applyAlignment="1">
      <alignment/>
    </xf>
    <xf numFmtId="164" fontId="2" fillId="0" borderId="13" xfId="189" applyNumberFormat="1" applyFont="1" applyBorder="1" applyAlignment="1">
      <alignment horizontal="center" vertical="center"/>
      <protection/>
    </xf>
    <xf numFmtId="166" fontId="2" fillId="0" borderId="14" xfId="189" applyNumberFormat="1" applyFont="1" applyBorder="1" applyAlignment="1" applyProtection="1">
      <alignment horizontal="center" vertical="center"/>
      <protection/>
    </xf>
    <xf numFmtId="166" fontId="2" fillId="0" borderId="60" xfId="189" applyNumberFormat="1" applyFont="1" applyBorder="1" applyAlignment="1" applyProtection="1">
      <alignment horizontal="center" vertical="center"/>
      <protection/>
    </xf>
    <xf numFmtId="165" fontId="2" fillId="0" borderId="13" xfId="189" applyNumberFormat="1" applyFont="1" applyFill="1" applyBorder="1" applyAlignment="1" applyProtection="1">
      <alignment horizontal="center" vertical="center"/>
      <protection/>
    </xf>
    <xf numFmtId="165" fontId="2" fillId="0" borderId="30" xfId="189" applyNumberFormat="1" applyFont="1" applyFill="1" applyBorder="1" applyAlignment="1" applyProtection="1">
      <alignment horizontal="center" vertical="center"/>
      <protection/>
    </xf>
    <xf numFmtId="166" fontId="2" fillId="0" borderId="30" xfId="189" applyNumberFormat="1" applyFont="1" applyBorder="1" applyAlignment="1" applyProtection="1">
      <alignment horizontal="center" vertical="center"/>
      <protection/>
    </xf>
    <xf numFmtId="164" fontId="2" fillId="0" borderId="13" xfId="0" applyNumberFormat="1" applyFont="1" applyBorder="1" applyAlignment="1">
      <alignment horizontal="center" vertical="center"/>
    </xf>
    <xf numFmtId="166" fontId="2" fillId="0" borderId="0" xfId="189" applyNumberFormat="1" applyFont="1" applyBorder="1" applyAlignment="1" applyProtection="1">
      <alignment horizontal="center" vertical="center"/>
      <protection/>
    </xf>
    <xf numFmtId="164" fontId="1" fillId="0" borderId="26" xfId="189" applyNumberFormat="1" applyFont="1" applyBorder="1" applyAlignment="1">
      <alignment horizontal="center" vertical="center"/>
      <protection/>
    </xf>
    <xf numFmtId="164" fontId="1" fillId="0" borderId="68" xfId="189" applyNumberFormat="1" applyFont="1" applyBorder="1" applyAlignment="1">
      <alignment horizontal="center" vertical="center"/>
      <protection/>
    </xf>
    <xf numFmtId="0" fontId="1" fillId="33" borderId="24" xfId="0" applyFont="1" applyFill="1" applyBorder="1" applyAlignment="1" quotePrefix="1">
      <alignment horizontal="centerContinuous"/>
    </xf>
    <xf numFmtId="166" fontId="1" fillId="35" borderId="15" xfId="0" applyNumberFormat="1" applyFont="1" applyFill="1" applyBorder="1" applyAlignment="1" quotePrefix="1">
      <alignment horizontal="centerContinuous"/>
    </xf>
    <xf numFmtId="166" fontId="1" fillId="35" borderId="45" xfId="0" applyNumberFormat="1" applyFont="1" applyFill="1" applyBorder="1" applyAlignment="1" quotePrefix="1">
      <alignment horizontal="centerContinuous"/>
    </xf>
    <xf numFmtId="167" fontId="1" fillId="33" borderId="15" xfId="0" applyNumberFormat="1" applyFont="1" applyFill="1" applyBorder="1" applyAlignment="1" quotePrefix="1">
      <alignment horizontal="center"/>
    </xf>
    <xf numFmtId="167" fontId="1" fillId="33" borderId="22" xfId="0" applyNumberFormat="1" applyFont="1" applyFill="1" applyBorder="1" applyAlignment="1" quotePrefix="1">
      <alignment horizontal="center"/>
    </xf>
    <xf numFmtId="167" fontId="1" fillId="33" borderId="35" xfId="0" applyNumberFormat="1" applyFont="1" applyFill="1" applyBorder="1" applyAlignment="1" quotePrefix="1">
      <alignment horizontal="center"/>
    </xf>
    <xf numFmtId="0" fontId="9" fillId="35" borderId="83" xfId="0" applyFont="1" applyFill="1" applyBorder="1" applyAlignment="1">
      <alignment/>
    </xf>
    <xf numFmtId="0" fontId="9" fillId="35" borderId="24" xfId="0" applyFont="1" applyFill="1" applyBorder="1" applyAlignment="1">
      <alignment/>
    </xf>
    <xf numFmtId="0" fontId="1" fillId="35" borderId="83" xfId="0" applyFont="1" applyFill="1" applyBorder="1" applyAlignment="1" quotePrefix="1">
      <alignment horizontal="centerContinuous"/>
    </xf>
    <xf numFmtId="0" fontId="1" fillId="35" borderId="51" xfId="0" applyFont="1" applyFill="1" applyBorder="1" applyAlignment="1" quotePrefix="1">
      <alignment horizontal="centerContinuous"/>
    </xf>
    <xf numFmtId="166" fontId="1" fillId="35" borderId="14" xfId="121" applyNumberFormat="1" applyFont="1" applyFill="1" applyBorder="1" applyAlignment="1" quotePrefix="1">
      <alignment horizontal="center"/>
      <protection/>
    </xf>
    <xf numFmtId="166" fontId="1" fillId="35" borderId="13" xfId="121" applyNumberFormat="1" applyFont="1" applyFill="1" applyBorder="1" applyAlignment="1" quotePrefix="1">
      <alignment horizontal="center"/>
      <protection/>
    </xf>
    <xf numFmtId="167" fontId="1" fillId="35" borderId="12" xfId="121" applyNumberFormat="1" applyFont="1" applyFill="1" applyBorder="1" applyAlignment="1" quotePrefix="1">
      <alignment horizontal="center"/>
      <protection/>
    </xf>
    <xf numFmtId="167" fontId="1" fillId="35" borderId="15" xfId="121" applyNumberFormat="1" applyFont="1" applyFill="1" applyBorder="1" applyAlignment="1" quotePrefix="1">
      <alignment horizontal="center"/>
      <protection/>
    </xf>
    <xf numFmtId="167" fontId="1" fillId="35" borderId="45" xfId="121" applyNumberFormat="1" applyFont="1" applyFill="1" applyBorder="1" applyAlignment="1" quotePrefix="1">
      <alignment horizontal="center"/>
      <protection/>
    </xf>
    <xf numFmtId="0" fontId="2" fillId="35" borderId="36" xfId="0" applyFont="1" applyFill="1" applyBorder="1" applyAlignment="1">
      <alignment/>
    </xf>
    <xf numFmtId="1" fontId="1" fillId="35" borderId="11" xfId="121" applyNumberFormat="1" applyFont="1" applyFill="1" applyBorder="1" applyAlignment="1" applyProtection="1">
      <alignment horizontal="right"/>
      <protection/>
    </xf>
    <xf numFmtId="1" fontId="1" fillId="35" borderId="22" xfId="121" applyNumberFormat="1" applyFont="1" applyFill="1" applyBorder="1" applyAlignment="1" applyProtection="1">
      <alignment horizontal="right"/>
      <protection/>
    </xf>
    <xf numFmtId="0" fontId="32" fillId="0" borderId="0" xfId="0" applyFont="1" applyFill="1" applyBorder="1" applyAlignment="1" quotePrefix="1">
      <alignment horizontal="left"/>
    </xf>
    <xf numFmtId="166" fontId="2" fillId="0" borderId="0" xfId="0" applyNumberFormat="1" applyFont="1" applyFill="1" applyBorder="1" applyAlignment="1">
      <alignment horizontal="right"/>
    </xf>
    <xf numFmtId="166" fontId="2" fillId="0" borderId="0" xfId="0" applyNumberFormat="1" applyFont="1" applyBorder="1" applyAlignment="1">
      <alignment horizontal="right"/>
    </xf>
    <xf numFmtId="166" fontId="2" fillId="0" borderId="14" xfId="0" applyNumberFormat="1" applyFont="1" applyBorder="1" applyAlignment="1" applyProtection="1" quotePrefix="1">
      <alignment horizontal="right"/>
      <protection/>
    </xf>
    <xf numFmtId="0" fontId="35" fillId="0" borderId="0" xfId="0" applyFont="1" applyFill="1" applyBorder="1" applyAlignment="1" quotePrefix="1">
      <alignment/>
    </xf>
    <xf numFmtId="166" fontId="12" fillId="0" borderId="0" xfId="0" applyNumberFormat="1" applyFont="1" applyBorder="1" applyAlignment="1">
      <alignment horizontal="right"/>
    </xf>
    <xf numFmtId="166" fontId="12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166" fontId="2" fillId="0" borderId="14" xfId="186" applyNumberFormat="1" applyFont="1" applyBorder="1" applyAlignment="1" applyProtection="1" quotePrefix="1">
      <alignment horizontal="right"/>
      <protection/>
    </xf>
    <xf numFmtId="166" fontId="2" fillId="0" borderId="0" xfId="186" applyNumberFormat="1" applyFont="1" applyFill="1" applyBorder="1" applyAlignment="1" applyProtection="1">
      <alignment horizontal="right"/>
      <protection/>
    </xf>
    <xf numFmtId="166" fontId="2" fillId="0" borderId="14" xfId="186" applyNumberFormat="1" applyFont="1" applyFill="1" applyBorder="1" applyAlignment="1" applyProtection="1">
      <alignment horizontal="right"/>
      <protection/>
    </xf>
    <xf numFmtId="166" fontId="2" fillId="0" borderId="60" xfId="186" applyNumberFormat="1" applyFont="1" applyFill="1" applyBorder="1" applyAlignment="1" applyProtection="1" quotePrefix="1">
      <alignment horizontal="right"/>
      <protection/>
    </xf>
    <xf numFmtId="0" fontId="2" fillId="0" borderId="14" xfId="186" applyFont="1" applyFill="1" applyBorder="1" applyAlignment="1">
      <alignment horizontal="right"/>
      <protection/>
    </xf>
    <xf numFmtId="166" fontId="2" fillId="0" borderId="14" xfId="186" applyNumberFormat="1" applyFont="1" applyBorder="1" applyAlignment="1" applyProtection="1">
      <alignment horizontal="right"/>
      <protection/>
    </xf>
    <xf numFmtId="166" fontId="2" fillId="0" borderId="60" xfId="186" applyNumberFormat="1" applyFont="1" applyFill="1" applyBorder="1" applyAlignment="1" applyProtection="1">
      <alignment horizontal="right"/>
      <protection/>
    </xf>
    <xf numFmtId="166" fontId="2" fillId="0" borderId="11" xfId="186" applyNumberFormat="1" applyFont="1" applyBorder="1" applyAlignment="1" applyProtection="1">
      <alignment horizontal="right"/>
      <protection/>
    </xf>
    <xf numFmtId="166" fontId="2" fillId="0" borderId="10" xfId="186" applyNumberFormat="1" applyFont="1" applyFill="1" applyBorder="1" applyAlignment="1" applyProtection="1">
      <alignment horizontal="right"/>
      <protection/>
    </xf>
    <xf numFmtId="166" fontId="2" fillId="0" borderId="11" xfId="186" applyNumberFormat="1" applyFont="1" applyFill="1" applyBorder="1" applyAlignment="1" applyProtection="1">
      <alignment horizontal="right"/>
      <protection/>
    </xf>
    <xf numFmtId="166" fontId="2" fillId="0" borderId="62" xfId="186" applyNumberFormat="1" applyFont="1" applyFill="1" applyBorder="1" applyAlignment="1" applyProtection="1">
      <alignment horizontal="right"/>
      <protection/>
    </xf>
    <xf numFmtId="166" fontId="2" fillId="0" borderId="11" xfId="186" applyNumberFormat="1" applyFont="1" applyBorder="1" applyAlignment="1" applyProtection="1" quotePrefix="1">
      <alignment horizontal="right"/>
      <protection/>
    </xf>
    <xf numFmtId="166" fontId="2" fillId="0" borderId="62" xfId="186" applyNumberFormat="1" applyFont="1" applyFill="1" applyBorder="1" applyAlignment="1" applyProtection="1" quotePrefix="1">
      <alignment horizontal="right"/>
      <protection/>
    </xf>
    <xf numFmtId="166" fontId="1" fillId="0" borderId="14" xfId="186" applyNumberFormat="1" applyFont="1" applyBorder="1" applyAlignment="1" applyProtection="1">
      <alignment horizontal="right"/>
      <protection/>
    </xf>
    <xf numFmtId="166" fontId="1" fillId="0" borderId="0" xfId="186" applyNumberFormat="1" applyFont="1" applyFill="1" applyBorder="1" applyAlignment="1" applyProtection="1">
      <alignment horizontal="right"/>
      <protection/>
    </xf>
    <xf numFmtId="166" fontId="1" fillId="0" borderId="14" xfId="186" applyNumberFormat="1" applyFont="1" applyFill="1" applyBorder="1" applyAlignment="1" applyProtection="1">
      <alignment horizontal="right"/>
      <protection/>
    </xf>
    <xf numFmtId="166" fontId="1" fillId="0" borderId="60" xfId="186" applyNumberFormat="1" applyFont="1" applyFill="1" applyBorder="1" applyAlignment="1" applyProtection="1">
      <alignment horizontal="right"/>
      <protection/>
    </xf>
    <xf numFmtId="0" fontId="2" fillId="0" borderId="11" xfId="186" applyFont="1" applyFill="1" applyBorder="1" applyAlignment="1">
      <alignment horizontal="right"/>
      <protection/>
    </xf>
    <xf numFmtId="166" fontId="2" fillId="0" borderId="34" xfId="186" applyNumberFormat="1" applyFont="1" applyBorder="1" applyAlignment="1" applyProtection="1">
      <alignment horizontal="right"/>
      <protection/>
    </xf>
    <xf numFmtId="166" fontId="2" fillId="0" borderId="64" xfId="186" applyNumberFormat="1" applyFont="1" applyFill="1" applyBorder="1" applyAlignment="1" applyProtection="1">
      <alignment horizontal="right"/>
      <protection/>
    </xf>
    <xf numFmtId="0" fontId="2" fillId="0" borderId="34" xfId="186" applyFont="1" applyFill="1" applyBorder="1" applyAlignment="1">
      <alignment horizontal="right"/>
      <protection/>
    </xf>
    <xf numFmtId="166" fontId="2" fillId="0" borderId="65" xfId="186" applyNumberFormat="1" applyFont="1" applyFill="1" applyBorder="1" applyAlignment="1" applyProtection="1">
      <alignment horizontal="right"/>
      <protection/>
    </xf>
    <xf numFmtId="0" fontId="35" fillId="0" borderId="0" xfId="0" applyFont="1" applyFill="1" applyBorder="1" applyAlignment="1" quotePrefix="1">
      <alignment horizontal="left"/>
    </xf>
    <xf numFmtId="166" fontId="2" fillId="0" borderId="59" xfId="118" applyNumberFormat="1" applyFont="1" applyBorder="1" applyAlignment="1" applyProtection="1">
      <alignment horizontal="right"/>
      <protection/>
    </xf>
    <xf numFmtId="167" fontId="22" fillId="0" borderId="11" xfId="118" applyNumberFormat="1" applyFont="1" applyFill="1" applyBorder="1" applyAlignment="1" applyProtection="1">
      <alignment horizontal="right"/>
      <protection/>
    </xf>
    <xf numFmtId="166" fontId="2" fillId="0" borderId="11" xfId="118" applyNumberFormat="1" applyFont="1" applyBorder="1" applyAlignment="1" applyProtection="1">
      <alignment horizontal="right"/>
      <protection/>
    </xf>
    <xf numFmtId="166" fontId="2" fillId="0" borderId="10" xfId="118" applyNumberFormat="1" applyFont="1" applyFill="1" applyBorder="1" applyAlignment="1" applyProtection="1">
      <alignment horizontal="right"/>
      <protection/>
    </xf>
    <xf numFmtId="167" fontId="22" fillId="0" borderId="11" xfId="118" applyNumberFormat="1" applyFont="1" applyFill="1" applyBorder="1" applyAlignment="1" applyProtection="1" quotePrefix="1">
      <alignment horizontal="right"/>
      <protection/>
    </xf>
    <xf numFmtId="166" fontId="2" fillId="0" borderId="62" xfId="118" applyNumberFormat="1" applyFont="1" applyFill="1" applyBorder="1" applyAlignment="1" applyProtection="1">
      <alignment horizontal="right"/>
      <protection/>
    </xf>
    <xf numFmtId="166" fontId="2" fillId="0" borderId="20" xfId="118" applyNumberFormat="1" applyFont="1" applyBorder="1" applyAlignment="1" applyProtection="1">
      <alignment horizontal="right"/>
      <protection/>
    </xf>
    <xf numFmtId="167" fontId="22" fillId="0" borderId="14" xfId="118" applyNumberFormat="1" applyFont="1" applyFill="1" applyBorder="1" applyAlignment="1" applyProtection="1">
      <alignment horizontal="right"/>
      <protection/>
    </xf>
    <xf numFmtId="166" fontId="2" fillId="0" borderId="14" xfId="118" applyNumberFormat="1" applyFont="1" applyBorder="1" applyAlignment="1" applyProtection="1">
      <alignment horizontal="right"/>
      <protection/>
    </xf>
    <xf numFmtId="166" fontId="2" fillId="0" borderId="0" xfId="118" applyNumberFormat="1" applyFont="1" applyFill="1" applyBorder="1" applyAlignment="1" applyProtection="1">
      <alignment horizontal="right"/>
      <protection/>
    </xf>
    <xf numFmtId="166" fontId="2" fillId="0" borderId="14" xfId="118" applyNumberFormat="1" applyFont="1" applyFill="1" applyBorder="1" applyAlignment="1" applyProtection="1">
      <alignment horizontal="right"/>
      <protection/>
    </xf>
    <xf numFmtId="166" fontId="2" fillId="0" borderId="60" xfId="118" applyNumberFormat="1" applyFont="1" applyFill="1" applyBorder="1" applyAlignment="1" applyProtection="1">
      <alignment horizontal="right"/>
      <protection/>
    </xf>
    <xf numFmtId="166" fontId="2" fillId="0" borderId="14" xfId="118" applyNumberFormat="1" applyFont="1" applyBorder="1" applyAlignment="1" applyProtection="1" quotePrefix="1">
      <alignment horizontal="right"/>
      <protection/>
    </xf>
    <xf numFmtId="166" fontId="2" fillId="0" borderId="60" xfId="118" applyNumberFormat="1" applyFont="1" applyFill="1" applyBorder="1" applyAlignment="1" applyProtection="1" quotePrefix="1">
      <alignment horizontal="right"/>
      <protection/>
    </xf>
    <xf numFmtId="166" fontId="2" fillId="0" borderId="11" xfId="118" applyNumberFormat="1" applyFont="1" applyFill="1" applyBorder="1" applyAlignment="1" applyProtection="1">
      <alignment horizontal="right"/>
      <protection/>
    </xf>
    <xf numFmtId="166" fontId="2" fillId="0" borderId="62" xfId="118" applyNumberFormat="1" applyFont="1" applyFill="1" applyBorder="1" applyAlignment="1" applyProtection="1" quotePrefix="1">
      <alignment horizontal="right"/>
      <protection/>
    </xf>
    <xf numFmtId="166" fontId="2" fillId="0" borderId="11" xfId="118" applyNumberFormat="1" applyFont="1" applyBorder="1" applyAlignment="1" applyProtection="1" quotePrefix="1">
      <alignment horizontal="right"/>
      <protection/>
    </xf>
    <xf numFmtId="166" fontId="1" fillId="0" borderId="59" xfId="118" applyNumberFormat="1" applyFont="1" applyBorder="1" applyAlignment="1" applyProtection="1">
      <alignment horizontal="right"/>
      <protection/>
    </xf>
    <xf numFmtId="167" fontId="23" fillId="0" borderId="11" xfId="118" applyNumberFormat="1" applyFont="1" applyFill="1" applyBorder="1" applyAlignment="1" applyProtection="1">
      <alignment horizontal="right"/>
      <protection/>
    </xf>
    <xf numFmtId="166" fontId="1" fillId="0" borderId="11" xfId="118" applyNumberFormat="1" applyFont="1" applyBorder="1" applyAlignment="1" applyProtection="1">
      <alignment horizontal="right"/>
      <protection/>
    </xf>
    <xf numFmtId="166" fontId="1" fillId="0" borderId="10" xfId="118" applyNumberFormat="1" applyFont="1" applyFill="1" applyBorder="1" applyAlignment="1" applyProtection="1">
      <alignment horizontal="right"/>
      <protection/>
    </xf>
    <xf numFmtId="166" fontId="1" fillId="0" borderId="11" xfId="118" applyNumberFormat="1" applyFont="1" applyFill="1" applyBorder="1" applyAlignment="1" applyProtection="1">
      <alignment horizontal="right"/>
      <protection/>
    </xf>
    <xf numFmtId="166" fontId="1" fillId="0" borderId="62" xfId="118" applyNumberFormat="1" applyFont="1" applyFill="1" applyBorder="1" applyAlignment="1" applyProtection="1">
      <alignment horizontal="right"/>
      <protection/>
    </xf>
    <xf numFmtId="166" fontId="2" fillId="0" borderId="23" xfId="118" applyNumberFormat="1" applyFont="1" applyBorder="1" applyAlignment="1" applyProtection="1">
      <alignment horizontal="right"/>
      <protection/>
    </xf>
    <xf numFmtId="167" fontId="22" fillId="0" borderId="12" xfId="118" applyNumberFormat="1" applyFont="1" applyFill="1" applyBorder="1" applyAlignment="1" applyProtection="1">
      <alignment horizontal="right"/>
      <protection/>
    </xf>
    <xf numFmtId="166" fontId="2" fillId="0" borderId="12" xfId="118" applyNumberFormat="1" applyFont="1" applyBorder="1" applyAlignment="1" applyProtection="1" quotePrefix="1">
      <alignment horizontal="right"/>
      <protection/>
    </xf>
    <xf numFmtId="166" fontId="2" fillId="0" borderId="18" xfId="118" applyNumberFormat="1" applyFont="1" applyFill="1" applyBorder="1" applyAlignment="1" applyProtection="1">
      <alignment horizontal="right"/>
      <protection/>
    </xf>
    <xf numFmtId="166" fontId="2" fillId="0" borderId="12" xfId="118" applyNumberFormat="1" applyFont="1" applyFill="1" applyBorder="1" applyAlignment="1" applyProtection="1">
      <alignment horizontal="right"/>
      <protection/>
    </xf>
    <xf numFmtId="166" fontId="2" fillId="0" borderId="44" xfId="118" applyNumberFormat="1" applyFont="1" applyFill="1" applyBorder="1" applyAlignment="1" applyProtection="1" quotePrefix="1">
      <alignment horizontal="right"/>
      <protection/>
    </xf>
    <xf numFmtId="166" fontId="2" fillId="0" borderId="66" xfId="118" applyNumberFormat="1" applyFont="1" applyBorder="1" applyAlignment="1" applyProtection="1">
      <alignment horizontal="right"/>
      <protection/>
    </xf>
    <xf numFmtId="167" fontId="22" fillId="0" borderId="34" xfId="118" applyNumberFormat="1" applyFont="1" applyFill="1" applyBorder="1" applyAlignment="1" applyProtection="1">
      <alignment horizontal="right"/>
      <protection/>
    </xf>
    <xf numFmtId="166" fontId="2" fillId="0" borderId="34" xfId="118" applyNumberFormat="1" applyFont="1" applyBorder="1" applyAlignment="1" applyProtection="1">
      <alignment horizontal="right"/>
      <protection/>
    </xf>
    <xf numFmtId="166" fontId="2" fillId="0" borderId="64" xfId="118" applyNumberFormat="1" applyFont="1" applyFill="1" applyBorder="1" applyAlignment="1" applyProtection="1">
      <alignment horizontal="right"/>
      <protection/>
    </xf>
    <xf numFmtId="166" fontId="2" fillId="0" borderId="34" xfId="118" applyNumberFormat="1" applyFont="1" applyFill="1" applyBorder="1" applyAlignment="1" applyProtection="1">
      <alignment horizontal="right"/>
      <protection/>
    </xf>
    <xf numFmtId="166" fontId="2" fillId="0" borderId="65" xfId="118" applyNumberFormat="1" applyFont="1" applyFill="1" applyBorder="1" applyAlignment="1" applyProtection="1">
      <alignment horizontal="right"/>
      <protection/>
    </xf>
    <xf numFmtId="164" fontId="2" fillId="0" borderId="13" xfId="122" applyNumberFormat="1" applyFont="1" applyFill="1" applyBorder="1" applyAlignment="1" quotePrefix="1">
      <alignment horizontal="right"/>
      <protection/>
    </xf>
    <xf numFmtId="164" fontId="2" fillId="0" borderId="13" xfId="122" applyNumberFormat="1" applyFont="1" applyFill="1" applyBorder="1" applyAlignment="1">
      <alignment horizontal="right"/>
      <protection/>
    </xf>
    <xf numFmtId="164" fontId="2" fillId="0" borderId="30" xfId="122" applyNumberFormat="1" applyFont="1" applyFill="1" applyBorder="1" applyAlignment="1" quotePrefix="1">
      <alignment horizontal="right"/>
      <protection/>
    </xf>
    <xf numFmtId="164" fontId="2" fillId="0" borderId="30" xfId="122" applyNumberFormat="1" applyFont="1" applyFill="1" applyBorder="1" applyAlignment="1">
      <alignment horizontal="right"/>
      <protection/>
    </xf>
    <xf numFmtId="164" fontId="2" fillId="0" borderId="13" xfId="123" applyNumberFormat="1" applyFont="1" applyFill="1" applyBorder="1" applyAlignment="1" quotePrefix="1">
      <alignment horizontal="right"/>
      <protection/>
    </xf>
    <xf numFmtId="164" fontId="2" fillId="0" borderId="13" xfId="123" applyNumberFormat="1" applyFont="1" applyFill="1" applyBorder="1" applyAlignment="1">
      <alignment horizontal="right"/>
      <protection/>
    </xf>
    <xf numFmtId="164" fontId="7" fillId="0" borderId="30" xfId="123" applyNumberFormat="1" applyFont="1" applyFill="1" applyBorder="1" applyAlignment="1" quotePrefix="1">
      <alignment horizontal="right" vertical="center"/>
      <protection/>
    </xf>
    <xf numFmtId="164" fontId="7" fillId="0" borderId="30" xfId="123" applyNumberFormat="1" applyFont="1" applyFill="1" applyBorder="1" applyAlignment="1">
      <alignment horizontal="right" vertical="center"/>
      <protection/>
    </xf>
    <xf numFmtId="164" fontId="1" fillId="0" borderId="22" xfId="123" applyNumberFormat="1" applyFont="1" applyFill="1" applyBorder="1" applyAlignment="1">
      <alignment horizontal="right"/>
      <protection/>
    </xf>
    <xf numFmtId="164" fontId="13" fillId="0" borderId="35" xfId="123" applyNumberFormat="1" applyFont="1" applyFill="1" applyBorder="1" applyAlignment="1">
      <alignment horizontal="right" vertical="center"/>
      <protection/>
    </xf>
    <xf numFmtId="164" fontId="1" fillId="0" borderId="25" xfId="80" applyNumberFormat="1" applyFont="1" applyFill="1" applyBorder="1" applyAlignment="1">
      <alignment horizontal="right"/>
    </xf>
    <xf numFmtId="164" fontId="1" fillId="0" borderId="80" xfId="80" applyNumberFormat="1" applyFont="1" applyFill="1" applyBorder="1" applyAlignment="1">
      <alignment horizontal="right"/>
    </xf>
    <xf numFmtId="164" fontId="1" fillId="0" borderId="22" xfId="124" applyNumberFormat="1" applyFont="1" applyFill="1" applyBorder="1" applyAlignment="1" quotePrefix="1">
      <alignment horizontal="right"/>
      <protection/>
    </xf>
    <xf numFmtId="164" fontId="1" fillId="0" borderId="35" xfId="124" applyNumberFormat="1" applyFont="1" applyFill="1" applyBorder="1" applyAlignment="1" quotePrefix="1">
      <alignment horizontal="right"/>
      <protection/>
    </xf>
    <xf numFmtId="0" fontId="2" fillId="33" borderId="39" xfId="0" applyFont="1" applyFill="1" applyBorder="1" applyAlignment="1">
      <alignment/>
    </xf>
    <xf numFmtId="0" fontId="2" fillId="33" borderId="38" xfId="0" applyFont="1" applyFill="1" applyBorder="1" applyAlignment="1">
      <alignment/>
    </xf>
    <xf numFmtId="0" fontId="2" fillId="33" borderId="8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164" fontId="2" fillId="0" borderId="26" xfId="0" applyNumberFormat="1" applyFont="1" applyBorder="1" applyAlignment="1">
      <alignment horizontal="center"/>
    </xf>
    <xf numFmtId="164" fontId="2" fillId="0" borderId="68" xfId="0" applyNumberFormat="1" applyFont="1" applyBorder="1" applyAlignment="1">
      <alignment horizontal="center"/>
    </xf>
    <xf numFmtId="164" fontId="9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66" fontId="0" fillId="0" borderId="0" xfId="0" applyNumberFormat="1" applyFont="1" applyFill="1" applyAlignment="1">
      <alignment/>
    </xf>
    <xf numFmtId="2" fontId="0" fillId="0" borderId="0" xfId="0" applyNumberFormat="1" applyFont="1" applyAlignment="1">
      <alignment/>
    </xf>
    <xf numFmtId="166" fontId="2" fillId="0" borderId="62" xfId="116" applyNumberFormat="1" applyFont="1" applyFill="1" applyBorder="1" applyAlignment="1" applyProtection="1" quotePrefix="1">
      <alignment horizontal="right"/>
      <protection/>
    </xf>
    <xf numFmtId="166" fontId="2" fillId="0" borderId="12" xfId="116" applyNumberFormat="1" applyFont="1" applyBorder="1" applyAlignment="1" applyProtection="1" quotePrefix="1">
      <alignment horizontal="right"/>
      <protection/>
    </xf>
    <xf numFmtId="166" fontId="2" fillId="0" borderId="18" xfId="116" applyNumberFormat="1" applyFont="1" applyFill="1" applyBorder="1" applyAlignment="1" applyProtection="1">
      <alignment horizontal="right"/>
      <protection/>
    </xf>
    <xf numFmtId="166" fontId="2" fillId="0" borderId="12" xfId="116" applyNumberFormat="1" applyFont="1" applyFill="1" applyBorder="1" applyAlignment="1" applyProtection="1">
      <alignment horizontal="right"/>
      <protection/>
    </xf>
    <xf numFmtId="166" fontId="2" fillId="0" borderId="44" xfId="116" applyNumberFormat="1" applyFont="1" applyFill="1" applyBorder="1" applyAlignment="1" applyProtection="1" quotePrefix="1">
      <alignment horizontal="right"/>
      <protection/>
    </xf>
    <xf numFmtId="164" fontId="2" fillId="0" borderId="15" xfId="44" applyNumberFormat="1" applyFont="1" applyFill="1" applyBorder="1" applyAlignment="1">
      <alignment/>
    </xf>
    <xf numFmtId="164" fontId="2" fillId="0" borderId="45" xfId="44" applyNumberFormat="1" applyFont="1" applyFill="1" applyBorder="1" applyAlignment="1">
      <alignment/>
    </xf>
    <xf numFmtId="164" fontId="2" fillId="0" borderId="22" xfId="44" applyNumberFormat="1" applyFont="1" applyFill="1" applyBorder="1" applyAlignment="1">
      <alignment/>
    </xf>
    <xf numFmtId="164" fontId="2" fillId="0" borderId="13" xfId="44" applyNumberFormat="1" applyFont="1" applyFill="1" applyBorder="1" applyAlignment="1">
      <alignment/>
    </xf>
    <xf numFmtId="177" fontId="1" fillId="0" borderId="25" xfId="133" applyNumberFormat="1" applyFont="1" applyFill="1" applyBorder="1">
      <alignment/>
      <protection/>
    </xf>
    <xf numFmtId="166" fontId="2" fillId="0" borderId="0" xfId="0" applyNumberFormat="1" applyFont="1" applyFill="1" applyAlignment="1" quotePrefix="1">
      <alignment/>
    </xf>
    <xf numFmtId="166" fontId="2" fillId="0" borderId="0" xfId="0" applyNumberFormat="1" applyFont="1" applyFill="1" applyAlignment="1">
      <alignment horizontal="left"/>
    </xf>
    <xf numFmtId="166" fontId="9" fillId="36" borderId="0" xfId="0" applyNumberFormat="1" applyFont="1" applyFill="1" applyAlignment="1">
      <alignment/>
    </xf>
    <xf numFmtId="166" fontId="9" fillId="0" borderId="0" xfId="0" applyNumberFormat="1" applyFont="1" applyFill="1" applyAlignment="1">
      <alignment/>
    </xf>
    <xf numFmtId="166" fontId="2" fillId="0" borderId="0" xfId="0" applyNumberFormat="1" applyFont="1" applyFill="1" applyBorder="1" applyAlignment="1" quotePrefix="1">
      <alignment/>
    </xf>
    <xf numFmtId="166" fontId="0" fillId="36" borderId="0" xfId="0" applyNumberFormat="1" applyFill="1" applyAlignment="1">
      <alignment/>
    </xf>
    <xf numFmtId="166" fontId="0" fillId="0" borderId="0" xfId="0" applyNumberFormat="1" applyFill="1" applyAlignment="1">
      <alignment/>
    </xf>
    <xf numFmtId="49" fontId="1" fillId="33" borderId="11" xfId="0" applyNumberFormat="1" applyFont="1" applyFill="1" applyBorder="1" applyAlignment="1">
      <alignment horizontal="centerContinuous"/>
    </xf>
    <xf numFmtId="164" fontId="1" fillId="0" borderId="14" xfId="0" applyNumberFormat="1" applyFont="1" applyBorder="1" applyAlignment="1" quotePrefix="1">
      <alignment horizontal="right" vertical="center"/>
    </xf>
    <xf numFmtId="164" fontId="1" fillId="0" borderId="12" xfId="0" applyNumberFormat="1" applyFont="1" applyBorder="1" applyAlignment="1" quotePrefix="1">
      <alignment horizontal="right" vertical="center"/>
    </xf>
    <xf numFmtId="164" fontId="1" fillId="0" borderId="14" xfId="0" applyNumberFormat="1" applyFont="1" applyBorder="1" applyAlignment="1">
      <alignment horizontal="right" vertical="center"/>
    </xf>
    <xf numFmtId="164" fontId="2" fillId="0" borderId="14" xfId="0" applyNumberFormat="1" applyFont="1" applyBorder="1" applyAlignment="1" quotePrefix="1">
      <alignment horizontal="right" vertical="center"/>
    </xf>
    <xf numFmtId="164" fontId="2" fillId="0" borderId="12" xfId="0" applyNumberFormat="1" applyFont="1" applyBorder="1" applyAlignment="1" quotePrefix="1">
      <alignment horizontal="right" vertical="center"/>
    </xf>
    <xf numFmtId="164" fontId="2" fillId="0" borderId="34" xfId="0" applyNumberFormat="1" applyFont="1" applyBorder="1" applyAlignment="1" applyProtection="1">
      <alignment horizontal="right" vertical="center"/>
      <protection/>
    </xf>
    <xf numFmtId="177" fontId="2" fillId="0" borderId="20" xfId="126" applyNumberFormat="1" applyFont="1" applyFill="1" applyBorder="1" applyAlignment="1">
      <alignment horizontal="center"/>
      <protection/>
    </xf>
    <xf numFmtId="0" fontId="2" fillId="0" borderId="34" xfId="130" applyFont="1" applyBorder="1">
      <alignment/>
      <protection/>
    </xf>
    <xf numFmtId="164" fontId="2" fillId="0" borderId="16" xfId="194" applyNumberFormat="1" applyFont="1" applyBorder="1">
      <alignment/>
      <protection/>
    </xf>
    <xf numFmtId="164" fontId="2" fillId="0" borderId="12" xfId="194" applyNumberFormat="1" applyFont="1" applyBorder="1">
      <alignment/>
      <protection/>
    </xf>
    <xf numFmtId="0" fontId="1" fillId="35" borderId="24" xfId="0" applyFont="1" applyFill="1" applyBorder="1" applyAlignment="1">
      <alignment horizontal="center" vertical="center"/>
    </xf>
    <xf numFmtId="0" fontId="1" fillId="35" borderId="13" xfId="0" applyFont="1" applyFill="1" applyBorder="1" applyAlignment="1">
      <alignment horizontal="center" vertical="center"/>
    </xf>
    <xf numFmtId="0" fontId="1" fillId="35" borderId="13" xfId="0" applyFont="1" applyFill="1" applyBorder="1" applyAlignment="1" applyProtection="1">
      <alignment horizontal="center"/>
      <protection locked="0"/>
    </xf>
    <xf numFmtId="168" fontId="19" fillId="0" borderId="0" xfId="121" applyNumberFormat="1" applyFont="1">
      <alignment/>
      <protection/>
    </xf>
    <xf numFmtId="0" fontId="0" fillId="0" borderId="10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2" fontId="2" fillId="0" borderId="26" xfId="0" applyNumberFormat="1" applyFont="1" applyFill="1" applyBorder="1" applyAlignment="1">
      <alignment horizontal="center"/>
    </xf>
    <xf numFmtId="2" fontId="2" fillId="0" borderId="30" xfId="129" applyNumberFormat="1" applyFont="1" applyBorder="1" applyAlignment="1" applyProtection="1" quotePrefix="1">
      <alignment horizontal="center" vertical="center"/>
      <protection/>
    </xf>
    <xf numFmtId="0" fontId="8" fillId="0" borderId="36" xfId="0" applyFont="1" applyFill="1" applyBorder="1" applyAlignment="1">
      <alignment vertical="center"/>
    </xf>
    <xf numFmtId="43" fontId="13" fillId="0" borderId="80" xfId="42" applyNumberFormat="1" applyFont="1" applyFill="1" applyBorder="1" applyAlignment="1">
      <alignment horizontal="right" vertical="center"/>
    </xf>
    <xf numFmtId="0" fontId="0" fillId="36" borderId="0" xfId="0" applyFont="1" applyFill="1" applyAlignment="1">
      <alignment/>
    </xf>
    <xf numFmtId="166" fontId="0" fillId="36" borderId="0" xfId="0" applyNumberFormat="1" applyFont="1" applyFill="1" applyAlignment="1">
      <alignment/>
    </xf>
    <xf numFmtId="2" fontId="0" fillId="36" borderId="0" xfId="0" applyNumberFormat="1" applyFont="1" applyFill="1" applyAlignment="1">
      <alignment/>
    </xf>
    <xf numFmtId="166" fontId="1" fillId="0" borderId="17" xfId="0" applyNumberFormat="1" applyFont="1" applyFill="1" applyBorder="1" applyAlignment="1" applyProtection="1">
      <alignment horizontal="right"/>
      <protection locked="0"/>
    </xf>
    <xf numFmtId="166" fontId="2" fillId="0" borderId="13" xfId="0" applyNumberFormat="1" applyFont="1" applyFill="1" applyBorder="1" applyAlignment="1">
      <alignment horizontal="right"/>
    </xf>
    <xf numFmtId="166" fontId="1" fillId="0" borderId="13" xfId="0" applyNumberFormat="1" applyFont="1" applyFill="1" applyBorder="1" applyAlignment="1" applyProtection="1">
      <alignment horizontal="right"/>
      <protection locked="0"/>
    </xf>
    <xf numFmtId="166" fontId="2" fillId="0" borderId="13" xfId="0" applyNumberFormat="1" applyFont="1" applyFill="1" applyBorder="1" applyAlignment="1" applyProtection="1">
      <alignment horizontal="right"/>
      <protection/>
    </xf>
    <xf numFmtId="166" fontId="28" fillId="0" borderId="13" xfId="0" applyNumberFormat="1" applyFont="1" applyFill="1" applyBorder="1" applyAlignment="1" applyProtection="1">
      <alignment horizontal="right"/>
      <protection/>
    </xf>
    <xf numFmtId="166" fontId="28" fillId="0" borderId="13" xfId="0" applyNumberFormat="1" applyFont="1" applyFill="1" applyBorder="1" applyAlignment="1">
      <alignment horizontal="right"/>
    </xf>
    <xf numFmtId="166" fontId="2" fillId="0" borderId="13" xfId="0" applyNumberFormat="1" applyFont="1" applyFill="1" applyBorder="1" applyAlignment="1" applyProtection="1">
      <alignment horizontal="right"/>
      <protection locked="0"/>
    </xf>
    <xf numFmtId="166" fontId="2" fillId="0" borderId="25" xfId="0" applyNumberFormat="1" applyFont="1" applyFill="1" applyBorder="1" applyAlignment="1" applyProtection="1">
      <alignment horizontal="right"/>
      <protection locked="0"/>
    </xf>
    <xf numFmtId="2" fontId="0" fillId="0" borderId="0" xfId="0" applyNumberFormat="1" applyFont="1" applyFill="1" applyAlignment="1">
      <alignment/>
    </xf>
    <xf numFmtId="164" fontId="1" fillId="34" borderId="26" xfId="0" applyNumberFormat="1" applyFont="1" applyFill="1" applyBorder="1" applyAlignment="1">
      <alignment vertical="center"/>
    </xf>
    <xf numFmtId="164" fontId="2" fillId="0" borderId="0" xfId="189" applyNumberFormat="1" applyFont="1" applyAlignment="1">
      <alignment horizontal="right"/>
      <protection/>
    </xf>
    <xf numFmtId="165" fontId="2" fillId="0" borderId="0" xfId="189" applyFont="1" applyAlignment="1">
      <alignment horizontal="right"/>
      <protection/>
    </xf>
    <xf numFmtId="0" fontId="2" fillId="0" borderId="0" xfId="189" applyNumberFormat="1" applyFont="1" applyAlignment="1">
      <alignment horizontal="right"/>
      <protection/>
    </xf>
    <xf numFmtId="164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166" fontId="2" fillId="0" borderId="11" xfId="116" applyNumberFormat="1" applyFont="1" applyBorder="1" applyAlignment="1" applyProtection="1" quotePrefix="1">
      <alignment horizontal="right"/>
      <protection/>
    </xf>
    <xf numFmtId="166" fontId="2" fillId="0" borderId="14" xfId="116" applyNumberFormat="1" applyFont="1" applyBorder="1" applyAlignment="1" applyProtection="1" quotePrefix="1">
      <alignment horizontal="right"/>
      <protection/>
    </xf>
    <xf numFmtId="166" fontId="2" fillId="0" borderId="60" xfId="116" applyNumberFormat="1" applyFont="1" applyFill="1" applyBorder="1" applyAlignment="1" applyProtection="1" quotePrefix="1">
      <alignment horizontal="right"/>
      <protection/>
    </xf>
    <xf numFmtId="164" fontId="1" fillId="0" borderId="36" xfId="0" applyNumberFormat="1" applyFont="1" applyFill="1" applyBorder="1" applyAlignment="1" applyProtection="1">
      <alignment horizontal="left"/>
      <protection/>
    </xf>
    <xf numFmtId="0" fontId="1" fillId="33" borderId="22" xfId="0" applyFont="1" applyFill="1" applyBorder="1" applyAlignment="1">
      <alignment horizontal="center" wrapText="1"/>
    </xf>
    <xf numFmtId="0" fontId="1" fillId="33" borderId="59" xfId="0" applyFont="1" applyFill="1" applyBorder="1" applyAlignment="1">
      <alignment horizontal="center" wrapText="1"/>
    </xf>
    <xf numFmtId="177" fontId="13" fillId="0" borderId="41" xfId="126" applyNumberFormat="1" applyFont="1" applyFill="1" applyBorder="1" applyAlignment="1">
      <alignment vertical="center"/>
      <protection/>
    </xf>
    <xf numFmtId="0" fontId="0" fillId="0" borderId="21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68" xfId="0" applyFont="1" applyBorder="1" applyAlignment="1">
      <alignment/>
    </xf>
    <xf numFmtId="176" fontId="2" fillId="0" borderId="20" xfId="126" applyNumberFormat="1" applyFont="1" applyFill="1" applyBorder="1" applyAlignment="1">
      <alignment horizontal="center"/>
      <protection/>
    </xf>
    <xf numFmtId="176" fontId="2" fillId="0" borderId="20" xfId="126" applyNumberFormat="1" applyFont="1" applyFill="1" applyBorder="1" applyAlignment="1">
      <alignment/>
      <protection/>
    </xf>
    <xf numFmtId="177" fontId="13" fillId="0" borderId="41" xfId="127" applyNumberFormat="1" applyFont="1" applyFill="1" applyBorder="1" applyAlignment="1">
      <alignment vertical="center"/>
      <protection/>
    </xf>
    <xf numFmtId="176" fontId="2" fillId="0" borderId="14" xfId="127" applyNumberFormat="1" applyFont="1" applyBorder="1">
      <alignment/>
      <protection/>
    </xf>
    <xf numFmtId="176" fontId="2" fillId="0" borderId="14" xfId="127" applyNumberFormat="1" applyFont="1" applyFill="1" applyBorder="1" applyAlignment="1">
      <alignment horizontal="center"/>
      <protection/>
    </xf>
    <xf numFmtId="0" fontId="2" fillId="0" borderId="30" xfId="0" applyFont="1" applyBorder="1" applyAlignment="1">
      <alignment/>
    </xf>
    <xf numFmtId="0" fontId="2" fillId="0" borderId="68" xfId="0" applyFont="1" applyBorder="1" applyAlignment="1">
      <alignment/>
    </xf>
    <xf numFmtId="177" fontId="2" fillId="0" borderId="20" xfId="127" applyNumberFormat="1" applyFont="1" applyFill="1" applyBorder="1" applyAlignment="1">
      <alignment horizontal="center"/>
      <protection/>
    </xf>
    <xf numFmtId="177" fontId="13" fillId="0" borderId="41" xfId="127" applyNumberFormat="1" applyFont="1" applyFill="1" applyBorder="1" applyAlignment="1">
      <alignment/>
      <protection/>
    </xf>
    <xf numFmtId="177" fontId="2" fillId="0" borderId="20" xfId="127" applyNumberFormat="1" applyFont="1" applyFill="1" applyBorder="1" applyAlignment="1">
      <alignment/>
      <protection/>
    </xf>
    <xf numFmtId="176" fontId="13" fillId="0" borderId="41" xfId="127" applyNumberFormat="1" applyFont="1" applyFill="1" applyBorder="1" applyAlignment="1">
      <alignment/>
      <protection/>
    </xf>
    <xf numFmtId="176" fontId="2" fillId="0" borderId="20" xfId="127" applyNumberFormat="1" applyFont="1" applyFill="1" applyBorder="1" applyAlignment="1">
      <alignment/>
      <protection/>
    </xf>
    <xf numFmtId="39" fontId="1" fillId="33" borderId="51" xfId="0" applyNumberFormat="1" applyFont="1" applyFill="1" applyBorder="1" applyAlignment="1">
      <alignment horizontal="center"/>
    </xf>
    <xf numFmtId="0" fontId="1" fillId="35" borderId="35" xfId="0" applyFont="1" applyFill="1" applyBorder="1" applyAlignment="1">
      <alignment horizontal="center"/>
    </xf>
    <xf numFmtId="0" fontId="0" fillId="0" borderId="68" xfId="0" applyFont="1" applyFill="1" applyBorder="1" applyAlignment="1">
      <alignment vertical="center"/>
    </xf>
    <xf numFmtId="0" fontId="2" fillId="0" borderId="58" xfId="129" applyFont="1" applyBorder="1" applyAlignment="1" applyProtection="1" quotePrefix="1">
      <alignment horizontal="center" vertical="center"/>
      <protection/>
    </xf>
    <xf numFmtId="2" fontId="2" fillId="0" borderId="20" xfId="129" applyNumberFormat="1" applyFont="1" applyBorder="1" applyAlignment="1" applyProtection="1">
      <alignment horizontal="center" vertical="center"/>
      <protection/>
    </xf>
    <xf numFmtId="0" fontId="2" fillId="0" borderId="20" xfId="129" applyFont="1" applyBorder="1" applyAlignment="1" applyProtection="1">
      <alignment horizontal="center" vertical="center"/>
      <protection/>
    </xf>
    <xf numFmtId="2" fontId="2" fillId="0" borderId="0" xfId="129" applyNumberFormat="1" applyFont="1" applyBorder="1" applyAlignment="1" applyProtection="1">
      <alignment horizontal="center" vertical="center"/>
      <protection/>
    </xf>
    <xf numFmtId="0" fontId="2" fillId="0" borderId="20" xfId="129" applyFont="1" applyBorder="1" applyAlignment="1" applyProtection="1" quotePrefix="1">
      <alignment horizontal="center" vertical="center"/>
      <protection/>
    </xf>
    <xf numFmtId="2" fontId="2" fillId="0" borderId="20" xfId="129" applyNumberFormat="1" applyFont="1" applyBorder="1" applyAlignment="1" applyProtection="1" quotePrefix="1">
      <alignment horizontal="center" vertical="center"/>
      <protection/>
    </xf>
    <xf numFmtId="0" fontId="2" fillId="0" borderId="23" xfId="129" applyFont="1" applyBorder="1" applyAlignment="1" applyProtection="1">
      <alignment horizontal="center" vertical="center"/>
      <protection/>
    </xf>
    <xf numFmtId="0" fontId="13" fillId="0" borderId="41" xfId="129" applyFont="1" applyBorder="1" applyAlignment="1">
      <alignment horizontal="center" vertical="center"/>
      <protection/>
    </xf>
    <xf numFmtId="0" fontId="2" fillId="0" borderId="16" xfId="129" applyFont="1" applyBorder="1" applyAlignment="1" applyProtection="1" quotePrefix="1">
      <alignment horizontal="center" vertical="center"/>
      <protection/>
    </xf>
    <xf numFmtId="0" fontId="2" fillId="0" borderId="14" xfId="129" applyFont="1" applyBorder="1" applyAlignment="1" applyProtection="1" quotePrefix="1">
      <alignment horizontal="center" vertical="center"/>
      <protection/>
    </xf>
    <xf numFmtId="0" fontId="1" fillId="0" borderId="59" xfId="0" applyFont="1" applyFill="1" applyBorder="1" applyAlignment="1" applyProtection="1">
      <alignment horizontal="center" vertical="center"/>
      <protection/>
    </xf>
    <xf numFmtId="0" fontId="2" fillId="0" borderId="0" xfId="129" applyFont="1" applyBorder="1" applyAlignment="1" applyProtection="1" quotePrefix="1">
      <alignment horizontal="center" vertical="center"/>
      <protection/>
    </xf>
    <xf numFmtId="0" fontId="7" fillId="0" borderId="41" xfId="129" applyFont="1" applyBorder="1" applyAlignment="1">
      <alignment horizontal="center" vertical="center"/>
      <protection/>
    </xf>
    <xf numFmtId="0" fontId="7" fillId="0" borderId="30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/>
    </xf>
    <xf numFmtId="177" fontId="2" fillId="0" borderId="45" xfId="130" applyNumberFormat="1" applyFont="1" applyFill="1" applyBorder="1">
      <alignment/>
      <protection/>
    </xf>
    <xf numFmtId="0" fontId="1" fillId="33" borderId="18" xfId="0" applyFont="1" applyFill="1" applyBorder="1" applyAlignment="1">
      <alignment/>
    </xf>
    <xf numFmtId="177" fontId="2" fillId="0" borderId="20" xfId="130" applyNumberFormat="1" applyFont="1" applyFill="1" applyBorder="1">
      <alignment/>
      <protection/>
    </xf>
    <xf numFmtId="2" fontId="2" fillId="0" borderId="0" xfId="130" applyNumberFormat="1" applyFont="1" applyBorder="1">
      <alignment/>
      <protection/>
    </xf>
    <xf numFmtId="0" fontId="2" fillId="0" borderId="18" xfId="130" applyFont="1" applyBorder="1">
      <alignment/>
      <protection/>
    </xf>
    <xf numFmtId="0" fontId="2" fillId="0" borderId="64" xfId="130" applyFont="1" applyBorder="1">
      <alignment/>
      <protection/>
    </xf>
    <xf numFmtId="0" fontId="1" fillId="35" borderId="22" xfId="0" applyFont="1" applyFill="1" applyBorder="1" applyAlignment="1">
      <alignment/>
    </xf>
    <xf numFmtId="0" fontId="1" fillId="35" borderId="44" xfId="0" applyFont="1" applyFill="1" applyBorder="1" applyAlignment="1">
      <alignment/>
    </xf>
    <xf numFmtId="166" fontId="1" fillId="33" borderId="67" xfId="121" applyNumberFormat="1" applyFont="1" applyFill="1" applyBorder="1" applyAlignment="1" quotePrefix="1">
      <alignment horizontal="center"/>
      <protection/>
    </xf>
    <xf numFmtId="2" fontId="2" fillId="0" borderId="67" xfId="171" applyNumberFormat="1" applyFont="1" applyBorder="1">
      <alignment/>
      <protection/>
    </xf>
    <xf numFmtId="2" fontId="2" fillId="0" borderId="59" xfId="171" applyNumberFormat="1" applyFont="1" applyBorder="1">
      <alignment/>
      <protection/>
    </xf>
    <xf numFmtId="2" fontId="2" fillId="0" borderId="59" xfId="171" applyNumberFormat="1" applyFont="1" applyBorder="1" applyAlignment="1" quotePrefix="1">
      <alignment horizontal="right"/>
      <protection/>
    </xf>
    <xf numFmtId="2" fontId="1" fillId="0" borderId="41" xfId="171" applyNumberFormat="1" applyFont="1" applyBorder="1">
      <alignment/>
      <protection/>
    </xf>
    <xf numFmtId="0" fontId="1" fillId="35" borderId="95" xfId="0" applyFont="1" applyFill="1" applyBorder="1" applyAlignment="1">
      <alignment horizontal="center"/>
    </xf>
    <xf numFmtId="2" fontId="2" fillId="0" borderId="96" xfId="0" applyNumberFormat="1" applyFont="1" applyBorder="1" applyAlignment="1">
      <alignment/>
    </xf>
    <xf numFmtId="2" fontId="2" fillId="0" borderId="35" xfId="0" applyNumberFormat="1" applyFont="1" applyBorder="1" applyAlignment="1">
      <alignment/>
    </xf>
    <xf numFmtId="2" fontId="1" fillId="0" borderId="68" xfId="0" applyNumberFormat="1" applyFont="1" applyBorder="1" applyAlignment="1">
      <alignment/>
    </xf>
    <xf numFmtId="164" fontId="2" fillId="0" borderId="29" xfId="121" applyNumberFormat="1" applyFont="1" applyBorder="1" applyAlignment="1" quotePrefix="1">
      <alignment horizontal="right"/>
      <protection/>
    </xf>
    <xf numFmtId="164" fontId="2" fillId="0" borderId="45" xfId="121" applyNumberFormat="1" applyFont="1" applyBorder="1" applyAlignment="1" quotePrefix="1">
      <alignment horizontal="right"/>
      <protection/>
    </xf>
    <xf numFmtId="164" fontId="2" fillId="0" borderId="13" xfId="0" applyNumberFormat="1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3" borderId="29" xfId="0" applyFont="1" applyFill="1" applyBorder="1" applyAlignment="1">
      <alignment horizontal="center"/>
    </xf>
    <xf numFmtId="0" fontId="1" fillId="35" borderId="22" xfId="121" applyFont="1" applyFill="1" applyBorder="1" applyAlignment="1">
      <alignment horizontal="center"/>
      <protection/>
    </xf>
    <xf numFmtId="0" fontId="1" fillId="35" borderId="35" xfId="121" applyFont="1" applyFill="1" applyBorder="1">
      <alignment/>
      <protection/>
    </xf>
    <xf numFmtId="0" fontId="1" fillId="33" borderId="58" xfId="190" applyFont="1" applyFill="1" applyBorder="1" applyAlignment="1">
      <alignment horizontal="center"/>
      <protection/>
    </xf>
    <xf numFmtId="0" fontId="1" fillId="33" borderId="17" xfId="190" applyFont="1" applyFill="1" applyBorder="1" applyAlignment="1">
      <alignment horizontal="center"/>
      <protection/>
    </xf>
    <xf numFmtId="0" fontId="1" fillId="33" borderId="19" xfId="190" applyFont="1" applyFill="1" applyBorder="1" applyAlignment="1">
      <alignment horizontal="center"/>
      <protection/>
    </xf>
    <xf numFmtId="0" fontId="1" fillId="33" borderId="29" xfId="190" applyFont="1" applyFill="1" applyBorder="1" applyAlignment="1">
      <alignment horizontal="center"/>
      <protection/>
    </xf>
    <xf numFmtId="0" fontId="1" fillId="33" borderId="59" xfId="190" applyFont="1" applyFill="1" applyBorder="1" applyAlignment="1">
      <alignment horizontal="center"/>
      <protection/>
    </xf>
    <xf numFmtId="0" fontId="1" fillId="33" borderId="18" xfId="190" applyFont="1" applyFill="1" applyBorder="1" applyAlignment="1">
      <alignment horizontal="center"/>
      <protection/>
    </xf>
    <xf numFmtId="0" fontId="1" fillId="33" borderId="45" xfId="190" applyFont="1" applyFill="1" applyBorder="1" applyAlignment="1">
      <alignment horizontal="center"/>
      <protection/>
    </xf>
    <xf numFmtId="2" fontId="7" fillId="0" borderId="30" xfId="0" applyNumberFormat="1" applyFont="1" applyBorder="1" applyAlignment="1">
      <alignment horizontal="center" vertical="center"/>
    </xf>
    <xf numFmtId="0" fontId="2" fillId="0" borderId="65" xfId="130" applyFont="1" applyBorder="1" applyAlignment="1" quotePrefix="1">
      <alignment horizontal="right"/>
      <protection/>
    </xf>
    <xf numFmtId="0" fontId="2" fillId="0" borderId="68" xfId="0" applyFont="1" applyBorder="1" applyAlignment="1" quotePrefix="1">
      <alignment horizontal="right"/>
    </xf>
    <xf numFmtId="164" fontId="2" fillId="0" borderId="20" xfId="0" applyNumberFormat="1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164" fontId="8" fillId="0" borderId="20" xfId="0" applyNumberFormat="1" applyFont="1" applyFill="1" applyBorder="1" applyAlignment="1">
      <alignment horizontal="center"/>
    </xf>
    <xf numFmtId="164" fontId="8" fillId="0" borderId="13" xfId="0" applyNumberFormat="1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2" fontId="2" fillId="0" borderId="20" xfId="0" applyNumberFormat="1" applyFont="1" applyFill="1" applyBorder="1" applyAlignment="1">
      <alignment horizontal="center"/>
    </xf>
    <xf numFmtId="177" fontId="2" fillId="0" borderId="13" xfId="0" applyNumberFormat="1" applyFont="1" applyFill="1" applyBorder="1" applyAlignment="1">
      <alignment horizontal="center"/>
    </xf>
    <xf numFmtId="1" fontId="2" fillId="0" borderId="20" xfId="0" applyNumberFormat="1" applyFont="1" applyFill="1" applyBorder="1" applyAlignment="1">
      <alignment horizontal="center"/>
    </xf>
    <xf numFmtId="1" fontId="2" fillId="0" borderId="13" xfId="0" applyNumberFormat="1" applyFont="1" applyFill="1" applyBorder="1" applyAlignment="1">
      <alignment horizontal="center"/>
    </xf>
    <xf numFmtId="2" fontId="33" fillId="0" borderId="26" xfId="44" applyNumberFormat="1" applyFont="1" applyFill="1" applyBorder="1" applyAlignment="1" applyProtection="1">
      <alignment horizontal="center"/>
      <protection/>
    </xf>
    <xf numFmtId="164" fontId="1" fillId="0" borderId="22" xfId="0" applyNumberFormat="1" applyFont="1" applyBorder="1" applyAlignment="1">
      <alignment/>
    </xf>
    <xf numFmtId="0" fontId="1" fillId="33" borderId="92" xfId="0" applyFont="1" applyFill="1" applyBorder="1" applyAlignment="1">
      <alignment horizontal="center"/>
    </xf>
    <xf numFmtId="0" fontId="1" fillId="33" borderId="81" xfId="121" applyFont="1" applyFill="1" applyBorder="1" applyAlignment="1">
      <alignment horizontal="center"/>
      <protection/>
    </xf>
    <xf numFmtId="0" fontId="1" fillId="33" borderId="96" xfId="0" applyFont="1" applyFill="1" applyBorder="1" applyAlignment="1">
      <alignment/>
    </xf>
    <xf numFmtId="0" fontId="1" fillId="0" borderId="36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 horizontal="left"/>
    </xf>
    <xf numFmtId="15" fontId="8" fillId="0" borderId="35" xfId="121" applyNumberFormat="1" applyFont="1" applyFill="1" applyBorder="1" applyAlignment="1" quotePrefix="1">
      <alignment horizontal="center" vertical="center"/>
      <protection/>
    </xf>
    <xf numFmtId="164" fontId="8" fillId="0" borderId="26" xfId="0" applyNumberFormat="1" applyFont="1" applyFill="1" applyBorder="1" applyAlignment="1">
      <alignment/>
    </xf>
    <xf numFmtId="164" fontId="8" fillId="0" borderId="26" xfId="0" applyNumberFormat="1" applyFont="1" applyFill="1" applyBorder="1" applyAlignment="1">
      <alignment horizontal="right" vertical="center"/>
    </xf>
    <xf numFmtId="164" fontId="8" fillId="34" borderId="26" xfId="0" applyNumberFormat="1" applyFont="1" applyFill="1" applyBorder="1" applyAlignment="1">
      <alignment horizontal="right" vertical="center"/>
    </xf>
    <xf numFmtId="164" fontId="8" fillId="0" borderId="68" xfId="0" applyNumberFormat="1" applyFont="1" applyBorder="1" applyAlignment="1">
      <alignment horizontal="right" vertical="center"/>
    </xf>
    <xf numFmtId="164" fontId="8" fillId="0" borderId="35" xfId="0" applyNumberFormat="1" applyFont="1" applyBorder="1" applyAlignment="1" quotePrefix="1">
      <alignment horizontal="right" vertical="center"/>
    </xf>
    <xf numFmtId="0" fontId="1" fillId="0" borderId="82" xfId="0" applyFont="1" applyFill="1" applyBorder="1" applyAlignment="1">
      <alignment horizontal="center"/>
    </xf>
    <xf numFmtId="0" fontId="0" fillId="0" borderId="13" xfId="0" applyFont="1" applyBorder="1" applyAlignment="1">
      <alignment/>
    </xf>
    <xf numFmtId="0" fontId="8" fillId="33" borderId="14" xfId="0" applyFont="1" applyFill="1" applyBorder="1" applyAlignment="1">
      <alignment horizontal="center"/>
    </xf>
    <xf numFmtId="0" fontId="8" fillId="33" borderId="13" xfId="0" applyFont="1" applyFill="1" applyBorder="1" applyAlignment="1">
      <alignment horizontal="center"/>
    </xf>
    <xf numFmtId="164" fontId="2" fillId="0" borderId="15" xfId="0" applyNumberFormat="1" applyFont="1" applyFill="1" applyBorder="1" applyAlignment="1">
      <alignment horizontal="center"/>
    </xf>
    <xf numFmtId="43" fontId="2" fillId="0" borderId="13" xfId="44" applyFont="1" applyFill="1" applyBorder="1" applyAlignment="1">
      <alignment horizontal="left"/>
    </xf>
    <xf numFmtId="2" fontId="2" fillId="0" borderId="15" xfId="0" applyNumberFormat="1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43" fontId="33" fillId="0" borderId="22" xfId="66" applyFont="1" applyFill="1" applyBorder="1" applyAlignment="1" applyProtection="1">
      <alignment/>
      <protection/>
    </xf>
    <xf numFmtId="2" fontId="33" fillId="0" borderId="22" xfId="44" applyNumberFormat="1" applyFont="1" applyFill="1" applyBorder="1" applyAlignment="1" applyProtection="1">
      <alignment/>
      <protection/>
    </xf>
    <xf numFmtId="0" fontId="2" fillId="33" borderId="26" xfId="0" applyFont="1" applyFill="1" applyBorder="1" applyAlignment="1">
      <alignment horizontal="center"/>
    </xf>
    <xf numFmtId="0" fontId="8" fillId="33" borderId="26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indent="2"/>
    </xf>
    <xf numFmtId="0" fontId="2" fillId="0" borderId="14" xfId="0" applyFont="1" applyFill="1" applyBorder="1" applyAlignment="1">
      <alignment horizontal="left" indent="2"/>
    </xf>
    <xf numFmtId="0" fontId="1" fillId="0" borderId="36" xfId="0" applyFont="1" applyFill="1" applyBorder="1" applyAlignment="1">
      <alignment vertical="center"/>
    </xf>
    <xf numFmtId="0" fontId="2" fillId="0" borderId="22" xfId="0" applyFont="1" applyFill="1" applyBorder="1" applyAlignment="1" quotePrefix="1">
      <alignment horizontal="left" vertical="center"/>
    </xf>
    <xf numFmtId="0" fontId="2" fillId="0" borderId="22" xfId="0" applyFont="1" applyFill="1" applyBorder="1" applyAlignment="1">
      <alignment vertical="center"/>
    </xf>
    <xf numFmtId="0" fontId="1" fillId="0" borderId="22" xfId="0" applyFont="1" applyFill="1" applyBorder="1" applyAlignment="1">
      <alignment vertical="top" wrapText="1"/>
    </xf>
    <xf numFmtId="0" fontId="1" fillId="0" borderId="26" xfId="0" applyFont="1" applyFill="1" applyBorder="1" applyAlignment="1">
      <alignment/>
    </xf>
    <xf numFmtId="0" fontId="1" fillId="0" borderId="24" xfId="0" applyFont="1" applyFill="1" applyBorder="1" applyAlignment="1">
      <alignment horizontal="center"/>
    </xf>
    <xf numFmtId="0" fontId="1" fillId="0" borderId="97" xfId="0" applyFont="1" applyFill="1" applyBorder="1" applyAlignment="1">
      <alignment horizontal="center"/>
    </xf>
    <xf numFmtId="0" fontId="1" fillId="0" borderId="51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2" fillId="0" borderId="98" xfId="0" applyFont="1" applyBorder="1" applyAlignment="1" applyProtection="1">
      <alignment horizontal="left" vertical="center"/>
      <protection/>
    </xf>
    <xf numFmtId="0" fontId="2" fillId="0" borderId="85" xfId="0" applyFont="1" applyBorder="1" applyAlignment="1" applyProtection="1">
      <alignment horizontal="left" vertical="center"/>
      <protection/>
    </xf>
    <xf numFmtId="0" fontId="2" fillId="0" borderId="86" xfId="0" applyFont="1" applyBorder="1" applyAlignment="1" applyProtection="1">
      <alignment horizontal="left" vertical="center"/>
      <protection/>
    </xf>
    <xf numFmtId="0" fontId="0" fillId="0" borderId="17" xfId="0" applyFont="1" applyFill="1" applyBorder="1" applyAlignment="1">
      <alignment/>
    </xf>
    <xf numFmtId="0" fontId="1" fillId="0" borderId="21" xfId="190" applyFont="1" applyBorder="1" applyAlignment="1">
      <alignment horizontal="center" vertical="center"/>
      <protection/>
    </xf>
    <xf numFmtId="0" fontId="1" fillId="0" borderId="21" xfId="190" applyFont="1" applyBorder="1" applyAlignment="1">
      <alignment vertical="center"/>
      <protection/>
    </xf>
    <xf numFmtId="164" fontId="8" fillId="0" borderId="68" xfId="0" applyNumberFormat="1" applyFont="1" applyFill="1" applyBorder="1" applyAlignment="1" quotePrefix="1">
      <alignment horizontal="right" vertical="center"/>
    </xf>
    <xf numFmtId="0" fontId="0" fillId="0" borderId="0" xfId="0" applyFont="1" applyAlignment="1" quotePrefix="1">
      <alignment/>
    </xf>
    <xf numFmtId="164" fontId="8" fillId="0" borderId="42" xfId="0" applyNumberFormat="1" applyFont="1" applyFill="1" applyBorder="1" applyAlignment="1" quotePrefix="1">
      <alignment horizontal="right" vertical="center"/>
    </xf>
    <xf numFmtId="2" fontId="2" fillId="0" borderId="25" xfId="0" applyNumberFormat="1" applyFont="1" applyBorder="1" applyAlignment="1">
      <alignment/>
    </xf>
    <xf numFmtId="2" fontId="2" fillId="0" borderId="80" xfId="0" applyNumberFormat="1" applyFont="1" applyBorder="1" applyAlignment="1">
      <alignment/>
    </xf>
    <xf numFmtId="0" fontId="5" fillId="0" borderId="0" xfId="0" applyFont="1" applyFill="1" applyAlignment="1">
      <alignment horizontal="center"/>
    </xf>
    <xf numFmtId="167" fontId="7" fillId="0" borderId="21" xfId="169" applyNumberFormat="1" applyFont="1" applyBorder="1" applyAlignment="1">
      <alignment horizontal="center"/>
      <protection/>
    </xf>
    <xf numFmtId="167" fontId="7" fillId="0" borderId="21" xfId="142" applyNumberFormat="1" applyFont="1" applyBorder="1" applyAlignment="1">
      <alignment horizontal="center"/>
      <protection/>
    </xf>
    <xf numFmtId="167" fontId="7" fillId="0" borderId="21" xfId="168" applyNumberFormat="1" applyFont="1" applyBorder="1" applyAlignment="1">
      <alignment horizontal="center"/>
      <protection/>
    </xf>
    <xf numFmtId="167" fontId="7" fillId="0" borderId="21" xfId="170" applyNumberFormat="1" applyFont="1" applyBorder="1" applyAlignment="1">
      <alignment horizontal="center"/>
      <protection/>
    </xf>
    <xf numFmtId="166" fontId="2" fillId="0" borderId="36" xfId="121" applyNumberFormat="1" applyFont="1" applyBorder="1" applyAlignment="1">
      <alignment horizontal="left"/>
      <protection/>
    </xf>
    <xf numFmtId="166" fontId="2" fillId="34" borderId="25" xfId="132" applyNumberFormat="1" applyFont="1" applyFill="1" applyBorder="1" applyAlignment="1" applyProtection="1">
      <alignment horizontal="left" indent="2"/>
      <protection/>
    </xf>
    <xf numFmtId="166" fontId="29" fillId="36" borderId="0" xfId="0" applyNumberFormat="1" applyFont="1" applyFill="1" applyBorder="1" applyAlignment="1" applyProtection="1">
      <alignment horizontal="right"/>
      <protection/>
    </xf>
    <xf numFmtId="164" fontId="36" fillId="36" borderId="0" xfId="0" applyNumberFormat="1" applyFont="1" applyFill="1" applyBorder="1" applyAlignment="1" applyProtection="1">
      <alignment horizontal="right" vertical="center"/>
      <protection/>
    </xf>
    <xf numFmtId="166" fontId="31" fillId="36" borderId="0" xfId="0" applyNumberFormat="1" applyFont="1" applyFill="1" applyBorder="1" applyAlignment="1" applyProtection="1">
      <alignment horizontal="right"/>
      <protection/>
    </xf>
    <xf numFmtId="166" fontId="28" fillId="36" borderId="0" xfId="0" applyNumberFormat="1" applyFont="1" applyFill="1" applyBorder="1" applyAlignment="1" applyProtection="1">
      <alignment horizontal="right"/>
      <protection/>
    </xf>
    <xf numFmtId="166" fontId="31" fillId="36" borderId="0" xfId="0" applyNumberFormat="1" applyFont="1" applyFill="1" applyBorder="1" applyAlignment="1">
      <alignment/>
    </xf>
    <xf numFmtId="166" fontId="0" fillId="0" borderId="0" xfId="0" applyNumberFormat="1" applyBorder="1" applyAlignment="1">
      <alignment/>
    </xf>
    <xf numFmtId="0" fontId="5" fillId="0" borderId="0" xfId="0" applyFont="1" applyBorder="1" applyAlignment="1" applyProtection="1">
      <alignment horizontal="left"/>
      <protection/>
    </xf>
    <xf numFmtId="164" fontId="0" fillId="0" borderId="0" xfId="0" applyNumberFormat="1" applyBorder="1" applyAlignment="1">
      <alignment/>
    </xf>
    <xf numFmtId="0" fontId="31" fillId="0" borderId="0" xfId="0" applyFont="1" applyBorder="1" applyAlignment="1" applyProtection="1">
      <alignment horizontal="left"/>
      <protection/>
    </xf>
    <xf numFmtId="0" fontId="28" fillId="0" borderId="0" xfId="0" applyFont="1" applyBorder="1" applyAlignment="1" applyProtection="1">
      <alignment horizontal="left"/>
      <protection/>
    </xf>
    <xf numFmtId="0" fontId="21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  <xf numFmtId="0" fontId="0" fillId="0" borderId="0" xfId="0" applyBorder="1" applyAlignment="1">
      <alignment/>
    </xf>
    <xf numFmtId="166" fontId="31" fillId="36" borderId="0" xfId="0" applyNumberFormat="1" applyFont="1" applyFill="1" applyBorder="1" applyAlignment="1">
      <alignment horizontal="right"/>
    </xf>
    <xf numFmtId="166" fontId="28" fillId="36" borderId="0" xfId="0" applyNumberFormat="1" applyFont="1" applyFill="1" applyBorder="1" applyAlignment="1">
      <alignment horizontal="right"/>
    </xf>
    <xf numFmtId="0" fontId="8" fillId="0" borderId="0" xfId="0" applyFont="1" applyBorder="1" applyAlignment="1" applyProtection="1">
      <alignment horizontal="left"/>
      <protection/>
    </xf>
    <xf numFmtId="0" fontId="5" fillId="0" borderId="0" xfId="0" applyFont="1" applyBorder="1" applyAlignment="1">
      <alignment wrapText="1"/>
    </xf>
    <xf numFmtId="0" fontId="0" fillId="0" borderId="58" xfId="0" applyFont="1" applyFill="1" applyBorder="1" applyAlignment="1">
      <alignment/>
    </xf>
    <xf numFmtId="2" fontId="2" fillId="0" borderId="59" xfId="0" applyNumberFormat="1" applyFont="1" applyFill="1" applyBorder="1" applyAlignment="1">
      <alignment horizontal="center"/>
    </xf>
    <xf numFmtId="2" fontId="2" fillId="0" borderId="41" xfId="0" applyNumberFormat="1" applyFont="1" applyFill="1" applyBorder="1" applyAlignment="1">
      <alignment horizontal="center"/>
    </xf>
    <xf numFmtId="0" fontId="2" fillId="0" borderId="47" xfId="0" applyFont="1" applyBorder="1" applyAlignment="1">
      <alignment/>
    </xf>
    <xf numFmtId="15" fontId="2" fillId="0" borderId="35" xfId="121" applyNumberFormat="1" applyFont="1" applyFill="1" applyBorder="1" applyAlignment="1" quotePrefix="1">
      <alignment horizontal="center" vertical="center"/>
      <protection/>
    </xf>
    <xf numFmtId="0" fontId="2" fillId="0" borderId="68" xfId="0" applyFont="1" applyBorder="1" applyAlignment="1">
      <alignment horizontal="center"/>
    </xf>
    <xf numFmtId="164" fontId="1" fillId="0" borderId="26" xfId="0" applyNumberFormat="1" applyFont="1" applyBorder="1" applyAlignment="1">
      <alignment horizontal="right"/>
    </xf>
    <xf numFmtId="0" fontId="22" fillId="0" borderId="0" xfId="0" applyFont="1" applyFill="1" applyBorder="1" applyAlignment="1" quotePrefix="1">
      <alignment horizontal="left"/>
    </xf>
    <xf numFmtId="164" fontId="2" fillId="0" borderId="30" xfId="0" applyNumberFormat="1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164" fontId="8" fillId="0" borderId="30" xfId="0" applyNumberFormat="1" applyFont="1" applyFill="1" applyBorder="1" applyAlignment="1">
      <alignment horizontal="center"/>
    </xf>
    <xf numFmtId="0" fontId="8" fillId="0" borderId="45" xfId="0" applyFont="1" applyFill="1" applyBorder="1" applyAlignment="1">
      <alignment horizontal="center"/>
    </xf>
    <xf numFmtId="2" fontId="2" fillId="0" borderId="30" xfId="0" applyNumberFormat="1" applyFont="1" applyFill="1" applyBorder="1" applyAlignment="1">
      <alignment horizontal="center"/>
    </xf>
    <xf numFmtId="1" fontId="2" fillId="0" borderId="30" xfId="0" applyNumberFormat="1" applyFont="1" applyFill="1" applyBorder="1" applyAlignment="1">
      <alignment horizontal="center"/>
    </xf>
    <xf numFmtId="2" fontId="2" fillId="0" borderId="35" xfId="0" applyNumberFormat="1" applyFont="1" applyFill="1" applyBorder="1" applyAlignment="1">
      <alignment horizontal="center"/>
    </xf>
    <xf numFmtId="2" fontId="2" fillId="0" borderId="68" xfId="0" applyNumberFormat="1" applyFont="1" applyFill="1" applyBorder="1" applyAlignment="1">
      <alignment horizontal="center"/>
    </xf>
    <xf numFmtId="164" fontId="2" fillId="0" borderId="35" xfId="44" applyNumberFormat="1" applyFont="1" applyFill="1" applyBorder="1" applyAlignment="1">
      <alignment/>
    </xf>
    <xf numFmtId="164" fontId="2" fillId="0" borderId="30" xfId="44" applyNumberFormat="1" applyFont="1" applyFill="1" applyBorder="1" applyAlignment="1">
      <alignment/>
    </xf>
    <xf numFmtId="180" fontId="2" fillId="0" borderId="13" xfId="42" applyNumberFormat="1" applyFont="1" applyBorder="1" applyAlignment="1">
      <alignment/>
    </xf>
    <xf numFmtId="180" fontId="2" fillId="0" borderId="13" xfId="0" applyNumberFormat="1" applyFont="1" applyBorder="1" applyAlignment="1">
      <alignment/>
    </xf>
    <xf numFmtId="180" fontId="2" fillId="0" borderId="26" xfId="42" applyNumberFormat="1" applyFont="1" applyBorder="1" applyAlignment="1">
      <alignment/>
    </xf>
    <xf numFmtId="176" fontId="2" fillId="0" borderId="13" xfId="128" applyNumberFormat="1" applyFont="1" applyFill="1" applyBorder="1">
      <alignment/>
      <protection/>
    </xf>
    <xf numFmtId="176" fontId="2" fillId="0" borderId="15" xfId="128" applyNumberFormat="1" applyFont="1" applyFill="1" applyBorder="1">
      <alignment/>
      <protection/>
    </xf>
    <xf numFmtId="176" fontId="1" fillId="0" borderId="26" xfId="128" applyNumberFormat="1" applyFont="1" applyFill="1" applyBorder="1" applyAlignment="1">
      <alignment vertical="center"/>
      <protection/>
    </xf>
    <xf numFmtId="176" fontId="2" fillId="0" borderId="20" xfId="128" applyNumberFormat="1" applyFont="1" applyFill="1" applyBorder="1">
      <alignment/>
      <protection/>
    </xf>
    <xf numFmtId="176" fontId="2" fillId="0" borderId="0" xfId="128" applyNumberFormat="1" applyFont="1" applyFill="1" applyBorder="1">
      <alignment/>
      <protection/>
    </xf>
    <xf numFmtId="176" fontId="2" fillId="0" borderId="23" xfId="128" applyNumberFormat="1" applyFont="1" applyFill="1" applyBorder="1">
      <alignment/>
      <protection/>
    </xf>
    <xf numFmtId="176" fontId="1" fillId="0" borderId="41" xfId="128" applyNumberFormat="1" applyFont="1" applyFill="1" applyBorder="1" applyAlignment="1">
      <alignment vertical="center"/>
      <protection/>
    </xf>
    <xf numFmtId="176" fontId="1" fillId="0" borderId="66" xfId="128" applyNumberFormat="1" applyFont="1" applyFill="1" applyBorder="1" applyAlignment="1">
      <alignment vertical="center"/>
      <protection/>
    </xf>
    <xf numFmtId="176" fontId="2" fillId="0" borderId="13" xfId="130" applyNumberFormat="1" applyFont="1" applyFill="1" applyBorder="1">
      <alignment/>
      <protection/>
    </xf>
    <xf numFmtId="176" fontId="2" fillId="0" borderId="13" xfId="87" applyNumberFormat="1" applyFont="1" applyBorder="1" applyAlignment="1">
      <alignment/>
    </xf>
    <xf numFmtId="176" fontId="2" fillId="0" borderId="13" xfId="130" applyNumberFormat="1" applyFont="1" applyBorder="1">
      <alignment/>
      <protection/>
    </xf>
    <xf numFmtId="176" fontId="2" fillId="0" borderId="15" xfId="130" applyNumberFormat="1" applyFont="1" applyBorder="1">
      <alignment/>
      <protection/>
    </xf>
    <xf numFmtId="176" fontId="2" fillId="0" borderId="25" xfId="130" applyNumberFormat="1" applyFont="1" applyFill="1" applyBorder="1">
      <alignment/>
      <protection/>
    </xf>
    <xf numFmtId="176" fontId="2" fillId="0" borderId="13" xfId="130" applyNumberFormat="1" applyFont="1" applyFill="1" applyBorder="1" applyAlignment="1">
      <alignment/>
      <protection/>
    </xf>
    <xf numFmtId="176" fontId="2" fillId="0" borderId="13" xfId="87" applyNumberFormat="1" applyFont="1" applyBorder="1" applyAlignment="1">
      <alignment/>
    </xf>
    <xf numFmtId="176" fontId="2" fillId="0" borderId="26" xfId="130" applyNumberFormat="1" applyFont="1" applyFill="1" applyBorder="1">
      <alignment/>
      <protection/>
    </xf>
    <xf numFmtId="180" fontId="2" fillId="0" borderId="25" xfId="42" applyNumberFormat="1" applyFont="1" applyBorder="1" applyAlignment="1">
      <alignment/>
    </xf>
    <xf numFmtId="0" fontId="1" fillId="0" borderId="45" xfId="0" applyFont="1" applyFill="1" applyBorder="1" applyAlignment="1">
      <alignment horizontal="center"/>
    </xf>
    <xf numFmtId="180" fontId="2" fillId="0" borderId="22" xfId="42" applyNumberFormat="1" applyFont="1" applyFill="1" applyBorder="1" applyAlignment="1">
      <alignment horizontal="right"/>
    </xf>
    <xf numFmtId="180" fontId="2" fillId="0" borderId="22" xfId="42" applyNumberFormat="1" applyFont="1" applyBorder="1" applyAlignment="1">
      <alignment horizontal="right"/>
    </xf>
    <xf numFmtId="0" fontId="8" fillId="0" borderId="35" xfId="0" applyFont="1" applyBorder="1" applyAlignment="1">
      <alignment horizontal="center"/>
    </xf>
    <xf numFmtId="164" fontId="1" fillId="0" borderId="30" xfId="0" applyNumberFormat="1" applyFont="1" applyBorder="1" applyAlignment="1" quotePrefix="1">
      <alignment horizontal="right" vertical="center"/>
    </xf>
    <xf numFmtId="166" fontId="7" fillId="0" borderId="30" xfId="168" applyFont="1" applyBorder="1" applyAlignment="1" quotePrefix="1">
      <alignment horizontal="right"/>
      <protection/>
    </xf>
    <xf numFmtId="164" fontId="8" fillId="0" borderId="0" xfId="0" applyNumberFormat="1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167" fontId="1" fillId="0" borderId="10" xfId="0" applyNumberFormat="1" applyFont="1" applyFill="1" applyBorder="1" applyAlignment="1" applyProtection="1" quotePrefix="1">
      <alignment horizontal="center"/>
      <protection/>
    </xf>
    <xf numFmtId="167" fontId="1" fillId="0" borderId="11" xfId="0" applyNumberFormat="1" applyFont="1" applyFill="1" applyBorder="1" applyAlignment="1" applyProtection="1" quotePrefix="1">
      <alignment horizontal="center"/>
      <protection/>
    </xf>
    <xf numFmtId="167" fontId="1" fillId="0" borderId="62" xfId="0" applyNumberFormat="1" applyFont="1" applyFill="1" applyBorder="1" applyAlignment="1" applyProtection="1" quotePrefix="1">
      <alignment horizontal="center"/>
      <protection/>
    </xf>
    <xf numFmtId="0" fontId="1" fillId="0" borderId="0" xfId="0" applyFont="1" applyFill="1" applyAlignment="1">
      <alignment horizontal="center"/>
    </xf>
    <xf numFmtId="14" fontId="5" fillId="0" borderId="0" xfId="0" applyNumberFormat="1" applyFont="1" applyBorder="1" applyAlignment="1">
      <alignment horizontal="center"/>
    </xf>
    <xf numFmtId="0" fontId="12" fillId="0" borderId="0" xfId="0" applyFont="1" applyFill="1" applyBorder="1" applyAlignment="1">
      <alignment horizontal="right"/>
    </xf>
    <xf numFmtId="0" fontId="1" fillId="0" borderId="82" xfId="0" applyFont="1" applyBorder="1" applyAlignment="1" applyProtection="1">
      <alignment horizontal="center"/>
      <protection/>
    </xf>
    <xf numFmtId="0" fontId="1" fillId="0" borderId="99" xfId="0" applyFont="1" applyBorder="1" applyAlignment="1" applyProtection="1">
      <alignment horizontal="center"/>
      <protection/>
    </xf>
    <xf numFmtId="167" fontId="1" fillId="0" borderId="59" xfId="0" applyNumberFormat="1" applyFont="1" applyFill="1" applyBorder="1" applyAlignment="1" applyProtection="1" quotePrefix="1">
      <alignment horizontal="center"/>
      <protection/>
    </xf>
    <xf numFmtId="0" fontId="1" fillId="0" borderId="0" xfId="0" applyFont="1" applyAlignment="1">
      <alignment horizontal="center"/>
    </xf>
    <xf numFmtId="168" fontId="5" fillId="0" borderId="0" xfId="0" applyNumberFormat="1" applyFont="1" applyBorder="1" applyAlignment="1" applyProtection="1">
      <alignment horizontal="center"/>
      <protection/>
    </xf>
    <xf numFmtId="0" fontId="1" fillId="0" borderId="67" xfId="0" applyFont="1" applyBorder="1" applyAlignment="1" applyProtection="1">
      <alignment horizontal="center"/>
      <protection/>
    </xf>
    <xf numFmtId="0" fontId="1" fillId="0" borderId="100" xfId="0" applyFont="1" applyBorder="1" applyAlignment="1" applyProtection="1">
      <alignment horizontal="center"/>
      <protection/>
    </xf>
    <xf numFmtId="0" fontId="1" fillId="0" borderId="101" xfId="0" applyFont="1" applyBorder="1" applyAlignment="1" applyProtection="1">
      <alignment horizontal="center"/>
      <protection/>
    </xf>
    <xf numFmtId="0" fontId="1" fillId="0" borderId="67" xfId="0" applyFont="1" applyBorder="1" applyAlignment="1" applyProtection="1">
      <alignment horizontal="center" vertical="center"/>
      <protection/>
    </xf>
    <xf numFmtId="0" fontId="1" fillId="0" borderId="100" xfId="0" applyFont="1" applyBorder="1" applyAlignment="1" applyProtection="1">
      <alignment horizontal="center" vertical="center"/>
      <protection/>
    </xf>
    <xf numFmtId="0" fontId="1" fillId="0" borderId="101" xfId="0" applyFont="1" applyBorder="1" applyAlignment="1" applyProtection="1">
      <alignment horizontal="center" vertical="center"/>
      <protection/>
    </xf>
    <xf numFmtId="167" fontId="1" fillId="0" borderId="59" xfId="0" applyNumberFormat="1" applyFont="1" applyBorder="1" applyAlignment="1" applyProtection="1" quotePrefix="1">
      <alignment horizontal="center"/>
      <protection/>
    </xf>
    <xf numFmtId="167" fontId="1" fillId="0" borderId="10" xfId="0" applyNumberFormat="1" applyFont="1" applyBorder="1" applyAlignment="1" applyProtection="1" quotePrefix="1">
      <alignment horizontal="center"/>
      <protection/>
    </xf>
    <xf numFmtId="167" fontId="1" fillId="0" borderId="11" xfId="0" applyNumberFormat="1" applyFont="1" applyBorder="1" applyAlignment="1" applyProtection="1" quotePrefix="1">
      <alignment horizontal="center"/>
      <protection/>
    </xf>
    <xf numFmtId="0" fontId="5" fillId="0" borderId="0" xfId="0" applyFont="1" applyAlignment="1">
      <alignment horizontal="center"/>
    </xf>
    <xf numFmtId="167" fontId="1" fillId="0" borderId="10" xfId="0" applyNumberFormat="1" applyFont="1" applyFill="1" applyBorder="1" applyAlignment="1" applyProtection="1">
      <alignment horizontal="center"/>
      <protection/>
    </xf>
    <xf numFmtId="167" fontId="1" fillId="0" borderId="62" xfId="0" applyNumberFormat="1" applyFont="1" applyFill="1" applyBorder="1" applyAlignment="1" applyProtection="1">
      <alignment horizontal="center"/>
      <protection/>
    </xf>
    <xf numFmtId="167" fontId="1" fillId="0" borderId="67" xfId="0" applyNumberFormat="1" applyFont="1" applyBorder="1" applyAlignment="1" applyProtection="1" quotePrefix="1">
      <alignment horizontal="center"/>
      <protection/>
    </xf>
    <xf numFmtId="167" fontId="1" fillId="0" borderId="100" xfId="0" applyNumberFormat="1" applyFont="1" applyBorder="1" applyAlignment="1" applyProtection="1" quotePrefix="1">
      <alignment horizontal="center"/>
      <protection/>
    </xf>
    <xf numFmtId="167" fontId="1" fillId="0" borderId="101" xfId="0" applyNumberFormat="1" applyFont="1" applyBorder="1" applyAlignment="1" applyProtection="1" quotePrefix="1">
      <alignment horizontal="center"/>
      <protection/>
    </xf>
    <xf numFmtId="167" fontId="1" fillId="0" borderId="62" xfId="0" applyNumberFormat="1" applyFont="1" applyBorder="1" applyAlignment="1" applyProtection="1" quotePrefix="1">
      <alignment horizontal="center"/>
      <protection/>
    </xf>
    <xf numFmtId="164" fontId="1" fillId="0" borderId="22" xfId="42" applyNumberFormat="1" applyFont="1" applyFill="1" applyBorder="1" applyAlignment="1" quotePrefix="1">
      <alignment horizontal="center"/>
    </xf>
    <xf numFmtId="164" fontId="1" fillId="0" borderId="22" xfId="42" applyNumberFormat="1" applyFont="1" applyFill="1" applyBorder="1" applyAlignment="1">
      <alignment horizontal="center"/>
    </xf>
    <xf numFmtId="164" fontId="1" fillId="0" borderId="35" xfId="42" applyNumberFormat="1" applyFont="1" applyFill="1" applyBorder="1" applyAlignment="1">
      <alignment horizontal="center"/>
    </xf>
    <xf numFmtId="164" fontId="1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164" fontId="12" fillId="0" borderId="0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164" fontId="1" fillId="0" borderId="81" xfId="42" applyNumberFormat="1" applyFont="1" applyFill="1" applyBorder="1" applyAlignment="1">
      <alignment horizontal="center" wrapText="1"/>
    </xf>
    <xf numFmtId="164" fontId="1" fillId="0" borderId="81" xfId="42" applyNumberFormat="1" applyFont="1" applyFill="1" applyBorder="1" applyAlignment="1" quotePrefix="1">
      <alignment horizontal="center" wrapText="1"/>
    </xf>
    <xf numFmtId="164" fontId="1" fillId="0" borderId="96" xfId="42" applyNumberFormat="1" applyFont="1" applyFill="1" applyBorder="1" applyAlignment="1" quotePrefix="1">
      <alignment horizontal="center" wrapText="1"/>
    </xf>
    <xf numFmtId="1" fontId="1" fillId="0" borderId="22" xfId="0" applyNumberFormat="1" applyFont="1" applyFill="1" applyBorder="1" applyAlignment="1" quotePrefix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12" fillId="0" borderId="64" xfId="0" applyFont="1" applyFill="1" applyBorder="1" applyAlignment="1">
      <alignment horizontal="center"/>
    </xf>
    <xf numFmtId="164" fontId="1" fillId="0" borderId="22" xfId="0" applyNumberFormat="1" applyFont="1" applyFill="1" applyBorder="1" applyAlignment="1" quotePrefix="1">
      <alignment horizontal="center"/>
    </xf>
    <xf numFmtId="164" fontId="1" fillId="0" borderId="35" xfId="0" applyNumberFormat="1" applyFont="1" applyFill="1" applyBorder="1" applyAlignment="1" quotePrefix="1">
      <alignment horizontal="center"/>
    </xf>
    <xf numFmtId="164" fontId="1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 applyProtection="1">
      <alignment horizontal="center"/>
      <protection/>
    </xf>
    <xf numFmtId="164" fontId="1" fillId="0" borderId="96" xfId="42" applyNumberFormat="1" applyFont="1" applyFill="1" applyBorder="1" applyAlignment="1">
      <alignment horizontal="center" wrapText="1"/>
    </xf>
    <xf numFmtId="0" fontId="1" fillId="33" borderId="102" xfId="0" applyFont="1" applyFill="1" applyBorder="1" applyAlignment="1">
      <alignment horizontal="center"/>
    </xf>
    <xf numFmtId="0" fontId="1" fillId="33" borderId="100" xfId="0" applyFont="1" applyFill="1" applyBorder="1" applyAlignment="1">
      <alignment horizontal="center"/>
    </xf>
    <xf numFmtId="0" fontId="1" fillId="33" borderId="101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62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/>
    </xf>
    <xf numFmtId="0" fontId="1" fillId="33" borderId="85" xfId="0" applyFont="1" applyFill="1" applyBorder="1" applyAlignment="1">
      <alignment horizontal="center" vertical="center"/>
    </xf>
    <xf numFmtId="0" fontId="1" fillId="33" borderId="86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23" xfId="0" applyFont="1" applyFill="1" applyBorder="1" applyAlignment="1">
      <alignment horizontal="center"/>
    </xf>
    <xf numFmtId="0" fontId="12" fillId="0" borderId="64" xfId="0" applyFont="1" applyBorder="1" applyAlignment="1">
      <alignment horizontal="right"/>
    </xf>
    <xf numFmtId="0" fontId="1" fillId="33" borderId="59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39" fillId="35" borderId="58" xfId="0" applyFont="1" applyFill="1" applyBorder="1" applyAlignment="1">
      <alignment horizontal="center"/>
    </xf>
    <xf numFmtId="0" fontId="39" fillId="35" borderId="94" xfId="0" applyFont="1" applyFill="1" applyBorder="1" applyAlignment="1">
      <alignment horizontal="center"/>
    </xf>
    <xf numFmtId="0" fontId="1" fillId="33" borderId="50" xfId="0" applyFont="1" applyFill="1" applyBorder="1" applyAlignment="1">
      <alignment horizontal="center"/>
    </xf>
    <xf numFmtId="0" fontId="1" fillId="33" borderId="82" xfId="0" applyFont="1" applyFill="1" applyBorder="1" applyAlignment="1">
      <alignment horizontal="center"/>
    </xf>
    <xf numFmtId="0" fontId="1" fillId="33" borderId="99" xfId="0" applyFont="1" applyFill="1" applyBorder="1" applyAlignment="1">
      <alignment horizontal="center"/>
    </xf>
    <xf numFmtId="0" fontId="1" fillId="33" borderId="63" xfId="0" applyFont="1" applyFill="1" applyBorder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5" fillId="0" borderId="0" xfId="0" applyFont="1" applyFill="1" applyAlignment="1" applyProtection="1">
      <alignment horizontal="center" vertical="center"/>
      <protection/>
    </xf>
    <xf numFmtId="0" fontId="1" fillId="33" borderId="27" xfId="0" applyFont="1" applyFill="1" applyBorder="1" applyAlignment="1">
      <alignment horizontal="center" vertical="center"/>
    </xf>
    <xf numFmtId="0" fontId="1" fillId="33" borderId="33" xfId="0" applyFont="1" applyFill="1" applyBorder="1" applyAlignment="1">
      <alignment horizontal="center" vertical="center"/>
    </xf>
    <xf numFmtId="0" fontId="12" fillId="0" borderId="64" xfId="0" applyFont="1" applyFill="1" applyBorder="1" applyAlignment="1">
      <alignment horizontal="right"/>
    </xf>
    <xf numFmtId="0" fontId="1" fillId="0" borderId="84" xfId="0" applyFont="1" applyFill="1" applyBorder="1" applyAlignment="1" applyProtection="1">
      <alignment horizontal="center" vertical="center"/>
      <protection/>
    </xf>
    <xf numFmtId="0" fontId="1" fillId="0" borderId="86" xfId="0" applyFont="1" applyFill="1" applyBorder="1" applyAlignment="1" applyProtection="1">
      <alignment horizontal="center" vertical="center"/>
      <protection/>
    </xf>
    <xf numFmtId="0" fontId="1" fillId="0" borderId="102" xfId="0" applyFont="1" applyFill="1" applyBorder="1" applyAlignment="1" applyProtection="1">
      <alignment horizontal="center" vertical="center"/>
      <protection/>
    </xf>
    <xf numFmtId="0" fontId="1" fillId="0" borderId="100" xfId="0" applyFont="1" applyFill="1" applyBorder="1" applyAlignment="1" applyProtection="1">
      <alignment horizontal="center" vertical="center"/>
      <protection/>
    </xf>
    <xf numFmtId="0" fontId="1" fillId="0" borderId="101" xfId="0" applyFont="1" applyFill="1" applyBorder="1" applyAlignment="1" applyProtection="1">
      <alignment horizontal="center" vertical="center"/>
      <protection/>
    </xf>
    <xf numFmtId="0" fontId="1" fillId="0" borderId="50" xfId="0" applyFont="1" applyFill="1" applyBorder="1" applyAlignment="1" applyProtection="1">
      <alignment horizontal="center" vertical="center"/>
      <protection/>
    </xf>
    <xf numFmtId="0" fontId="1" fillId="0" borderId="82" xfId="0" applyFont="1" applyFill="1" applyBorder="1" applyAlignment="1" applyProtection="1">
      <alignment horizontal="center" vertical="center"/>
      <protection/>
    </xf>
    <xf numFmtId="0" fontId="1" fillId="0" borderId="99" xfId="0" applyFont="1" applyFill="1" applyBorder="1" applyAlignment="1" applyProtection="1">
      <alignment horizontal="center" vertical="center"/>
      <protection/>
    </xf>
    <xf numFmtId="0" fontId="15" fillId="0" borderId="64" xfId="0" applyFont="1" applyBorder="1" applyAlignment="1">
      <alignment horizontal="right" vertical="center"/>
    </xf>
    <xf numFmtId="0" fontId="1" fillId="33" borderId="59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62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/>
    </xf>
    <xf numFmtId="0" fontId="1" fillId="33" borderId="100" xfId="0" applyFont="1" applyFill="1" applyBorder="1" applyAlignment="1" quotePrefix="1">
      <alignment horizontal="center" vertical="center"/>
    </xf>
    <xf numFmtId="0" fontId="1" fillId="33" borderId="101" xfId="0" applyFont="1" applyFill="1" applyBorder="1" applyAlignment="1" quotePrefix="1">
      <alignment horizontal="center" vertical="center"/>
    </xf>
    <xf numFmtId="0" fontId="1" fillId="35" borderId="59" xfId="0" applyFont="1" applyFill="1" applyBorder="1" applyAlignment="1">
      <alignment horizontal="center"/>
    </xf>
    <xf numFmtId="0" fontId="1" fillId="35" borderId="6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/>
    </xf>
    <xf numFmtId="0" fontId="1" fillId="0" borderId="50" xfId="0" applyFont="1" applyFill="1" applyBorder="1" applyAlignment="1">
      <alignment horizontal="center"/>
    </xf>
    <xf numFmtId="0" fontId="1" fillId="0" borderId="82" xfId="0" applyFont="1" applyFill="1" applyBorder="1" applyAlignment="1">
      <alignment horizontal="center"/>
    </xf>
    <xf numFmtId="0" fontId="1" fillId="0" borderId="83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64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5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39" fontId="1" fillId="33" borderId="59" xfId="0" applyNumberFormat="1" applyFont="1" applyFill="1" applyBorder="1" applyAlignment="1" applyProtection="1">
      <alignment horizontal="center" vertical="center"/>
      <protection/>
    </xf>
    <xf numFmtId="39" fontId="1" fillId="33" borderId="11" xfId="0" applyNumberFormat="1" applyFont="1" applyFill="1" applyBorder="1" applyAlignment="1" applyProtection="1">
      <alignment horizontal="center" vertical="center"/>
      <protection/>
    </xf>
    <xf numFmtId="39" fontId="1" fillId="33" borderId="10" xfId="0" applyNumberFormat="1" applyFont="1" applyFill="1" applyBorder="1" applyAlignment="1" applyProtection="1">
      <alignment horizontal="center" vertical="center" wrapText="1"/>
      <protection/>
    </xf>
    <xf numFmtId="39" fontId="1" fillId="33" borderId="62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center"/>
    </xf>
    <xf numFmtId="39" fontId="5" fillId="0" borderId="0" xfId="0" applyNumberFormat="1" applyFont="1" applyBorder="1" applyAlignment="1" applyProtection="1">
      <alignment horizontal="center"/>
      <protection/>
    </xf>
    <xf numFmtId="39" fontId="1" fillId="0" borderId="0" xfId="0" applyNumberFormat="1" applyFont="1" applyAlignment="1" applyProtection="1">
      <alignment horizontal="center"/>
      <protection/>
    </xf>
    <xf numFmtId="177" fontId="1" fillId="33" borderId="27" xfId="0" applyNumberFormat="1" applyFont="1" applyFill="1" applyBorder="1" applyAlignment="1">
      <alignment horizontal="center" vertical="center"/>
    </xf>
    <xf numFmtId="177" fontId="1" fillId="33" borderId="21" xfId="0" applyNumberFormat="1" applyFont="1" applyFill="1" applyBorder="1" applyAlignment="1">
      <alignment horizontal="center" vertical="center"/>
    </xf>
    <xf numFmtId="177" fontId="1" fillId="33" borderId="33" xfId="0" applyNumberFormat="1" applyFont="1" applyFill="1" applyBorder="1" applyAlignment="1">
      <alignment horizontal="center" vertical="center"/>
    </xf>
    <xf numFmtId="39" fontId="1" fillId="33" borderId="67" xfId="0" applyNumberFormat="1" applyFont="1" applyFill="1" applyBorder="1" applyAlignment="1" applyProtection="1" quotePrefix="1">
      <alignment horizontal="center"/>
      <protection/>
    </xf>
    <xf numFmtId="39" fontId="1" fillId="33" borderId="100" xfId="0" applyNumberFormat="1" applyFont="1" applyFill="1" applyBorder="1" applyAlignment="1" applyProtection="1" quotePrefix="1">
      <alignment horizontal="center"/>
      <protection/>
    </xf>
    <xf numFmtId="39" fontId="1" fillId="33" borderId="103" xfId="0" applyNumberFormat="1" applyFont="1" applyFill="1" applyBorder="1" applyAlignment="1" applyProtection="1" quotePrefix="1">
      <alignment horizontal="center"/>
      <protection/>
    </xf>
    <xf numFmtId="39" fontId="1" fillId="33" borderId="101" xfId="0" applyNumberFormat="1" applyFont="1" applyFill="1" applyBorder="1" applyAlignment="1" applyProtection="1" quotePrefix="1">
      <alignment horizontal="center"/>
      <protection/>
    </xf>
    <xf numFmtId="39" fontId="1" fillId="33" borderId="11" xfId="0" applyNumberFormat="1" applyFont="1" applyFill="1" applyBorder="1" applyAlignment="1" applyProtection="1">
      <alignment horizontal="center" vertical="center" wrapText="1"/>
      <protection/>
    </xf>
    <xf numFmtId="0" fontId="1" fillId="33" borderId="27" xfId="0" applyFont="1" applyFill="1" applyBorder="1" applyAlignment="1">
      <alignment horizontal="center"/>
    </xf>
    <xf numFmtId="0" fontId="1" fillId="33" borderId="33" xfId="0" applyFont="1" applyFill="1" applyBorder="1" applyAlignment="1">
      <alignment horizontal="center"/>
    </xf>
    <xf numFmtId="39" fontId="1" fillId="33" borderId="67" xfId="0" applyNumberFormat="1" applyFont="1" applyFill="1" applyBorder="1" applyAlignment="1" quotePrefix="1">
      <alignment horizontal="center"/>
    </xf>
    <xf numFmtId="0" fontId="1" fillId="33" borderId="100" xfId="0" applyFont="1" applyFill="1" applyBorder="1" applyAlignment="1" quotePrefix="1">
      <alignment horizontal="center"/>
    </xf>
    <xf numFmtId="0" fontId="1" fillId="33" borderId="103" xfId="0" applyFont="1" applyFill="1" applyBorder="1" applyAlignment="1" quotePrefix="1">
      <alignment horizontal="center"/>
    </xf>
    <xf numFmtId="39" fontId="1" fillId="33" borderId="100" xfId="0" applyNumberFormat="1" applyFont="1" applyFill="1" applyBorder="1" applyAlignment="1" quotePrefix="1">
      <alignment horizontal="center"/>
    </xf>
    <xf numFmtId="0" fontId="1" fillId="33" borderId="101" xfId="0" applyFont="1" applyFill="1" applyBorder="1" applyAlignment="1" quotePrefix="1">
      <alignment horizontal="center"/>
    </xf>
    <xf numFmtId="0" fontId="1" fillId="33" borderId="17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29" xfId="0" applyFont="1" applyFill="1" applyBorder="1" applyAlignment="1">
      <alignment horizontal="center" vertical="center"/>
    </xf>
    <xf numFmtId="0" fontId="1" fillId="33" borderId="4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6" fillId="33" borderId="67" xfId="0" applyFont="1" applyFill="1" applyBorder="1" applyAlignment="1">
      <alignment horizontal="center" vertical="center"/>
    </xf>
    <xf numFmtId="0" fontId="6" fillId="33" borderId="100" xfId="0" applyFont="1" applyFill="1" applyBorder="1" applyAlignment="1">
      <alignment horizontal="center" vertical="center"/>
    </xf>
    <xf numFmtId="0" fontId="6" fillId="33" borderId="103" xfId="0" applyFont="1" applyFill="1" applyBorder="1" applyAlignment="1">
      <alignment horizontal="center" vertical="center"/>
    </xf>
    <xf numFmtId="0" fontId="1" fillId="33" borderId="67" xfId="0" applyFont="1" applyFill="1" applyBorder="1" applyAlignment="1">
      <alignment horizontal="center" vertical="center"/>
    </xf>
    <xf numFmtId="0" fontId="1" fillId="33" borderId="10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1" fillId="33" borderId="59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0" fontId="1" fillId="33" borderId="35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33" borderId="100" xfId="0" applyFont="1" applyFill="1" applyBorder="1" applyAlignment="1">
      <alignment horizontal="center" vertical="center"/>
    </xf>
    <xf numFmtId="0" fontId="1" fillId="33" borderId="103" xfId="0" applyFont="1" applyFill="1" applyBorder="1" applyAlignment="1">
      <alignment horizontal="center" vertical="center"/>
    </xf>
    <xf numFmtId="0" fontId="6" fillId="33" borderId="59" xfId="0" applyFont="1" applyFill="1" applyBorder="1" applyAlignment="1">
      <alignment horizontal="center" vertical="center"/>
    </xf>
    <xf numFmtId="0" fontId="1" fillId="33" borderId="81" xfId="0" applyFont="1" applyFill="1" applyBorder="1" applyAlignment="1">
      <alignment horizontal="center" vertical="center"/>
    </xf>
    <xf numFmtId="0" fontId="1" fillId="33" borderId="96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29" xfId="0" applyFont="1" applyFill="1" applyBorder="1" applyAlignment="1">
      <alignment horizontal="center" vertical="center" wrapText="1"/>
    </xf>
    <xf numFmtId="0" fontId="1" fillId="33" borderId="45" xfId="0" applyFont="1" applyFill="1" applyBorder="1" applyAlignment="1">
      <alignment horizontal="center" vertical="center" wrapText="1"/>
    </xf>
    <xf numFmtId="0" fontId="1" fillId="33" borderId="27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1" fillId="33" borderId="3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6" fillId="33" borderId="10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13" fillId="33" borderId="104" xfId="0" applyFont="1" applyFill="1" applyBorder="1" applyAlignment="1">
      <alignment horizontal="center" vertical="center" wrapText="1"/>
    </xf>
    <xf numFmtId="0" fontId="13" fillId="33" borderId="105" xfId="0" applyFont="1" applyFill="1" applyBorder="1" applyAlignment="1">
      <alignment horizontal="center" vertical="center" wrapText="1"/>
    </xf>
    <xf numFmtId="0" fontId="13" fillId="33" borderId="106" xfId="0" applyFont="1" applyFill="1" applyBorder="1" applyAlignment="1">
      <alignment horizontal="center" vertical="center" wrapText="1"/>
    </xf>
    <xf numFmtId="0" fontId="13" fillId="33" borderId="107" xfId="0" applyFont="1" applyFill="1" applyBorder="1" applyAlignment="1">
      <alignment horizontal="center" vertical="center" wrapText="1"/>
    </xf>
    <xf numFmtId="165" fontId="13" fillId="33" borderId="27" xfId="189" applyNumberFormat="1" applyFont="1" applyFill="1" applyBorder="1" applyAlignment="1" applyProtection="1">
      <alignment horizontal="center" vertical="center"/>
      <protection/>
    </xf>
    <xf numFmtId="165" fontId="13" fillId="33" borderId="33" xfId="189" applyFont="1" applyFill="1" applyBorder="1" applyAlignment="1">
      <alignment horizontal="center" vertical="center"/>
      <protection/>
    </xf>
    <xf numFmtId="165" fontId="13" fillId="33" borderId="81" xfId="189" applyNumberFormat="1" applyFont="1" applyFill="1" applyBorder="1" applyAlignment="1" applyProtection="1">
      <alignment horizontal="center" vertical="center"/>
      <protection/>
    </xf>
    <xf numFmtId="165" fontId="13" fillId="33" borderId="96" xfId="189" applyNumberFormat="1" applyFont="1" applyFill="1" applyBorder="1" applyAlignment="1" applyProtection="1">
      <alignment horizontal="center" vertical="center"/>
      <protection/>
    </xf>
    <xf numFmtId="165" fontId="1" fillId="0" borderId="0" xfId="189" applyFont="1" applyAlignment="1">
      <alignment horizontal="center"/>
      <protection/>
    </xf>
    <xf numFmtId="165" fontId="5" fillId="0" borderId="0" xfId="189" applyNumberFormat="1" applyFont="1" applyAlignment="1" applyProtection="1">
      <alignment horizontal="center"/>
      <protection/>
    </xf>
    <xf numFmtId="165" fontId="1" fillId="0" borderId="0" xfId="189" applyNumberFormat="1" applyFont="1" applyAlignment="1" applyProtection="1">
      <alignment horizontal="center"/>
      <protection/>
    </xf>
    <xf numFmtId="165" fontId="1" fillId="0" borderId="0" xfId="189" applyFont="1" applyBorder="1" applyAlignment="1" quotePrefix="1">
      <alignment horizontal="center"/>
      <protection/>
    </xf>
    <xf numFmtId="0" fontId="1" fillId="33" borderId="67" xfId="190" applyFont="1" applyFill="1" applyBorder="1" applyAlignment="1">
      <alignment horizontal="center" vertical="center"/>
      <protection/>
    </xf>
    <xf numFmtId="0" fontId="1" fillId="33" borderId="100" xfId="190" applyFont="1" applyFill="1" applyBorder="1" applyAlignment="1">
      <alignment horizontal="center" vertical="center"/>
      <protection/>
    </xf>
    <xf numFmtId="0" fontId="1" fillId="33" borderId="101" xfId="190" applyFont="1" applyFill="1" applyBorder="1" applyAlignment="1">
      <alignment horizontal="center" vertical="center"/>
      <protection/>
    </xf>
    <xf numFmtId="0" fontId="13" fillId="0" borderId="0" xfId="190" applyFont="1" applyAlignment="1">
      <alignment horizontal="center"/>
      <protection/>
    </xf>
    <xf numFmtId="0" fontId="1" fillId="33" borderId="50" xfId="190" applyNumberFormat="1" applyFont="1" applyFill="1" applyBorder="1" applyAlignment="1">
      <alignment horizontal="center" vertical="center"/>
      <protection/>
    </xf>
    <xf numFmtId="0" fontId="1" fillId="33" borderId="38" xfId="190" applyFont="1" applyFill="1" applyBorder="1" applyAlignment="1">
      <alignment horizontal="center" vertical="center"/>
      <protection/>
    </xf>
    <xf numFmtId="0" fontId="1" fillId="33" borderId="24" xfId="190" applyFont="1" applyFill="1" applyBorder="1" applyAlignment="1">
      <alignment horizontal="center" vertical="center"/>
      <protection/>
    </xf>
    <xf numFmtId="0" fontId="1" fillId="33" borderId="15" xfId="190" applyFont="1" applyFill="1" applyBorder="1" applyAlignment="1">
      <alignment horizontal="center" vertical="center"/>
      <protection/>
    </xf>
    <xf numFmtId="0" fontId="1" fillId="33" borderId="67" xfId="0" applyFont="1" applyFill="1" applyBorder="1" applyAlignment="1" applyProtection="1" quotePrefix="1">
      <alignment horizontal="center" vertical="center"/>
      <protection/>
    </xf>
    <xf numFmtId="0" fontId="1" fillId="33" borderId="103" xfId="0" applyFont="1" applyFill="1" applyBorder="1" applyAlignment="1" applyProtection="1" quotePrefix="1">
      <alignment horizontal="center" vertical="center"/>
      <protection/>
    </xf>
    <xf numFmtId="0" fontId="1" fillId="33" borderId="100" xfId="0" applyFont="1" applyFill="1" applyBorder="1" applyAlignment="1" applyProtection="1" quotePrefix="1">
      <alignment horizontal="center" vertical="center"/>
      <protection/>
    </xf>
    <xf numFmtId="0" fontId="5" fillId="0" borderId="0" xfId="190" applyFont="1" applyAlignment="1">
      <alignment horizontal="center"/>
      <protection/>
    </xf>
    <xf numFmtId="165" fontId="1" fillId="0" borderId="0" xfId="193" applyFont="1" applyAlignment="1">
      <alignment horizontal="center"/>
      <protection/>
    </xf>
    <xf numFmtId="165" fontId="5" fillId="0" borderId="0" xfId="193" applyNumberFormat="1" applyFont="1" applyAlignment="1" applyProtection="1">
      <alignment horizontal="center"/>
      <protection/>
    </xf>
    <xf numFmtId="165" fontId="1" fillId="0" borderId="0" xfId="193" applyNumberFormat="1" applyFont="1" applyAlignment="1" applyProtection="1">
      <alignment horizontal="center"/>
      <protection/>
    </xf>
    <xf numFmtId="165" fontId="1" fillId="0" borderId="0" xfId="193" applyFont="1" applyBorder="1" applyAlignment="1">
      <alignment horizontal="center"/>
      <protection/>
    </xf>
    <xf numFmtId="165" fontId="1" fillId="0" borderId="0" xfId="193" applyFont="1" applyBorder="1" applyAlignment="1" quotePrefix="1">
      <alignment horizontal="center"/>
      <protection/>
    </xf>
    <xf numFmtId="0" fontId="1" fillId="33" borderId="27" xfId="190" applyFont="1" applyFill="1" applyBorder="1" applyAlignment="1">
      <alignment horizontal="center" vertical="center"/>
      <protection/>
    </xf>
    <xf numFmtId="0" fontId="1" fillId="33" borderId="21" xfId="190" applyFont="1" applyFill="1" applyBorder="1" applyAlignment="1">
      <alignment horizontal="center" vertical="center"/>
      <protection/>
    </xf>
    <xf numFmtId="0" fontId="1" fillId="33" borderId="33" xfId="190" applyFont="1" applyFill="1" applyBorder="1" applyAlignment="1">
      <alignment horizontal="center" vertical="center"/>
      <protection/>
    </xf>
    <xf numFmtId="0" fontId="1" fillId="0" borderId="0" xfId="190" applyFont="1" applyAlignment="1">
      <alignment horizontal="center"/>
      <protection/>
    </xf>
    <xf numFmtId="164" fontId="1" fillId="33" borderId="17" xfId="190" applyNumberFormat="1" applyFont="1" applyFill="1" applyBorder="1" applyAlignment="1">
      <alignment horizontal="center" vertical="center"/>
      <protection/>
    </xf>
    <xf numFmtId="164" fontId="1" fillId="33" borderId="29" xfId="190" applyNumberFormat="1" applyFont="1" applyFill="1" applyBorder="1" applyAlignment="1">
      <alignment horizontal="center" vertical="center"/>
      <protection/>
    </xf>
    <xf numFmtId="0" fontId="1" fillId="33" borderId="45" xfId="190" applyFont="1" applyFill="1" applyBorder="1" applyAlignment="1">
      <alignment horizontal="center" vertical="center"/>
      <protection/>
    </xf>
    <xf numFmtId="0" fontId="1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1" fillId="0" borderId="64" xfId="0" applyFont="1" applyBorder="1" applyAlignment="1">
      <alignment horizontal="center"/>
    </xf>
    <xf numFmtId="0" fontId="8" fillId="0" borderId="0" xfId="0" applyFont="1" applyBorder="1" applyAlignment="1" applyProtection="1">
      <alignment horizontal="left" wrapText="1"/>
      <protection/>
    </xf>
    <xf numFmtId="0" fontId="8" fillId="0" borderId="82" xfId="0" applyFont="1" applyBorder="1" applyAlignment="1" applyProtection="1">
      <alignment horizontal="justify" vertical="top" wrapText="1"/>
      <protection/>
    </xf>
    <xf numFmtId="0" fontId="0" fillId="0" borderId="82" xfId="0" applyBorder="1" applyAlignment="1">
      <alignment/>
    </xf>
    <xf numFmtId="0" fontId="0" fillId="0" borderId="0" xfId="0" applyAlignment="1">
      <alignment/>
    </xf>
    <xf numFmtId="164" fontId="1" fillId="33" borderId="81" xfId="0" applyNumberFormat="1" applyFont="1" applyFill="1" applyBorder="1" applyAlignment="1">
      <alignment horizontal="center"/>
    </xf>
    <xf numFmtId="0" fontId="1" fillId="33" borderId="103" xfId="0" applyFont="1" applyFill="1" applyBorder="1" applyAlignment="1">
      <alignment horizontal="center"/>
    </xf>
    <xf numFmtId="0" fontId="1" fillId="33" borderId="96" xfId="0" applyFont="1" applyFill="1" applyBorder="1" applyAlignment="1">
      <alignment horizontal="center"/>
    </xf>
    <xf numFmtId="0" fontId="15" fillId="0" borderId="82" xfId="0" applyFont="1" applyBorder="1" applyAlignment="1">
      <alignment wrapText="1"/>
    </xf>
    <xf numFmtId="0" fontId="0" fillId="0" borderId="82" xfId="0" applyBorder="1" applyAlignment="1">
      <alignment wrapText="1"/>
    </xf>
    <xf numFmtId="0" fontId="1" fillId="33" borderId="24" xfId="0" applyFont="1" applyFill="1" applyBorder="1" applyAlignment="1">
      <alignment horizontal="center"/>
    </xf>
    <xf numFmtId="0" fontId="1" fillId="33" borderId="51" xfId="0" applyFont="1" applyFill="1" applyBorder="1" applyAlignment="1">
      <alignment horizontal="center"/>
    </xf>
    <xf numFmtId="0" fontId="1" fillId="33" borderId="67" xfId="0" applyFont="1" applyFill="1" applyBorder="1" applyAlignment="1">
      <alignment horizontal="center"/>
    </xf>
    <xf numFmtId="0" fontId="13" fillId="33" borderId="27" xfId="0" applyFont="1" applyFill="1" applyBorder="1" applyAlignment="1">
      <alignment horizontal="left" vertical="center" wrapText="1"/>
    </xf>
    <xf numFmtId="0" fontId="13" fillId="33" borderId="33" xfId="0" applyFont="1" applyFill="1" applyBorder="1" applyAlignment="1">
      <alignment horizontal="left" vertical="center" wrapText="1"/>
    </xf>
    <xf numFmtId="0" fontId="13" fillId="33" borderId="67" xfId="0" applyFont="1" applyFill="1" applyBorder="1" applyAlignment="1">
      <alignment horizontal="center"/>
    </xf>
    <xf numFmtId="0" fontId="13" fillId="33" borderId="103" xfId="0" applyFont="1" applyFill="1" applyBorder="1" applyAlignment="1">
      <alignment horizontal="center"/>
    </xf>
    <xf numFmtId="0" fontId="13" fillId="33" borderId="101" xfId="0" applyFont="1" applyFill="1" applyBorder="1" applyAlignment="1">
      <alignment horizontal="center"/>
    </xf>
    <xf numFmtId="0" fontId="15" fillId="0" borderId="64" xfId="0" applyFont="1" applyBorder="1" applyAlignment="1">
      <alignment horizontal="right"/>
    </xf>
    <xf numFmtId="1" fontId="1" fillId="33" borderId="27" xfId="0" applyNumberFormat="1" applyFont="1" applyFill="1" applyBorder="1" applyAlignment="1" applyProtection="1">
      <alignment horizontal="center" vertical="center" wrapText="1"/>
      <protection locked="0"/>
    </xf>
    <xf numFmtId="1" fontId="1" fillId="33" borderId="21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24" xfId="0" applyFont="1" applyFill="1" applyBorder="1" applyAlignment="1" applyProtection="1">
      <alignment horizontal="center" vertical="center" wrapText="1"/>
      <protection locked="0"/>
    </xf>
    <xf numFmtId="0" fontId="1" fillId="33" borderId="13" xfId="0" applyFont="1" applyFill="1" applyBorder="1" applyAlignment="1" applyProtection="1">
      <alignment horizontal="center" vertical="center" wrapText="1"/>
      <protection locked="0"/>
    </xf>
    <xf numFmtId="0" fontId="1" fillId="33" borderId="24" xfId="0" applyFont="1" applyFill="1" applyBorder="1" applyAlignment="1">
      <alignment horizontal="center" vertical="center"/>
    </xf>
    <xf numFmtId="0" fontId="1" fillId="33" borderId="51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30" xfId="0" applyFont="1" applyFill="1" applyBorder="1" applyAlignment="1">
      <alignment horizontal="center" vertical="center"/>
    </xf>
    <xf numFmtId="166" fontId="1" fillId="0" borderId="59" xfId="194" applyNumberFormat="1" applyFont="1" applyBorder="1" applyAlignment="1" applyProtection="1" quotePrefix="1">
      <alignment/>
      <protection/>
    </xf>
    <xf numFmtId="166" fontId="19" fillId="0" borderId="10" xfId="121" applyNumberFormat="1" applyFont="1" applyBorder="1" applyAlignment="1">
      <alignment/>
      <protection/>
    </xf>
    <xf numFmtId="166" fontId="19" fillId="0" borderId="11" xfId="121" applyNumberFormat="1" applyFont="1" applyBorder="1" applyAlignment="1">
      <alignment/>
      <protection/>
    </xf>
    <xf numFmtId="4" fontId="1" fillId="0" borderId="0" xfId="194" applyNumberFormat="1" applyFont="1" applyFill="1" applyAlignment="1">
      <alignment horizontal="center"/>
      <protection/>
    </xf>
    <xf numFmtId="166" fontId="1" fillId="0" borderId="10" xfId="194" applyNumberFormat="1" applyFont="1" applyBorder="1" applyAlignment="1" applyProtection="1" quotePrefix="1">
      <alignment/>
      <protection/>
    </xf>
    <xf numFmtId="166" fontId="1" fillId="0" borderId="11" xfId="194" applyNumberFormat="1" applyFont="1" applyBorder="1" applyAlignment="1" applyProtection="1" quotePrefix="1">
      <alignment/>
      <protection/>
    </xf>
    <xf numFmtId="0" fontId="1" fillId="0" borderId="0" xfId="194" applyFont="1" applyAlignment="1">
      <alignment horizontal="center"/>
      <protection/>
    </xf>
    <xf numFmtId="0" fontId="5" fillId="0" borderId="0" xfId="194" applyFont="1" applyAlignment="1">
      <alignment horizontal="center"/>
      <protection/>
    </xf>
    <xf numFmtId="0" fontId="2" fillId="33" borderId="50" xfId="194" applyFont="1" applyFill="1" applyBorder="1" applyAlignment="1">
      <alignment horizontal="center" vertical="center"/>
      <protection/>
    </xf>
    <xf numFmtId="0" fontId="2" fillId="33" borderId="38" xfId="194" applyFont="1" applyFill="1" applyBorder="1" applyAlignment="1">
      <alignment horizontal="center" vertical="center"/>
      <protection/>
    </xf>
    <xf numFmtId="0" fontId="1" fillId="33" borderId="24" xfId="194" applyFont="1" applyFill="1" applyBorder="1" applyAlignment="1" applyProtection="1">
      <alignment horizontal="center" vertical="center"/>
      <protection/>
    </xf>
    <xf numFmtId="0" fontId="1" fillId="33" borderId="15" xfId="194" applyFont="1" applyFill="1" applyBorder="1" applyAlignment="1" applyProtection="1">
      <alignment horizontal="center" vertical="center"/>
      <protection/>
    </xf>
    <xf numFmtId="0" fontId="1" fillId="33" borderId="103" xfId="194" applyFont="1" applyFill="1" applyBorder="1" applyAlignment="1" applyProtection="1">
      <alignment horizontal="center"/>
      <protection/>
    </xf>
    <xf numFmtId="0" fontId="1" fillId="33" borderId="96" xfId="194" applyFont="1" applyFill="1" applyBorder="1" applyAlignment="1" applyProtection="1">
      <alignment horizontal="center"/>
      <protection/>
    </xf>
    <xf numFmtId="0" fontId="1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166" fontId="5" fillId="0" borderId="14" xfId="201" applyFont="1" applyBorder="1" applyAlignment="1" applyProtection="1">
      <alignment horizontal="center"/>
      <protection/>
    </xf>
    <xf numFmtId="166" fontId="5" fillId="0" borderId="13" xfId="201" applyFont="1" applyBorder="1" applyAlignment="1" applyProtection="1">
      <alignment horizontal="center"/>
      <protection/>
    </xf>
    <xf numFmtId="166" fontId="5" fillId="0" borderId="20" xfId="201" applyFont="1" applyBorder="1" applyAlignment="1" applyProtection="1">
      <alignment horizontal="center"/>
      <protection/>
    </xf>
    <xf numFmtId="166" fontId="15" fillId="0" borderId="34" xfId="201" applyFont="1" applyBorder="1" applyAlignment="1" applyProtection="1">
      <alignment horizontal="right"/>
      <protection/>
    </xf>
    <xf numFmtId="166" fontId="15" fillId="0" borderId="25" xfId="201" applyFont="1" applyBorder="1" applyAlignment="1" applyProtection="1">
      <alignment horizontal="right"/>
      <protection/>
    </xf>
    <xf numFmtId="166" fontId="15" fillId="0" borderId="66" xfId="201" applyFont="1" applyBorder="1" applyAlignment="1" applyProtection="1">
      <alignment horizontal="right"/>
      <protection/>
    </xf>
    <xf numFmtId="166" fontId="13" fillId="33" borderId="81" xfId="201" applyFont="1" applyFill="1" applyBorder="1" applyAlignment="1" applyProtection="1">
      <alignment horizontal="center" wrapText="1"/>
      <protection hidden="1"/>
    </xf>
    <xf numFmtId="166" fontId="13" fillId="33" borderId="81" xfId="201" applyFont="1" applyFill="1" applyBorder="1" applyAlignment="1">
      <alignment horizontal="center"/>
      <protection/>
    </xf>
    <xf numFmtId="166" fontId="13" fillId="33" borderId="96" xfId="201" applyFont="1" applyFill="1" applyBorder="1" applyAlignment="1">
      <alignment horizontal="center"/>
      <protection/>
    </xf>
    <xf numFmtId="166" fontId="5" fillId="0" borderId="0" xfId="201" applyFont="1" applyAlignment="1" applyProtection="1">
      <alignment horizontal="center"/>
      <protection/>
    </xf>
    <xf numFmtId="166" fontId="12" fillId="0" borderId="0" xfId="201" applyFont="1" applyAlignment="1" applyProtection="1">
      <alignment horizontal="right"/>
      <protection/>
    </xf>
    <xf numFmtId="166" fontId="1" fillId="33" borderId="81" xfId="201" applyFont="1" applyFill="1" applyBorder="1" applyAlignment="1" applyProtection="1">
      <alignment horizontal="center"/>
      <protection/>
    </xf>
    <xf numFmtId="166" fontId="1" fillId="33" borderId="81" xfId="201" applyFont="1" applyFill="1" applyBorder="1" applyAlignment="1">
      <alignment horizontal="center"/>
      <protection/>
    </xf>
    <xf numFmtId="166" fontId="1" fillId="33" borderId="96" xfId="201" applyFont="1" applyFill="1" applyBorder="1" applyAlignment="1">
      <alignment horizontal="center"/>
      <protection/>
    </xf>
    <xf numFmtId="166" fontId="1" fillId="33" borderId="103" xfId="201" applyFont="1" applyFill="1" applyBorder="1" applyAlignment="1" applyProtection="1">
      <alignment horizontal="center"/>
      <protection/>
    </xf>
    <xf numFmtId="166" fontId="1" fillId="33" borderId="108" xfId="201" applyFont="1" applyFill="1" applyBorder="1" applyAlignment="1" applyProtection="1">
      <alignment horizontal="center"/>
      <protection/>
    </xf>
    <xf numFmtId="166" fontId="1" fillId="33" borderId="103" xfId="201" applyFont="1" applyFill="1" applyBorder="1" applyAlignment="1">
      <alignment horizontal="center"/>
      <protection/>
    </xf>
    <xf numFmtId="166" fontId="15" fillId="0" borderId="0" xfId="201" applyFont="1" applyAlignment="1" applyProtection="1">
      <alignment horizontal="right"/>
      <protection/>
    </xf>
    <xf numFmtId="166" fontId="12" fillId="0" borderId="64" xfId="121" applyNumberFormat="1" applyFont="1" applyBorder="1" applyAlignment="1">
      <alignment horizontal="right"/>
      <protection/>
    </xf>
    <xf numFmtId="0" fontId="1" fillId="33" borderId="50" xfId="0" applyFont="1" applyFill="1" applyBorder="1" applyAlignment="1">
      <alignment horizontal="center" vertical="center"/>
    </xf>
    <xf numFmtId="0" fontId="1" fillId="33" borderId="82" xfId="0" applyFont="1" applyFill="1" applyBorder="1" applyAlignment="1">
      <alignment horizontal="center" vertical="center"/>
    </xf>
    <xf numFmtId="0" fontId="1" fillId="33" borderId="83" xfId="0" applyFont="1" applyFill="1" applyBorder="1" applyAlignment="1">
      <alignment horizontal="center" vertical="center"/>
    </xf>
    <xf numFmtId="0" fontId="1" fillId="33" borderId="39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38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97" xfId="0" applyFont="1" applyFill="1" applyBorder="1" applyAlignment="1">
      <alignment horizontal="center"/>
    </xf>
    <xf numFmtId="0" fontId="1" fillId="33" borderId="44" xfId="0" applyFont="1" applyFill="1" applyBorder="1" applyAlignment="1">
      <alignment horizontal="center"/>
    </xf>
    <xf numFmtId="0" fontId="12" fillId="0" borderId="0" xfId="0" applyFont="1" applyBorder="1" applyAlignment="1">
      <alignment horizontal="right"/>
    </xf>
    <xf numFmtId="0" fontId="12" fillId="0" borderId="0" xfId="0" applyFont="1" applyAlignment="1">
      <alignment horizontal="right"/>
    </xf>
    <xf numFmtId="0" fontId="2" fillId="33" borderId="92" xfId="0" applyFont="1" applyFill="1" applyBorder="1" applyAlignment="1">
      <alignment horizontal="center"/>
    </xf>
    <xf numFmtId="0" fontId="2" fillId="33" borderId="36" xfId="0" applyFont="1" applyFill="1" applyBorder="1" applyAlignment="1">
      <alignment horizontal="center"/>
    </xf>
    <xf numFmtId="0" fontId="1" fillId="33" borderId="81" xfId="0" applyFont="1" applyFill="1" applyBorder="1" applyAlignment="1">
      <alignment horizontal="center"/>
    </xf>
    <xf numFmtId="0" fontId="1" fillId="33" borderId="22" xfId="0" applyFont="1" applyFill="1" applyBorder="1" applyAlignment="1">
      <alignment horizontal="center"/>
    </xf>
    <xf numFmtId="0" fontId="1" fillId="33" borderId="35" xfId="0" applyFont="1" applyFill="1" applyBorder="1" applyAlignment="1">
      <alignment horizontal="center"/>
    </xf>
    <xf numFmtId="0" fontId="1" fillId="34" borderId="0" xfId="0" applyFont="1" applyFill="1" applyAlignment="1">
      <alignment horizontal="center"/>
    </xf>
    <xf numFmtId="166" fontId="5" fillId="0" borderId="0" xfId="0" applyNumberFormat="1" applyFont="1" applyAlignment="1" applyProtection="1">
      <alignment horizontal="center" wrapText="1"/>
      <protection/>
    </xf>
    <xf numFmtId="166" fontId="5" fillId="0" borderId="0" xfId="0" applyNumberFormat="1" applyFont="1" applyAlignment="1" applyProtection="1">
      <alignment horizontal="center"/>
      <protection/>
    </xf>
    <xf numFmtId="0" fontId="1" fillId="33" borderId="109" xfId="0" applyFont="1" applyFill="1" applyBorder="1" applyAlignment="1">
      <alignment horizontal="center" vertical="center"/>
    </xf>
    <xf numFmtId="0" fontId="1" fillId="33" borderId="31" xfId="0" applyFont="1" applyFill="1" applyBorder="1" applyAlignment="1">
      <alignment horizontal="center" vertical="center"/>
    </xf>
  </cellXfs>
  <cellStyles count="19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1" xfId="45"/>
    <cellStyle name="Comma 12" xfId="46"/>
    <cellStyle name="Comma 13" xfId="47"/>
    <cellStyle name="Comma 14" xfId="48"/>
    <cellStyle name="Comma 15" xfId="49"/>
    <cellStyle name="Comma 16" xfId="50"/>
    <cellStyle name="Comma 17" xfId="51"/>
    <cellStyle name="Comma 18" xfId="52"/>
    <cellStyle name="Comma 19" xfId="53"/>
    <cellStyle name="Comma 2" xfId="54"/>
    <cellStyle name="Comma 2 10" xfId="55"/>
    <cellStyle name="Comma 2 11" xfId="56"/>
    <cellStyle name="Comma 2 12" xfId="57"/>
    <cellStyle name="Comma 2 13" xfId="58"/>
    <cellStyle name="Comma 2 14" xfId="59"/>
    <cellStyle name="Comma 2 15" xfId="60"/>
    <cellStyle name="Comma 2 16" xfId="61"/>
    <cellStyle name="Comma 2 17" xfId="62"/>
    <cellStyle name="Comma 2 18" xfId="63"/>
    <cellStyle name="Comma 2 19" xfId="64"/>
    <cellStyle name="Comma 2 2" xfId="65"/>
    <cellStyle name="Comma 2 2 2 2 3" xfId="66"/>
    <cellStyle name="Comma 2 20" xfId="67"/>
    <cellStyle name="Comma 2 21" xfId="68"/>
    <cellStyle name="Comma 2 22" xfId="69"/>
    <cellStyle name="Comma 2 23" xfId="70"/>
    <cellStyle name="Comma 2 24" xfId="71"/>
    <cellStyle name="Comma 2 25" xfId="72"/>
    <cellStyle name="Comma 2 3" xfId="73"/>
    <cellStyle name="Comma 2 4" xfId="74"/>
    <cellStyle name="Comma 2 5" xfId="75"/>
    <cellStyle name="Comma 2 6" xfId="76"/>
    <cellStyle name="Comma 2 7" xfId="77"/>
    <cellStyle name="Comma 2 8" xfId="78"/>
    <cellStyle name="Comma 2 9" xfId="79"/>
    <cellStyle name="Comma 20" xfId="80"/>
    <cellStyle name="Comma 21" xfId="81"/>
    <cellStyle name="Comma 22" xfId="82"/>
    <cellStyle name="Comma 23" xfId="83"/>
    <cellStyle name="Comma 24" xfId="84"/>
    <cellStyle name="Comma 25" xfId="85"/>
    <cellStyle name="Comma 26" xfId="86"/>
    <cellStyle name="Comma 27" xfId="87"/>
    <cellStyle name="Comma 28" xfId="88"/>
    <cellStyle name="Comma 29" xfId="89"/>
    <cellStyle name="Comma 3" xfId="90"/>
    <cellStyle name="Comma 30" xfId="91"/>
    <cellStyle name="Comma 4" xfId="92"/>
    <cellStyle name="Comma 5" xfId="93"/>
    <cellStyle name="Comma 6" xfId="94"/>
    <cellStyle name="Comma 7" xfId="95"/>
    <cellStyle name="Comma 8" xfId="96"/>
    <cellStyle name="Comma 9" xfId="97"/>
    <cellStyle name="Currency" xfId="98"/>
    <cellStyle name="Currency [0]" xfId="99"/>
    <cellStyle name="Explanatory Text" xfId="100"/>
    <cellStyle name="Followed Hyperlink" xfId="101"/>
    <cellStyle name="Good" xfId="102"/>
    <cellStyle name="Heading 1" xfId="103"/>
    <cellStyle name="Heading 2" xfId="104"/>
    <cellStyle name="Heading 3" xfId="105"/>
    <cellStyle name="Heading 4" xfId="106"/>
    <cellStyle name="Hyperlink" xfId="107"/>
    <cellStyle name="Input" xfId="108"/>
    <cellStyle name="Linked Cell" xfId="109"/>
    <cellStyle name="Neutral" xfId="110"/>
    <cellStyle name="Normal 10" xfId="111"/>
    <cellStyle name="Normal 11" xfId="112"/>
    <cellStyle name="Normal 12" xfId="113"/>
    <cellStyle name="Normal 13" xfId="114"/>
    <cellStyle name="Normal 14" xfId="115"/>
    <cellStyle name="Normal 15" xfId="116"/>
    <cellStyle name="Normal 16" xfId="117"/>
    <cellStyle name="Normal 17" xfId="118"/>
    <cellStyle name="Normal 18" xfId="119"/>
    <cellStyle name="Normal 19" xfId="120"/>
    <cellStyle name="Normal 2" xfId="121"/>
    <cellStyle name="Normal 20" xfId="122"/>
    <cellStyle name="Normal 21" xfId="123"/>
    <cellStyle name="Normal 22" xfId="124"/>
    <cellStyle name="Normal 23" xfId="125"/>
    <cellStyle name="Normal 24" xfId="126"/>
    <cellStyle name="Normal 25" xfId="127"/>
    <cellStyle name="Normal 26" xfId="128"/>
    <cellStyle name="Normal 27" xfId="129"/>
    <cellStyle name="Normal 28" xfId="130"/>
    <cellStyle name="Normal 29" xfId="131"/>
    <cellStyle name="Normal 3" xfId="132"/>
    <cellStyle name="Normal 30" xfId="133"/>
    <cellStyle name="Normal 31" xfId="134"/>
    <cellStyle name="Normal 32" xfId="135"/>
    <cellStyle name="Normal 33" xfId="136"/>
    <cellStyle name="Normal 34" xfId="137"/>
    <cellStyle name="Normal 35" xfId="138"/>
    <cellStyle name="Normal 36" xfId="139"/>
    <cellStyle name="Normal 37" xfId="140"/>
    <cellStyle name="Normal 38" xfId="141"/>
    <cellStyle name="Normal 39" xfId="142"/>
    <cellStyle name="Normal 4" xfId="143"/>
    <cellStyle name="Normal 4 10" xfId="144"/>
    <cellStyle name="Normal 4 11" xfId="145"/>
    <cellStyle name="Normal 4 12" xfId="146"/>
    <cellStyle name="Normal 4 13" xfId="147"/>
    <cellStyle name="Normal 4 14" xfId="148"/>
    <cellStyle name="Normal 4 15" xfId="149"/>
    <cellStyle name="Normal 4 16" xfId="150"/>
    <cellStyle name="Normal 4 17" xfId="151"/>
    <cellStyle name="Normal 4 18" xfId="152"/>
    <cellStyle name="Normal 4 19" xfId="153"/>
    <cellStyle name="Normal 4 2" xfId="154"/>
    <cellStyle name="Normal 4 20" xfId="155"/>
    <cellStyle name="Normal 4 21" xfId="156"/>
    <cellStyle name="Normal 4 22" xfId="157"/>
    <cellStyle name="Normal 4 23" xfId="158"/>
    <cellStyle name="Normal 4 24" xfId="159"/>
    <cellStyle name="Normal 4 25" xfId="160"/>
    <cellStyle name="Normal 4 3" xfId="161"/>
    <cellStyle name="Normal 4 4" xfId="162"/>
    <cellStyle name="Normal 4 5" xfId="163"/>
    <cellStyle name="Normal 4 6" xfId="164"/>
    <cellStyle name="Normal 4 7" xfId="165"/>
    <cellStyle name="Normal 4 8" xfId="166"/>
    <cellStyle name="Normal 4 9" xfId="167"/>
    <cellStyle name="Normal 40" xfId="168"/>
    <cellStyle name="Normal 41" xfId="169"/>
    <cellStyle name="Normal 42" xfId="170"/>
    <cellStyle name="Normal 43" xfId="171"/>
    <cellStyle name="Normal 44" xfId="172"/>
    <cellStyle name="Normal 45" xfId="173"/>
    <cellStyle name="Normal 46" xfId="174"/>
    <cellStyle name="Normal 47" xfId="175"/>
    <cellStyle name="Normal 48" xfId="176"/>
    <cellStyle name="Normal 49" xfId="177"/>
    <cellStyle name="Normal 5" xfId="178"/>
    <cellStyle name="Normal 50" xfId="179"/>
    <cellStyle name="Normal 51" xfId="180"/>
    <cellStyle name="Normal 52" xfId="181"/>
    <cellStyle name="Normal 53" xfId="182"/>
    <cellStyle name="Normal 54" xfId="183"/>
    <cellStyle name="Normal 55" xfId="184"/>
    <cellStyle name="Normal 6" xfId="185"/>
    <cellStyle name="Normal 7" xfId="186"/>
    <cellStyle name="Normal 8" xfId="187"/>
    <cellStyle name="Normal 9" xfId="188"/>
    <cellStyle name="Normal_bartaman point" xfId="189"/>
    <cellStyle name="Normal_Bartamane_Book1" xfId="190"/>
    <cellStyle name="Normal_Book1" xfId="191"/>
    <cellStyle name="Normal_Comm_wt" xfId="192"/>
    <cellStyle name="Normal_CPI" xfId="193"/>
    <cellStyle name="Normal_Direction of Trade_BartamanFormat 2063-64" xfId="194"/>
    <cellStyle name="Normal_Direction of Trade_BartamanFormat 2063-64 2" xfId="195"/>
    <cellStyle name="Normal_Direction of Trade_BartamanFormat 2063-64 3" xfId="196"/>
    <cellStyle name="Normal_Direction of Trade_BartamanFormat 2063-64 4" xfId="197"/>
    <cellStyle name="Normal_Direction of Trade_BartamanFormat 2063-64 6" xfId="198"/>
    <cellStyle name="Normal_Direction of Trade_BartamanFormat 2063-64 7" xfId="199"/>
    <cellStyle name="Normal_Direction of Trade_BartamanFormat 2063-64 8" xfId="200"/>
    <cellStyle name="Normal_Sheet1" xfId="201"/>
    <cellStyle name="Note" xfId="202"/>
    <cellStyle name="Output" xfId="203"/>
    <cellStyle name="Percent" xfId="204"/>
    <cellStyle name="Title" xfId="205"/>
    <cellStyle name="Total" xfId="206"/>
    <cellStyle name="Warning Text" xfId="2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styles" Target="styles.xml" /><Relationship Id="rId46" Type="http://schemas.openxmlformats.org/officeDocument/2006/relationships/sharedStrings" Target="sharedStrings.xml" /><Relationship Id="rId4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2"/>
  <sheetViews>
    <sheetView tabSelected="1" zoomScalePageLayoutView="0" workbookViewId="0" topLeftCell="A1">
      <selection activeCell="B20" sqref="B20"/>
    </sheetView>
  </sheetViews>
  <sheetFormatPr defaultColWidth="9.140625" defaultRowHeight="12.75"/>
  <cols>
    <col min="1" max="1" width="10.421875" style="31" bestFit="1" customWidth="1"/>
    <col min="2" max="16384" width="9.140625" style="31" customWidth="1"/>
  </cols>
  <sheetData>
    <row r="1" spans="1:7" ht="15.75" customHeight="1">
      <c r="A1" s="1739" t="s">
        <v>561</v>
      </c>
      <c r="B1" s="1739"/>
      <c r="C1" s="1739"/>
      <c r="D1" s="1739"/>
      <c r="E1" s="1739"/>
      <c r="F1" s="1739"/>
      <c r="G1" s="1739"/>
    </row>
    <row r="2" spans="1:7" s="52" customFormat="1" ht="15.75">
      <c r="A2" s="1740" t="s">
        <v>1344</v>
      </c>
      <c r="B2" s="1740"/>
      <c r="C2" s="1740"/>
      <c r="D2" s="1740"/>
      <c r="E2" s="1740"/>
      <c r="F2" s="1740"/>
      <c r="G2" s="1740"/>
    </row>
    <row r="3" spans="1:5" ht="15.75">
      <c r="A3" s="35" t="s">
        <v>421</v>
      </c>
      <c r="B3" s="47" t="s">
        <v>268</v>
      </c>
      <c r="C3" s="30"/>
      <c r="D3" s="30"/>
      <c r="E3" s="30"/>
    </row>
    <row r="4" spans="1:5" ht="15.75">
      <c r="A4" s="37">
        <v>1</v>
      </c>
      <c r="B4" s="33" t="s">
        <v>562</v>
      </c>
      <c r="C4" s="33"/>
      <c r="D4" s="33"/>
      <c r="E4" s="33"/>
    </row>
    <row r="5" spans="1:5" ht="15.75">
      <c r="A5" s="37">
        <v>2</v>
      </c>
      <c r="B5" s="33" t="s">
        <v>932</v>
      </c>
      <c r="C5" s="33"/>
      <c r="D5" s="33"/>
      <c r="E5" s="33"/>
    </row>
    <row r="6" spans="1:5" ht="15.75">
      <c r="A6" s="37">
        <v>3</v>
      </c>
      <c r="B6" s="31" t="s">
        <v>957</v>
      </c>
      <c r="C6" s="33"/>
      <c r="D6" s="33"/>
      <c r="E6" s="33"/>
    </row>
    <row r="7" spans="1:5" ht="15.75">
      <c r="A7" s="37">
        <v>4</v>
      </c>
      <c r="B7" s="31" t="s">
        <v>564</v>
      </c>
      <c r="C7" s="33"/>
      <c r="D7" s="33"/>
      <c r="E7" s="33"/>
    </row>
    <row r="8" spans="1:5" ht="15.75">
      <c r="A8" s="37">
        <v>5</v>
      </c>
      <c r="B8" s="31" t="s">
        <v>958</v>
      </c>
      <c r="C8" s="33"/>
      <c r="D8" s="33"/>
      <c r="E8" s="33"/>
    </row>
    <row r="9" spans="1:5" ht="15.75">
      <c r="A9" s="37">
        <v>6</v>
      </c>
      <c r="B9" s="31" t="s">
        <v>959</v>
      </c>
      <c r="C9" s="33"/>
      <c r="D9" s="33"/>
      <c r="E9" s="33"/>
    </row>
    <row r="10" spans="1:5" ht="15.75">
      <c r="A10" s="37">
        <v>7</v>
      </c>
      <c r="B10" s="31" t="s">
        <v>1093</v>
      </c>
      <c r="C10" s="33"/>
      <c r="D10" s="33"/>
      <c r="E10" s="33"/>
    </row>
    <row r="11" spans="1:5" ht="15.75">
      <c r="A11" s="37">
        <v>8</v>
      </c>
      <c r="B11" s="31" t="s">
        <v>42</v>
      </c>
      <c r="C11" s="33"/>
      <c r="D11" s="33"/>
      <c r="E11" s="33"/>
    </row>
    <row r="12" spans="1:5" ht="15.75">
      <c r="A12" s="37">
        <v>9</v>
      </c>
      <c r="B12" s="31" t="s">
        <v>43</v>
      </c>
      <c r="C12" s="33"/>
      <c r="D12" s="33"/>
      <c r="E12" s="33"/>
    </row>
    <row r="13" spans="1:5" ht="15.75">
      <c r="A13" s="37">
        <v>10</v>
      </c>
      <c r="B13" s="31" t="s">
        <v>44</v>
      </c>
      <c r="C13" s="33"/>
      <c r="D13" s="33"/>
      <c r="E13" s="33"/>
    </row>
    <row r="14" spans="1:5" ht="15.75">
      <c r="A14" s="37">
        <v>11</v>
      </c>
      <c r="B14" s="31" t="s">
        <v>1063</v>
      </c>
      <c r="C14" s="33"/>
      <c r="D14" s="33"/>
      <c r="E14" s="33"/>
    </row>
    <row r="15" spans="1:5" ht="15.75">
      <c r="A15" s="37">
        <v>12</v>
      </c>
      <c r="B15" s="31" t="s">
        <v>1065</v>
      </c>
      <c r="C15" s="33"/>
      <c r="D15" s="33"/>
      <c r="E15" s="33"/>
    </row>
    <row r="16" spans="1:5" ht="15.75">
      <c r="A16" s="37">
        <v>13</v>
      </c>
      <c r="B16" s="31" t="s">
        <v>1094</v>
      </c>
      <c r="C16" s="33"/>
      <c r="D16" s="33"/>
      <c r="E16" s="33"/>
    </row>
    <row r="17" spans="1:5" ht="15.75">
      <c r="A17" s="37">
        <v>14</v>
      </c>
      <c r="B17" s="31" t="s">
        <v>45</v>
      </c>
      <c r="C17" s="33"/>
      <c r="D17" s="33"/>
      <c r="E17" s="33"/>
    </row>
    <row r="18" spans="1:5" ht="15.75">
      <c r="A18" s="37">
        <v>15</v>
      </c>
      <c r="B18" s="31" t="s">
        <v>1078</v>
      </c>
      <c r="C18" s="33"/>
      <c r="D18" s="33"/>
      <c r="E18" s="33"/>
    </row>
    <row r="19" spans="1:5" ht="15.75">
      <c r="A19" s="37">
        <v>16</v>
      </c>
      <c r="B19" s="31" t="s">
        <v>810</v>
      </c>
      <c r="C19" s="33"/>
      <c r="D19" s="33"/>
      <c r="E19" s="33"/>
    </row>
    <row r="20" spans="1:5" ht="15.75">
      <c r="A20" s="37">
        <v>17</v>
      </c>
      <c r="B20" s="31" t="s">
        <v>1503</v>
      </c>
      <c r="C20" s="33"/>
      <c r="D20" s="33"/>
      <c r="E20" s="33"/>
    </row>
    <row r="21" spans="1:5" s="35" customFormat="1" ht="15.75">
      <c r="A21" s="37">
        <v>18</v>
      </c>
      <c r="B21" s="31" t="s">
        <v>866</v>
      </c>
      <c r="C21" s="32"/>
      <c r="D21" s="32"/>
      <c r="E21" s="32"/>
    </row>
    <row r="22" spans="1:7" ht="15.75">
      <c r="A22" s="37" t="s">
        <v>386</v>
      </c>
      <c r="B22" s="35" t="s">
        <v>867</v>
      </c>
      <c r="C22" s="33"/>
      <c r="D22" s="33"/>
      <c r="E22" s="33"/>
      <c r="G22" s="33"/>
    </row>
    <row r="23" spans="1:5" ht="15.75">
      <c r="A23" s="37">
        <v>19</v>
      </c>
      <c r="B23" s="31" t="s">
        <v>695</v>
      </c>
      <c r="C23" s="33"/>
      <c r="D23" s="33"/>
      <c r="E23" s="33"/>
    </row>
    <row r="24" spans="1:2" ht="15.75">
      <c r="A24" s="37">
        <v>20</v>
      </c>
      <c r="B24" s="31" t="s">
        <v>192</v>
      </c>
    </row>
    <row r="25" spans="1:5" ht="15.75">
      <c r="A25" s="37">
        <v>21</v>
      </c>
      <c r="B25" s="31" t="s">
        <v>438</v>
      </c>
      <c r="C25" s="33"/>
      <c r="D25" s="33"/>
      <c r="E25" s="33"/>
    </row>
    <row r="26" spans="1:5" ht="15.75">
      <c r="A26" s="37">
        <v>22</v>
      </c>
      <c r="B26" s="31" t="s">
        <v>9</v>
      </c>
      <c r="C26" s="33"/>
      <c r="D26" s="33"/>
      <c r="E26" s="33"/>
    </row>
    <row r="27" spans="1:5" ht="15.75">
      <c r="A27" s="37">
        <v>23</v>
      </c>
      <c r="B27" s="31" t="s">
        <v>48</v>
      </c>
      <c r="C27" s="33"/>
      <c r="D27" s="33"/>
      <c r="E27" s="33"/>
    </row>
    <row r="28" spans="1:5" ht="15.75">
      <c r="A28" s="37">
        <v>24</v>
      </c>
      <c r="B28" s="31" t="s">
        <v>49</v>
      </c>
      <c r="C28" s="33"/>
      <c r="D28" s="33"/>
      <c r="E28" s="33"/>
    </row>
    <row r="29" spans="1:5" ht="15.75">
      <c r="A29" s="37" t="s">
        <v>386</v>
      </c>
      <c r="B29" s="35" t="s">
        <v>868</v>
      </c>
      <c r="C29" s="33"/>
      <c r="D29" s="33"/>
      <c r="E29" s="33"/>
    </row>
    <row r="30" spans="1:5" ht="15.75" customHeight="1">
      <c r="A30" s="37">
        <v>25</v>
      </c>
      <c r="B30" s="31" t="s">
        <v>313</v>
      </c>
      <c r="C30" s="33"/>
      <c r="D30" s="33"/>
      <c r="E30" s="33"/>
    </row>
    <row r="31" spans="1:5" ht="15.75">
      <c r="A31" s="37">
        <v>26</v>
      </c>
      <c r="B31" s="33" t="s">
        <v>314</v>
      </c>
      <c r="C31" s="33"/>
      <c r="D31" s="33"/>
      <c r="E31" s="33"/>
    </row>
    <row r="32" spans="1:5" ht="15.75">
      <c r="A32" s="37">
        <v>27</v>
      </c>
      <c r="B32" s="33" t="s">
        <v>459</v>
      </c>
      <c r="C32" s="33"/>
      <c r="D32" s="33"/>
      <c r="E32" s="33"/>
    </row>
    <row r="33" spans="1:5" ht="15.75">
      <c r="A33" s="37">
        <v>28</v>
      </c>
      <c r="B33" s="33" t="s">
        <v>869</v>
      </c>
      <c r="C33" s="33"/>
      <c r="D33" s="33"/>
      <c r="E33" s="33"/>
    </row>
    <row r="34" spans="1:5" ht="15.75">
      <c r="A34" s="37">
        <v>29</v>
      </c>
      <c r="B34" s="33" t="s">
        <v>484</v>
      </c>
      <c r="C34" s="33"/>
      <c r="D34" s="33"/>
      <c r="E34" s="33"/>
    </row>
    <row r="35" spans="1:5" ht="15.75">
      <c r="A35" s="37"/>
      <c r="B35" s="32" t="s">
        <v>870</v>
      </c>
      <c r="C35" s="33"/>
      <c r="D35" s="33"/>
      <c r="E35" s="33"/>
    </row>
    <row r="36" spans="1:5" ht="15.75">
      <c r="A36" s="37">
        <v>30</v>
      </c>
      <c r="B36" s="33" t="s">
        <v>565</v>
      </c>
      <c r="C36" s="33"/>
      <c r="D36" s="33"/>
      <c r="E36" s="33"/>
    </row>
    <row r="37" spans="1:5" ht="15.75">
      <c r="A37" s="37">
        <v>31</v>
      </c>
      <c r="B37" s="33" t="s">
        <v>832</v>
      </c>
      <c r="C37" s="33"/>
      <c r="D37" s="33"/>
      <c r="E37" s="33"/>
    </row>
    <row r="38" spans="1:6" ht="15.75">
      <c r="A38" s="37">
        <v>32</v>
      </c>
      <c r="B38" s="31" t="s">
        <v>383</v>
      </c>
      <c r="C38" s="33"/>
      <c r="D38" s="33"/>
      <c r="E38" s="33"/>
      <c r="F38" s="31" t="s">
        <v>386</v>
      </c>
    </row>
    <row r="39" spans="1:5" ht="15.75">
      <c r="A39" s="37">
        <v>33</v>
      </c>
      <c r="B39" s="33" t="s">
        <v>1212</v>
      </c>
      <c r="C39" s="33"/>
      <c r="D39" s="33"/>
      <c r="E39" s="33"/>
    </row>
    <row r="40" spans="1:5" ht="15.75">
      <c r="A40" s="37"/>
      <c r="B40" s="32" t="s">
        <v>871</v>
      </c>
      <c r="C40" s="33"/>
      <c r="D40" s="33"/>
      <c r="E40" s="33"/>
    </row>
    <row r="41" spans="1:5" ht="15.75">
      <c r="A41" s="37">
        <v>34</v>
      </c>
      <c r="B41" s="33" t="s">
        <v>566</v>
      </c>
      <c r="C41" s="33"/>
      <c r="D41" s="33"/>
      <c r="E41" s="33"/>
    </row>
    <row r="42" spans="1:5" ht="15.75">
      <c r="A42" s="37">
        <v>35</v>
      </c>
      <c r="B42" s="33" t="s">
        <v>266</v>
      </c>
      <c r="C42" s="33"/>
      <c r="D42" s="33"/>
      <c r="E42" s="33"/>
    </row>
    <row r="43" spans="1:5" ht="15.75">
      <c r="A43" s="37">
        <v>36</v>
      </c>
      <c r="B43" s="33" t="s">
        <v>267</v>
      </c>
      <c r="C43" s="33"/>
      <c r="D43" s="33"/>
      <c r="E43" s="33"/>
    </row>
    <row r="44" spans="1:5" ht="15.75">
      <c r="A44" s="37">
        <v>37</v>
      </c>
      <c r="B44" s="33" t="s">
        <v>311</v>
      </c>
      <c r="C44" s="33"/>
      <c r="D44" s="33"/>
      <c r="E44" s="33"/>
    </row>
    <row r="45" spans="1:5" ht="15.75">
      <c r="A45" s="37">
        <v>38</v>
      </c>
      <c r="B45" s="33" t="s">
        <v>312</v>
      </c>
      <c r="C45" s="33"/>
      <c r="D45" s="33"/>
      <c r="E45" s="33"/>
    </row>
    <row r="46" spans="1:5" ht="15.75">
      <c r="A46" s="37">
        <v>39</v>
      </c>
      <c r="B46" s="33" t="s">
        <v>872</v>
      </c>
      <c r="C46" s="33"/>
      <c r="D46" s="33"/>
      <c r="E46" s="33"/>
    </row>
    <row r="47" spans="1:5" ht="15.75">
      <c r="A47" s="37">
        <v>40</v>
      </c>
      <c r="B47" s="33" t="s">
        <v>385</v>
      </c>
      <c r="C47" s="33"/>
      <c r="D47" s="33"/>
      <c r="E47" s="33"/>
    </row>
    <row r="48" spans="1:5" ht="15.75">
      <c r="A48" s="37">
        <v>41</v>
      </c>
      <c r="B48" s="33" t="s">
        <v>567</v>
      </c>
      <c r="C48" s="33"/>
      <c r="D48" s="33"/>
      <c r="E48" s="33"/>
    </row>
    <row r="49" spans="1:5" ht="15.75">
      <c r="A49" s="37">
        <v>42</v>
      </c>
      <c r="B49" s="33" t="s">
        <v>873</v>
      </c>
      <c r="C49" s="33"/>
      <c r="D49" s="33"/>
      <c r="E49" s="33"/>
    </row>
    <row r="50" spans="1:5" ht="15.75">
      <c r="A50" s="37">
        <v>43</v>
      </c>
      <c r="B50" s="48" t="s">
        <v>668</v>
      </c>
      <c r="C50" s="33"/>
      <c r="D50" s="33"/>
      <c r="E50" s="33"/>
    </row>
    <row r="51" spans="1:2" ht="15.75">
      <c r="A51" s="37">
        <v>44</v>
      </c>
      <c r="B51" s="48" t="s">
        <v>661</v>
      </c>
    </row>
    <row r="52" spans="1:5" ht="15.75">
      <c r="A52" s="33"/>
      <c r="B52" s="33"/>
      <c r="C52" s="33"/>
      <c r="D52" s="33"/>
      <c r="E52" s="33"/>
    </row>
    <row r="53" spans="1:5" ht="15.75">
      <c r="A53" s="33"/>
      <c r="B53" s="33"/>
      <c r="C53" s="33"/>
      <c r="D53" s="33"/>
      <c r="E53" s="33"/>
    </row>
    <row r="54" spans="1:5" ht="15.75">
      <c r="A54" s="33"/>
      <c r="B54" s="33"/>
      <c r="C54" s="33"/>
      <c r="D54" s="33"/>
      <c r="E54" s="33"/>
    </row>
    <row r="55" spans="1:5" ht="15.75">
      <c r="A55" s="33"/>
      <c r="B55" s="33"/>
      <c r="C55" s="33"/>
      <c r="D55" s="33"/>
      <c r="E55" s="33"/>
    </row>
    <row r="56" spans="1:5" ht="15.75">
      <c r="A56" s="33"/>
      <c r="B56" s="33"/>
      <c r="C56" s="33"/>
      <c r="D56" s="33"/>
      <c r="E56" s="33"/>
    </row>
    <row r="57" spans="1:5" ht="15.75">
      <c r="A57" s="33"/>
      <c r="B57" s="33"/>
      <c r="C57" s="33"/>
      <c r="D57" s="33"/>
      <c r="E57" s="33"/>
    </row>
    <row r="58" spans="1:5" ht="15.75">
      <c r="A58" s="33"/>
      <c r="B58" s="33"/>
      <c r="C58" s="33"/>
      <c r="D58" s="33"/>
      <c r="E58" s="33"/>
    </row>
    <row r="59" spans="1:5" ht="15.75">
      <c r="A59" s="33"/>
      <c r="B59" s="33"/>
      <c r="C59" s="33"/>
      <c r="D59" s="33"/>
      <c r="E59" s="33"/>
    </row>
    <row r="60" spans="1:5" ht="15.75">
      <c r="A60" s="33"/>
      <c r="B60" s="33"/>
      <c r="C60" s="33"/>
      <c r="D60" s="33"/>
      <c r="E60" s="33"/>
    </row>
    <row r="61" spans="1:5" ht="15.75">
      <c r="A61" s="33"/>
      <c r="B61" s="33"/>
      <c r="C61" s="33"/>
      <c r="D61" s="33"/>
      <c r="E61" s="33"/>
    </row>
    <row r="62" spans="1:5" ht="15.75">
      <c r="A62" s="33"/>
      <c r="B62" s="33"/>
      <c r="C62" s="33"/>
      <c r="D62" s="33"/>
      <c r="E62" s="33"/>
    </row>
    <row r="63" spans="1:5" ht="15.75">
      <c r="A63" s="33"/>
      <c r="B63" s="33"/>
      <c r="C63" s="33"/>
      <c r="D63" s="33"/>
      <c r="E63" s="33"/>
    </row>
    <row r="64" spans="1:5" ht="15.75">
      <c r="A64" s="33"/>
      <c r="B64" s="33"/>
      <c r="C64" s="33"/>
      <c r="D64" s="33"/>
      <c r="E64" s="33"/>
    </row>
    <row r="65" spans="1:5" ht="15.75">
      <c r="A65" s="33"/>
      <c r="B65" s="33"/>
      <c r="C65" s="33"/>
      <c r="D65" s="33"/>
      <c r="E65" s="33"/>
    </row>
    <row r="66" spans="1:5" ht="15.75">
      <c r="A66" s="33"/>
      <c r="B66" s="33"/>
      <c r="C66" s="33"/>
      <c r="D66" s="33"/>
      <c r="E66" s="33"/>
    </row>
    <row r="67" spans="1:5" ht="15.75">
      <c r="A67" s="33"/>
      <c r="B67" s="33"/>
      <c r="C67" s="33"/>
      <c r="D67" s="33"/>
      <c r="E67" s="33"/>
    </row>
    <row r="68" spans="1:5" ht="15.75">
      <c r="A68" s="33"/>
      <c r="B68" s="33"/>
      <c r="C68" s="33"/>
      <c r="D68" s="33"/>
      <c r="E68" s="33"/>
    </row>
    <row r="69" spans="1:5" ht="15.75">
      <c r="A69" s="33"/>
      <c r="B69" s="33"/>
      <c r="C69" s="33"/>
      <c r="D69" s="33"/>
      <c r="E69" s="33"/>
    </row>
    <row r="70" spans="1:5" ht="15.75">
      <c r="A70" s="33"/>
      <c r="B70" s="33"/>
      <c r="C70" s="33"/>
      <c r="D70" s="33"/>
      <c r="E70" s="33"/>
    </row>
    <row r="71" spans="1:5" ht="15.75">
      <c r="A71" s="33"/>
      <c r="B71" s="33"/>
      <c r="C71" s="33"/>
      <c r="D71" s="33"/>
      <c r="E71" s="33"/>
    </row>
    <row r="72" spans="1:5" ht="15.75">
      <c r="A72" s="33"/>
      <c r="B72" s="33"/>
      <c r="C72" s="33"/>
      <c r="D72" s="33"/>
      <c r="E72" s="33"/>
    </row>
    <row r="73" spans="1:5" ht="15.75">
      <c r="A73" s="33"/>
      <c r="B73" s="33"/>
      <c r="C73" s="33"/>
      <c r="D73" s="33"/>
      <c r="E73" s="33"/>
    </row>
    <row r="74" spans="1:5" ht="15.75">
      <c r="A74" s="33"/>
      <c r="B74" s="33"/>
      <c r="C74" s="33"/>
      <c r="D74" s="33"/>
      <c r="E74" s="33"/>
    </row>
    <row r="75" spans="1:5" ht="15.75">
      <c r="A75" s="33"/>
      <c r="B75" s="33"/>
      <c r="C75" s="33"/>
      <c r="D75" s="33"/>
      <c r="E75" s="33"/>
    </row>
    <row r="76" spans="1:5" ht="15.75">
      <c r="A76" s="33"/>
      <c r="B76" s="33"/>
      <c r="C76" s="33"/>
      <c r="D76" s="33"/>
      <c r="E76" s="33"/>
    </row>
    <row r="77" spans="1:5" ht="15.75">
      <c r="A77" s="33"/>
      <c r="B77" s="33"/>
      <c r="C77" s="33"/>
      <c r="D77" s="33"/>
      <c r="E77" s="33"/>
    </row>
    <row r="78" spans="1:5" ht="15.75">
      <c r="A78" s="33"/>
      <c r="B78" s="33"/>
      <c r="C78" s="33"/>
      <c r="D78" s="33"/>
      <c r="E78" s="33"/>
    </row>
    <row r="79" spans="1:5" ht="15.75">
      <c r="A79" s="33"/>
      <c r="B79" s="33"/>
      <c r="C79" s="33"/>
      <c r="D79" s="33"/>
      <c r="E79" s="33"/>
    </row>
    <row r="80" spans="1:5" ht="15.75">
      <c r="A80" s="33"/>
      <c r="B80" s="33"/>
      <c r="C80" s="33"/>
      <c r="D80" s="33"/>
      <c r="E80" s="33"/>
    </row>
    <row r="81" spans="1:5" ht="15.75">
      <c r="A81" s="33"/>
      <c r="B81" s="33"/>
      <c r="C81" s="33"/>
      <c r="D81" s="33"/>
      <c r="E81" s="33"/>
    </row>
    <row r="82" spans="1:5" ht="15.75">
      <c r="A82" s="33"/>
      <c r="B82" s="33"/>
      <c r="C82" s="33"/>
      <c r="D82" s="33"/>
      <c r="E82" s="33"/>
    </row>
    <row r="83" spans="1:5" ht="15.75">
      <c r="A83" s="33"/>
      <c r="B83" s="33"/>
      <c r="C83" s="33"/>
      <c r="D83" s="33"/>
      <c r="E83" s="33"/>
    </row>
    <row r="84" spans="1:5" ht="15.75">
      <c r="A84" s="33"/>
      <c r="B84" s="33"/>
      <c r="C84" s="33"/>
      <c r="D84" s="33"/>
      <c r="E84" s="33"/>
    </row>
    <row r="85" spans="1:5" ht="15.75">
      <c r="A85" s="33"/>
      <c r="B85" s="33"/>
      <c r="C85" s="33"/>
      <c r="D85" s="33"/>
      <c r="E85" s="33"/>
    </row>
    <row r="86" spans="1:5" ht="15.75">
      <c r="A86" s="33"/>
      <c r="B86" s="33"/>
      <c r="C86" s="33"/>
      <c r="D86" s="33"/>
      <c r="E86" s="33"/>
    </row>
    <row r="87" spans="1:5" ht="15.75">
      <c r="A87" s="33"/>
      <c r="B87" s="33"/>
      <c r="C87" s="33"/>
      <c r="D87" s="33"/>
      <c r="E87" s="33"/>
    </row>
    <row r="88" spans="1:5" ht="15.75">
      <c r="A88" s="33"/>
      <c r="B88" s="33"/>
      <c r="C88" s="33"/>
      <c r="D88" s="33"/>
      <c r="E88" s="33"/>
    </row>
    <row r="89" spans="1:5" ht="15.75">
      <c r="A89" s="33"/>
      <c r="B89" s="33"/>
      <c r="C89" s="33"/>
      <c r="D89" s="33"/>
      <c r="E89" s="33"/>
    </row>
    <row r="90" spans="1:5" ht="15.75">
      <c r="A90" s="33"/>
      <c r="B90" s="33"/>
      <c r="C90" s="33"/>
      <c r="D90" s="33"/>
      <c r="E90" s="33"/>
    </row>
    <row r="91" spans="1:5" ht="15.75">
      <c r="A91" s="33"/>
      <c r="B91" s="33"/>
      <c r="C91" s="33"/>
      <c r="D91" s="33"/>
      <c r="E91" s="33"/>
    </row>
    <row r="92" spans="1:5" ht="15.75">
      <c r="A92" s="33"/>
      <c r="B92" s="33"/>
      <c r="C92" s="33"/>
      <c r="D92" s="33"/>
      <c r="E92" s="33"/>
    </row>
    <row r="93" spans="1:5" ht="15.75">
      <c r="A93" s="33"/>
      <c r="B93" s="33"/>
      <c r="C93" s="33"/>
      <c r="D93" s="33"/>
      <c r="E93" s="33"/>
    </row>
    <row r="94" spans="1:5" ht="15.75">
      <c r="A94" s="33"/>
      <c r="B94" s="33"/>
      <c r="C94" s="33"/>
      <c r="D94" s="33"/>
      <c r="E94" s="33"/>
    </row>
    <row r="95" spans="1:5" ht="15.75">
      <c r="A95" s="33"/>
      <c r="B95" s="33"/>
      <c r="C95" s="33"/>
      <c r="D95" s="33"/>
      <c r="E95" s="33"/>
    </row>
    <row r="96" spans="1:5" ht="15.75">
      <c r="A96" s="33"/>
      <c r="B96" s="33"/>
      <c r="C96" s="33"/>
      <c r="D96" s="33"/>
      <c r="E96" s="33"/>
    </row>
    <row r="97" spans="1:5" ht="15.75">
      <c r="A97" s="33"/>
      <c r="B97" s="33"/>
      <c r="C97" s="33"/>
      <c r="D97" s="33"/>
      <c r="E97" s="33"/>
    </row>
    <row r="98" spans="1:5" ht="15.75">
      <c r="A98" s="33"/>
      <c r="B98" s="33"/>
      <c r="C98" s="33"/>
      <c r="D98" s="33"/>
      <c r="E98" s="33"/>
    </row>
    <row r="99" spans="1:5" ht="15.75">
      <c r="A99" s="33"/>
      <c r="B99" s="33"/>
      <c r="C99" s="33"/>
      <c r="D99" s="33"/>
      <c r="E99" s="33"/>
    </row>
    <row r="100" spans="1:5" ht="15.75">
      <c r="A100" s="33"/>
      <c r="B100" s="33"/>
      <c r="C100" s="33"/>
      <c r="D100" s="33"/>
      <c r="E100" s="33"/>
    </row>
    <row r="101" spans="1:5" ht="15.75">
      <c r="A101" s="33"/>
      <c r="B101" s="33"/>
      <c r="C101" s="33"/>
      <c r="D101" s="33"/>
      <c r="E101" s="33"/>
    </row>
    <row r="102" spans="1:5" ht="15.75">
      <c r="A102" s="33"/>
      <c r="B102" s="33"/>
      <c r="C102" s="33"/>
      <c r="D102" s="33"/>
      <c r="E102" s="33"/>
    </row>
    <row r="103" spans="1:5" ht="15.75">
      <c r="A103" s="33"/>
      <c r="B103" s="33"/>
      <c r="C103" s="33"/>
      <c r="D103" s="33"/>
      <c r="E103" s="33"/>
    </row>
    <row r="104" spans="1:5" ht="15.75">
      <c r="A104" s="33"/>
      <c r="B104" s="33"/>
      <c r="C104" s="33"/>
      <c r="D104" s="33"/>
      <c r="E104" s="33"/>
    </row>
    <row r="105" spans="1:5" ht="15.75">
      <c r="A105" s="33"/>
      <c r="B105" s="33"/>
      <c r="C105" s="33"/>
      <c r="D105" s="33"/>
      <c r="E105" s="33"/>
    </row>
    <row r="106" spans="1:5" ht="15.75">
      <c r="A106" s="33"/>
      <c r="B106" s="33"/>
      <c r="C106" s="33"/>
      <c r="D106" s="33"/>
      <c r="E106" s="33"/>
    </row>
    <row r="107" spans="1:5" ht="15.75">
      <c r="A107" s="33"/>
      <c r="B107" s="33"/>
      <c r="C107" s="33"/>
      <c r="D107" s="33"/>
      <c r="E107" s="33"/>
    </row>
    <row r="108" spans="1:5" ht="15.75">
      <c r="A108" s="33"/>
      <c r="B108" s="33"/>
      <c r="C108" s="33"/>
      <c r="D108" s="33"/>
      <c r="E108" s="33"/>
    </row>
    <row r="109" spans="1:5" ht="15.75">
      <c r="A109" s="33"/>
      <c r="B109" s="33"/>
      <c r="C109" s="33"/>
      <c r="D109" s="33"/>
      <c r="E109" s="33"/>
    </row>
    <row r="110" spans="1:5" ht="15.75">
      <c r="A110" s="33"/>
      <c r="B110" s="33"/>
      <c r="C110" s="33"/>
      <c r="D110" s="33"/>
      <c r="E110" s="33"/>
    </row>
    <row r="111" spans="1:5" ht="15.75">
      <c r="A111" s="33"/>
      <c r="B111" s="33"/>
      <c r="C111" s="33"/>
      <c r="D111" s="33"/>
      <c r="E111" s="33"/>
    </row>
    <row r="112" spans="1:5" ht="15.75">
      <c r="A112" s="33"/>
      <c r="B112" s="33"/>
      <c r="C112" s="33"/>
      <c r="D112" s="33"/>
      <c r="E112" s="33"/>
    </row>
    <row r="113" spans="1:5" ht="15.75">
      <c r="A113" s="33"/>
      <c r="B113" s="33"/>
      <c r="C113" s="33"/>
      <c r="D113" s="33"/>
      <c r="E113" s="33"/>
    </row>
    <row r="114" spans="1:5" ht="15.75">
      <c r="A114" s="33"/>
      <c r="B114" s="33"/>
      <c r="C114" s="33"/>
      <c r="D114" s="33"/>
      <c r="E114" s="33"/>
    </row>
    <row r="115" spans="1:5" ht="15.75">
      <c r="A115" s="33"/>
      <c r="B115" s="33"/>
      <c r="C115" s="33"/>
      <c r="D115" s="33"/>
      <c r="E115" s="33"/>
    </row>
    <row r="116" spans="1:5" ht="15.75">
      <c r="A116" s="33"/>
      <c r="B116" s="33"/>
      <c r="C116" s="33"/>
      <c r="D116" s="33"/>
      <c r="E116" s="33"/>
    </row>
    <row r="117" spans="1:5" ht="15.75">
      <c r="A117" s="33"/>
      <c r="B117" s="33"/>
      <c r="C117" s="33"/>
      <c r="D117" s="33"/>
      <c r="E117" s="33"/>
    </row>
    <row r="118" spans="1:5" ht="15.75">
      <c r="A118" s="33"/>
      <c r="B118" s="33"/>
      <c r="C118" s="33"/>
      <c r="D118" s="33"/>
      <c r="E118" s="33"/>
    </row>
    <row r="119" spans="1:5" ht="15.75">
      <c r="A119" s="33"/>
      <c r="B119" s="33"/>
      <c r="C119" s="33"/>
      <c r="D119" s="33"/>
      <c r="E119" s="33"/>
    </row>
    <row r="120" spans="1:5" ht="15.75">
      <c r="A120" s="33"/>
      <c r="B120" s="33"/>
      <c r="C120" s="33"/>
      <c r="D120" s="33"/>
      <c r="E120" s="33"/>
    </row>
    <row r="121" spans="1:5" ht="15.75">
      <c r="A121" s="33"/>
      <c r="B121" s="33"/>
      <c r="C121" s="33"/>
      <c r="D121" s="33"/>
      <c r="E121" s="33"/>
    </row>
    <row r="122" spans="1:5" ht="15.75">
      <c r="A122" s="33"/>
      <c r="B122" s="33"/>
      <c r="C122" s="33"/>
      <c r="D122" s="33"/>
      <c r="E122" s="33"/>
    </row>
    <row r="123" spans="1:5" ht="15.75">
      <c r="A123" s="33"/>
      <c r="B123" s="33"/>
      <c r="C123" s="33"/>
      <c r="D123" s="33"/>
      <c r="E123" s="33"/>
    </row>
    <row r="124" spans="1:5" ht="15.75">
      <c r="A124" s="33"/>
      <c r="B124" s="33"/>
      <c r="C124" s="33"/>
      <c r="D124" s="33"/>
      <c r="E124" s="33"/>
    </row>
    <row r="125" spans="1:5" ht="15.75">
      <c r="A125" s="33"/>
      <c r="B125" s="33"/>
      <c r="C125" s="33"/>
      <c r="D125" s="33"/>
      <c r="E125" s="33"/>
    </row>
    <row r="126" spans="1:5" ht="15.75">
      <c r="A126" s="33"/>
      <c r="B126" s="33"/>
      <c r="C126" s="33"/>
      <c r="D126" s="33"/>
      <c r="E126" s="33"/>
    </row>
    <row r="127" spans="1:5" ht="15.75">
      <c r="A127" s="33"/>
      <c r="B127" s="33"/>
      <c r="C127" s="33"/>
      <c r="D127" s="33"/>
      <c r="E127" s="33"/>
    </row>
    <row r="128" spans="1:5" ht="15.75">
      <c r="A128" s="33"/>
      <c r="B128" s="33"/>
      <c r="C128" s="33"/>
      <c r="D128" s="33"/>
      <c r="E128" s="33"/>
    </row>
    <row r="129" spans="1:5" ht="15.75">
      <c r="A129" s="33"/>
      <c r="B129" s="33"/>
      <c r="C129" s="33"/>
      <c r="D129" s="33"/>
      <c r="E129" s="33"/>
    </row>
    <row r="130" spans="1:5" ht="15.75">
      <c r="A130" s="33"/>
      <c r="B130" s="33"/>
      <c r="C130" s="33"/>
      <c r="D130" s="33"/>
      <c r="E130" s="33"/>
    </row>
    <row r="131" spans="1:5" ht="15.75">
      <c r="A131" s="33"/>
      <c r="B131" s="33"/>
      <c r="C131" s="33"/>
      <c r="D131" s="33"/>
      <c r="E131" s="33"/>
    </row>
    <row r="132" spans="1:5" ht="15.75">
      <c r="A132" s="33"/>
      <c r="B132" s="33"/>
      <c r="C132" s="33"/>
      <c r="D132" s="33"/>
      <c r="E132" s="33"/>
    </row>
    <row r="133" spans="1:5" ht="15.75">
      <c r="A133" s="33"/>
      <c r="B133" s="33"/>
      <c r="C133" s="33"/>
      <c r="D133" s="33"/>
      <c r="E133" s="33"/>
    </row>
    <row r="134" spans="1:5" ht="15.75">
      <c r="A134" s="33"/>
      <c r="B134" s="33"/>
      <c r="C134" s="33"/>
      <c r="D134" s="33"/>
      <c r="E134" s="33"/>
    </row>
    <row r="135" spans="1:5" ht="15.75">
      <c r="A135" s="33"/>
      <c r="B135" s="33"/>
      <c r="C135" s="33"/>
      <c r="D135" s="33"/>
      <c r="E135" s="33"/>
    </row>
    <row r="136" spans="1:5" ht="15.75">
      <c r="A136" s="33"/>
      <c r="B136" s="33"/>
      <c r="C136" s="33"/>
      <c r="D136" s="33"/>
      <c r="E136" s="33"/>
    </row>
    <row r="137" spans="1:5" ht="15.75">
      <c r="A137" s="33"/>
      <c r="B137" s="33"/>
      <c r="C137" s="33"/>
      <c r="D137" s="33"/>
      <c r="E137" s="33"/>
    </row>
    <row r="138" spans="1:5" ht="15.75">
      <c r="A138" s="33"/>
      <c r="B138" s="33"/>
      <c r="C138" s="33"/>
      <c r="D138" s="33"/>
      <c r="E138" s="33"/>
    </row>
    <row r="139" spans="1:5" ht="15.75">
      <c r="A139" s="33"/>
      <c r="B139" s="33"/>
      <c r="C139" s="33"/>
      <c r="D139" s="33"/>
      <c r="E139" s="33"/>
    </row>
    <row r="140" spans="1:5" ht="15.75">
      <c r="A140" s="33"/>
      <c r="B140" s="33"/>
      <c r="C140" s="33"/>
      <c r="D140" s="33"/>
      <c r="E140" s="33"/>
    </row>
    <row r="141" spans="1:5" ht="15.75">
      <c r="A141" s="33"/>
      <c r="B141" s="33"/>
      <c r="C141" s="33"/>
      <c r="D141" s="33"/>
      <c r="E141" s="33"/>
    </row>
    <row r="142" spans="1:5" ht="15.75">
      <c r="A142" s="33"/>
      <c r="B142" s="33"/>
      <c r="C142" s="33"/>
      <c r="D142" s="33"/>
      <c r="E142" s="33"/>
    </row>
    <row r="143" spans="1:5" ht="15.75">
      <c r="A143" s="33"/>
      <c r="B143" s="33"/>
      <c r="C143" s="33"/>
      <c r="D143" s="33"/>
      <c r="E143" s="33"/>
    </row>
    <row r="144" spans="1:5" ht="15.75">
      <c r="A144" s="33"/>
      <c r="B144" s="33"/>
      <c r="C144" s="33"/>
      <c r="D144" s="33"/>
      <c r="E144" s="33"/>
    </row>
    <row r="145" spans="1:5" ht="15.75">
      <c r="A145" s="33"/>
      <c r="B145" s="33"/>
      <c r="C145" s="33"/>
      <c r="D145" s="33"/>
      <c r="E145" s="33"/>
    </row>
    <row r="146" spans="1:5" ht="15.75">
      <c r="A146" s="33"/>
      <c r="B146" s="33"/>
      <c r="C146" s="33"/>
      <c r="D146" s="33"/>
      <c r="E146" s="33"/>
    </row>
    <row r="147" spans="1:5" ht="15.75">
      <c r="A147" s="33"/>
      <c r="B147" s="33"/>
      <c r="C147" s="33"/>
      <c r="D147" s="33"/>
      <c r="E147" s="33"/>
    </row>
    <row r="148" spans="1:5" ht="15.75">
      <c r="A148" s="33"/>
      <c r="B148" s="33"/>
      <c r="C148" s="33"/>
      <c r="D148" s="33"/>
      <c r="E148" s="33"/>
    </row>
    <row r="149" spans="1:5" ht="15.75">
      <c r="A149" s="33"/>
      <c r="B149" s="33"/>
      <c r="C149" s="33"/>
      <c r="D149" s="33"/>
      <c r="E149" s="33"/>
    </row>
    <row r="150" spans="1:5" ht="15.75">
      <c r="A150" s="33"/>
      <c r="B150" s="33"/>
      <c r="C150" s="33"/>
      <c r="D150" s="33"/>
      <c r="E150" s="33"/>
    </row>
    <row r="151" spans="1:5" ht="15.75">
      <c r="A151" s="33"/>
      <c r="B151" s="33"/>
      <c r="C151" s="33"/>
      <c r="D151" s="33"/>
      <c r="E151" s="33"/>
    </row>
    <row r="152" spans="1:5" ht="15.75">
      <c r="A152" s="33"/>
      <c r="B152" s="33"/>
      <c r="C152" s="33"/>
      <c r="D152" s="33"/>
      <c r="E152" s="33"/>
    </row>
    <row r="153" spans="1:5" ht="15.75">
      <c r="A153" s="33"/>
      <c r="B153" s="33"/>
      <c r="C153" s="33"/>
      <c r="D153" s="33"/>
      <c r="E153" s="33"/>
    </row>
    <row r="154" spans="1:5" ht="15.75">
      <c r="A154" s="33"/>
      <c r="B154" s="33"/>
      <c r="C154" s="33"/>
      <c r="D154" s="33"/>
      <c r="E154" s="33"/>
    </row>
    <row r="155" spans="1:5" ht="15.75">
      <c r="A155" s="33"/>
      <c r="B155" s="33"/>
      <c r="C155" s="33"/>
      <c r="D155" s="33"/>
      <c r="E155" s="33"/>
    </row>
    <row r="156" spans="1:5" ht="15.75">
      <c r="A156" s="33"/>
      <c r="B156" s="33"/>
      <c r="C156" s="33"/>
      <c r="D156" s="33"/>
      <c r="E156" s="33"/>
    </row>
    <row r="157" spans="1:5" ht="15.75">
      <c r="A157" s="33"/>
      <c r="B157" s="33"/>
      <c r="C157" s="33"/>
      <c r="D157" s="33"/>
      <c r="E157" s="33"/>
    </row>
    <row r="158" spans="1:5" ht="15.75">
      <c r="A158" s="33"/>
      <c r="B158" s="33"/>
      <c r="C158" s="33"/>
      <c r="D158" s="33"/>
      <c r="E158" s="33"/>
    </row>
    <row r="159" spans="1:5" ht="15.75">
      <c r="A159" s="33"/>
      <c r="B159" s="33"/>
      <c r="C159" s="33"/>
      <c r="D159" s="33"/>
      <c r="E159" s="33"/>
    </row>
    <row r="160" spans="1:5" ht="15.75">
      <c r="A160" s="33"/>
      <c r="B160" s="33"/>
      <c r="C160" s="33"/>
      <c r="D160" s="33"/>
      <c r="E160" s="33"/>
    </row>
    <row r="161" spans="1:5" ht="15.75">
      <c r="A161" s="33"/>
      <c r="B161" s="33"/>
      <c r="C161" s="33"/>
      <c r="D161" s="33"/>
      <c r="E161" s="33"/>
    </row>
    <row r="162" spans="1:5" ht="15.75">
      <c r="A162" s="33"/>
      <c r="B162" s="33"/>
      <c r="C162" s="33"/>
      <c r="D162" s="33"/>
      <c r="E162" s="33"/>
    </row>
    <row r="163" spans="1:5" ht="15.75">
      <c r="A163" s="33"/>
      <c r="B163" s="33"/>
      <c r="C163" s="33"/>
      <c r="D163" s="33"/>
      <c r="E163" s="33"/>
    </row>
    <row r="164" spans="1:5" ht="15.75">
      <c r="A164" s="33"/>
      <c r="B164" s="33"/>
      <c r="C164" s="33"/>
      <c r="D164" s="33"/>
      <c r="E164" s="33"/>
    </row>
    <row r="165" spans="1:5" ht="15.75">
      <c r="A165" s="33"/>
      <c r="B165" s="33"/>
      <c r="C165" s="33"/>
      <c r="D165" s="33"/>
      <c r="E165" s="33"/>
    </row>
    <row r="166" spans="1:5" ht="15.75">
      <c r="A166" s="33"/>
      <c r="B166" s="33"/>
      <c r="C166" s="33"/>
      <c r="D166" s="33"/>
      <c r="E166" s="33"/>
    </row>
    <row r="167" spans="1:5" ht="15.75">
      <c r="A167" s="33"/>
      <c r="B167" s="33"/>
      <c r="C167" s="33"/>
      <c r="D167" s="33"/>
      <c r="E167" s="33"/>
    </row>
    <row r="168" spans="1:5" ht="15.75">
      <c r="A168" s="33"/>
      <c r="B168" s="33"/>
      <c r="C168" s="33"/>
      <c r="D168" s="33"/>
      <c r="E168" s="33"/>
    </row>
    <row r="169" spans="1:5" ht="15.75">
      <c r="A169" s="33"/>
      <c r="B169" s="33"/>
      <c r="C169" s="33"/>
      <c r="D169" s="33"/>
      <c r="E169" s="33"/>
    </row>
    <row r="170" spans="1:5" ht="15.75">
      <c r="A170" s="33"/>
      <c r="B170" s="33"/>
      <c r="C170" s="33"/>
      <c r="D170" s="33"/>
      <c r="E170" s="33"/>
    </row>
    <row r="171" spans="1:5" ht="15.75">
      <c r="A171" s="33"/>
      <c r="B171" s="33"/>
      <c r="C171" s="33"/>
      <c r="D171" s="33"/>
      <c r="E171" s="33"/>
    </row>
    <row r="172" spans="1:5" ht="15.75">
      <c r="A172" s="33"/>
      <c r="B172" s="33"/>
      <c r="C172" s="33"/>
      <c r="D172" s="33"/>
      <c r="E172" s="33"/>
    </row>
    <row r="173" spans="1:5" ht="15.75">
      <c r="A173" s="33"/>
      <c r="B173" s="33"/>
      <c r="C173" s="33"/>
      <c r="D173" s="33"/>
      <c r="E173" s="33"/>
    </row>
    <row r="174" spans="1:5" ht="15.75">
      <c r="A174" s="33"/>
      <c r="B174" s="33"/>
      <c r="C174" s="33"/>
      <c r="D174" s="33"/>
      <c r="E174" s="33"/>
    </row>
    <row r="175" spans="1:5" ht="15.75">
      <c r="A175" s="33"/>
      <c r="B175" s="33"/>
      <c r="C175" s="33"/>
      <c r="D175" s="33"/>
      <c r="E175" s="33"/>
    </row>
    <row r="176" spans="1:5" ht="15.75">
      <c r="A176" s="33"/>
      <c r="B176" s="33"/>
      <c r="C176" s="33"/>
      <c r="D176" s="33"/>
      <c r="E176" s="33"/>
    </row>
    <row r="177" spans="1:5" ht="15.75">
      <c r="A177" s="33"/>
      <c r="B177" s="33"/>
      <c r="C177" s="33"/>
      <c r="D177" s="33"/>
      <c r="E177" s="33"/>
    </row>
    <row r="178" spans="1:5" ht="15.75">
      <c r="A178" s="33"/>
      <c r="B178" s="33"/>
      <c r="C178" s="33"/>
      <c r="D178" s="33"/>
      <c r="E178" s="33"/>
    </row>
    <row r="179" spans="1:5" ht="15.75">
      <c r="A179" s="33"/>
      <c r="B179" s="33"/>
      <c r="C179" s="33"/>
      <c r="D179" s="33"/>
      <c r="E179" s="33"/>
    </row>
    <row r="180" spans="1:5" ht="15.75">
      <c r="A180" s="33"/>
      <c r="B180" s="33"/>
      <c r="C180" s="33"/>
      <c r="D180" s="33"/>
      <c r="E180" s="33"/>
    </row>
    <row r="181" spans="1:5" ht="15.75">
      <c r="A181" s="33"/>
      <c r="B181" s="33"/>
      <c r="C181" s="33"/>
      <c r="D181" s="33"/>
      <c r="E181" s="33"/>
    </row>
    <row r="182" spans="1:5" ht="15.75">
      <c r="A182" s="33"/>
      <c r="B182" s="33"/>
      <c r="C182" s="33"/>
      <c r="D182" s="33"/>
      <c r="E182" s="33"/>
    </row>
  </sheetData>
  <sheetProtection/>
  <mergeCells count="2">
    <mergeCell ref="A1:G1"/>
    <mergeCell ref="A2:G2"/>
  </mergeCells>
  <printOptions/>
  <pageMargins left="0.7" right="0.7" top="0.75" bottom="0.75" header="0.3" footer="0.3"/>
  <pageSetup fitToHeight="1" fitToWidth="1" horizontalDpi="600" verticalDpi="600" orientation="portrait" scale="8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34.421875" style="40" bestFit="1" customWidth="1"/>
    <col min="2" max="2" width="12.57421875" style="40" bestFit="1" customWidth="1"/>
    <col min="3" max="5" width="8.421875" style="40" bestFit="1" customWidth="1"/>
    <col min="6" max="6" width="7.140625" style="40" bestFit="1" customWidth="1"/>
    <col min="7" max="7" width="7.28125" style="40" bestFit="1" customWidth="1"/>
    <col min="8" max="8" width="9.57421875" style="40" customWidth="1"/>
    <col min="9" max="9" width="7.28125" style="40" bestFit="1" customWidth="1"/>
    <col min="10" max="16384" width="9.140625" style="40" customWidth="1"/>
  </cols>
  <sheetData>
    <row r="1" spans="1:9" ht="12.75">
      <c r="A1" s="1744" t="s">
        <v>457</v>
      </c>
      <c r="B1" s="1744"/>
      <c r="C1" s="1744"/>
      <c r="D1" s="1744"/>
      <c r="E1" s="1744"/>
      <c r="F1" s="1744"/>
      <c r="G1" s="1744"/>
      <c r="H1" s="1744"/>
      <c r="I1" s="1744"/>
    </row>
    <row r="2" spans="1:9" ht="15.75">
      <c r="A2" s="1781" t="s">
        <v>1009</v>
      </c>
      <c r="B2" s="1781"/>
      <c r="C2" s="1781"/>
      <c r="D2" s="1781"/>
      <c r="E2" s="1781"/>
      <c r="F2" s="1781"/>
      <c r="G2" s="1781"/>
      <c r="H2" s="1781"/>
      <c r="I2" s="1781"/>
    </row>
    <row r="3" spans="1:9" ht="13.5" thickBot="1">
      <c r="A3" s="56"/>
      <c r="B3" s="56"/>
      <c r="C3" s="56"/>
      <c r="D3" s="56"/>
      <c r="E3" s="56"/>
      <c r="F3" s="56"/>
      <c r="G3" s="56"/>
      <c r="H3" s="1782" t="s">
        <v>193</v>
      </c>
      <c r="I3" s="1782"/>
    </row>
    <row r="4" spans="1:9" ht="13.5" thickTop="1">
      <c r="A4" s="504"/>
      <c r="B4" s="578">
        <v>2012</v>
      </c>
      <c r="C4" s="578">
        <v>2012</v>
      </c>
      <c r="D4" s="578">
        <v>2013</v>
      </c>
      <c r="E4" s="578">
        <v>2013</v>
      </c>
      <c r="F4" s="1775" t="s">
        <v>1350</v>
      </c>
      <c r="G4" s="1776"/>
      <c r="H4" s="1776"/>
      <c r="I4" s="1777"/>
    </row>
    <row r="5" spans="1:9" ht="12.75">
      <c r="A5" s="592" t="s">
        <v>310</v>
      </c>
      <c r="B5" s="580" t="s">
        <v>659</v>
      </c>
      <c r="C5" s="580" t="s">
        <v>532</v>
      </c>
      <c r="D5" s="580" t="s">
        <v>405</v>
      </c>
      <c r="E5" s="580" t="s">
        <v>1349</v>
      </c>
      <c r="F5" s="1778" t="s">
        <v>279</v>
      </c>
      <c r="G5" s="1779"/>
      <c r="H5" s="1778" t="s">
        <v>1129</v>
      </c>
      <c r="I5" s="1780"/>
    </row>
    <row r="6" spans="1:9" ht="12.75">
      <c r="A6" s="594"/>
      <c r="B6" s="484"/>
      <c r="C6" s="484"/>
      <c r="D6" s="484"/>
      <c r="E6" s="484"/>
      <c r="F6" s="484" t="s">
        <v>389</v>
      </c>
      <c r="G6" s="484" t="s">
        <v>378</v>
      </c>
      <c r="H6" s="484" t="s">
        <v>389</v>
      </c>
      <c r="I6" s="485" t="s">
        <v>378</v>
      </c>
    </row>
    <row r="7" spans="1:9" s="56" customFormat="1" ht="12.75">
      <c r="A7" s="140" t="s">
        <v>1010</v>
      </c>
      <c r="B7" s="1045">
        <v>23325.669200779994</v>
      </c>
      <c r="C7" s="1045">
        <v>24184.34665278001</v>
      </c>
      <c r="D7" s="1045">
        <v>28785.760118538703</v>
      </c>
      <c r="E7" s="1045">
        <v>28555.65295474999</v>
      </c>
      <c r="F7" s="1045">
        <v>858.6774520000145</v>
      </c>
      <c r="G7" s="1045">
        <v>3.681255378393607</v>
      </c>
      <c r="H7" s="1045">
        <v>-230.1071637887144</v>
      </c>
      <c r="I7" s="1049">
        <v>-0.7993784525443883</v>
      </c>
    </row>
    <row r="8" spans="1:9" s="56" customFormat="1" ht="12.75">
      <c r="A8" s="140" t="s">
        <v>1011</v>
      </c>
      <c r="B8" s="1045">
        <v>2443.2657572499998</v>
      </c>
      <c r="C8" s="1045">
        <v>1824.2636958300002</v>
      </c>
      <c r="D8" s="1045">
        <v>3004.074038387942</v>
      </c>
      <c r="E8" s="1045">
        <v>1519.3848857900005</v>
      </c>
      <c r="F8" s="1045">
        <v>-619.0020614199996</v>
      </c>
      <c r="G8" s="1045">
        <v>-25.335027906121553</v>
      </c>
      <c r="H8" s="1045">
        <v>-1484.6891525979415</v>
      </c>
      <c r="I8" s="1049">
        <v>-49.42252200264216</v>
      </c>
    </row>
    <row r="9" spans="1:9" s="56" customFormat="1" ht="12.75">
      <c r="A9" s="140" t="s">
        <v>1012</v>
      </c>
      <c r="B9" s="1045">
        <v>7593.59513932</v>
      </c>
      <c r="C9" s="1045">
        <v>7915.444999400001</v>
      </c>
      <c r="D9" s="1045">
        <v>8218.970084495</v>
      </c>
      <c r="E9" s="1045">
        <v>8091.219543635</v>
      </c>
      <c r="F9" s="1045">
        <v>321.8498600800003</v>
      </c>
      <c r="G9" s="1045">
        <v>4.238438502119323</v>
      </c>
      <c r="H9" s="1045">
        <v>-127.75054086</v>
      </c>
      <c r="I9" s="1049">
        <v>-1.5543375817975058</v>
      </c>
    </row>
    <row r="10" spans="1:9" s="56" customFormat="1" ht="12.75">
      <c r="A10" s="140" t="s">
        <v>1013</v>
      </c>
      <c r="B10" s="1045">
        <v>10616.257456842</v>
      </c>
      <c r="C10" s="1045">
        <v>10556.914889802001</v>
      </c>
      <c r="D10" s="1045">
        <v>11671.487522469179</v>
      </c>
      <c r="E10" s="1045">
        <v>10541.698299161852</v>
      </c>
      <c r="F10" s="1045">
        <v>-59.34256703999927</v>
      </c>
      <c r="G10" s="1045">
        <v>-0.5589782207264951</v>
      </c>
      <c r="H10" s="1045">
        <v>-1129.7892233073271</v>
      </c>
      <c r="I10" s="1049">
        <v>-9.6799077335458</v>
      </c>
    </row>
    <row r="11" spans="1:10" ht="12.75">
      <c r="A11" s="141" t="s">
        <v>1014</v>
      </c>
      <c r="B11" s="1046">
        <v>10104.533768822002</v>
      </c>
      <c r="C11" s="1046">
        <v>10020.045844632003</v>
      </c>
      <c r="D11" s="1046">
        <v>10995.533197887009</v>
      </c>
      <c r="E11" s="1046">
        <v>9711.328310201852</v>
      </c>
      <c r="F11" s="1046">
        <v>-84.48792418999983</v>
      </c>
      <c r="G11" s="1046">
        <v>-0.8361387682298728</v>
      </c>
      <c r="H11" s="1046">
        <v>-1284.2048876851568</v>
      </c>
      <c r="I11" s="1048">
        <v>-11.679332548711145</v>
      </c>
      <c r="J11" s="56"/>
    </row>
    <row r="12" spans="1:10" ht="12.75">
      <c r="A12" s="141" t="s">
        <v>1015</v>
      </c>
      <c r="B12" s="1046">
        <v>511.72368801999977</v>
      </c>
      <c r="C12" s="1046">
        <v>536.8690451699999</v>
      </c>
      <c r="D12" s="1046">
        <v>675.9543245821693</v>
      </c>
      <c r="E12" s="1046">
        <v>830.3699889599998</v>
      </c>
      <c r="F12" s="1046">
        <v>25.145357150000166</v>
      </c>
      <c r="G12" s="1046">
        <v>4.913854437205066</v>
      </c>
      <c r="H12" s="1046">
        <v>154.41566437783047</v>
      </c>
      <c r="I12" s="1048">
        <v>22.844097413428063</v>
      </c>
      <c r="J12" s="56"/>
    </row>
    <row r="13" spans="1:9" s="56" customFormat="1" ht="12.75">
      <c r="A13" s="140" t="s">
        <v>1016</v>
      </c>
      <c r="B13" s="1045">
        <v>678906.9945349424</v>
      </c>
      <c r="C13" s="1045">
        <v>717556.7949328863</v>
      </c>
      <c r="D13" s="1045">
        <v>820368.0953724033</v>
      </c>
      <c r="E13" s="1045">
        <v>835868.4556333862</v>
      </c>
      <c r="F13" s="1045">
        <v>38649.80039794382</v>
      </c>
      <c r="G13" s="1045">
        <v>5.6929447934793025</v>
      </c>
      <c r="H13" s="1045">
        <v>15500.360260982881</v>
      </c>
      <c r="I13" s="1049">
        <v>1.889439673290384</v>
      </c>
    </row>
    <row r="14" spans="1:10" ht="12.75">
      <c r="A14" s="141" t="s">
        <v>1017</v>
      </c>
      <c r="B14" s="1046">
        <v>573535.8345931795</v>
      </c>
      <c r="C14" s="1046">
        <v>597946.2203634409</v>
      </c>
      <c r="D14" s="1046">
        <v>681333.9794985052</v>
      </c>
      <c r="E14" s="1046">
        <v>688671.88301767</v>
      </c>
      <c r="F14" s="1046">
        <v>24410.385770261404</v>
      </c>
      <c r="G14" s="1046">
        <v>4.256122163243066</v>
      </c>
      <c r="H14" s="1046">
        <v>7337.903519164771</v>
      </c>
      <c r="I14" s="1048">
        <v>1.0769906888492224</v>
      </c>
      <c r="J14" s="56"/>
    </row>
    <row r="15" spans="1:10" ht="12.75">
      <c r="A15" s="141" t="s">
        <v>1018</v>
      </c>
      <c r="B15" s="1046">
        <v>478271.63838345493</v>
      </c>
      <c r="C15" s="1046">
        <v>499479.93135550345</v>
      </c>
      <c r="D15" s="1046">
        <v>569464.288572172</v>
      </c>
      <c r="E15" s="1046">
        <v>576366.7916872059</v>
      </c>
      <c r="F15" s="1046">
        <v>21208.29297204851</v>
      </c>
      <c r="G15" s="1046">
        <v>4.434361410961345</v>
      </c>
      <c r="H15" s="1046">
        <v>6902.503115033847</v>
      </c>
      <c r="I15" s="1048">
        <v>1.2121046487990699</v>
      </c>
      <c r="J15" s="56"/>
    </row>
    <row r="16" spans="1:10" ht="12.75">
      <c r="A16" s="141" t="s">
        <v>1019</v>
      </c>
      <c r="B16" s="1046">
        <v>19650.547087962004</v>
      </c>
      <c r="C16" s="1046">
        <v>21300.660528035507</v>
      </c>
      <c r="D16" s="1046">
        <v>29165.89213729244</v>
      </c>
      <c r="E16" s="1046">
        <v>28077.83506483049</v>
      </c>
      <c r="F16" s="1046">
        <v>1650.1134400735027</v>
      </c>
      <c r="G16" s="1046">
        <v>8.397290073844143</v>
      </c>
      <c r="H16" s="1046">
        <v>-1088.0570724619502</v>
      </c>
      <c r="I16" s="1048">
        <v>-3.7305804579546042</v>
      </c>
      <c r="J16" s="56"/>
    </row>
    <row r="17" spans="1:10" ht="12.75">
      <c r="A17" s="141" t="s">
        <v>1020</v>
      </c>
      <c r="B17" s="1046">
        <v>2640.409026640001</v>
      </c>
      <c r="C17" s="1046">
        <v>2649.60835929</v>
      </c>
      <c r="D17" s="1046">
        <v>2754.5799867223095</v>
      </c>
      <c r="E17" s="1046">
        <v>2024.8872220799994</v>
      </c>
      <c r="F17" s="1046">
        <v>9.199332649999178</v>
      </c>
      <c r="G17" s="1046">
        <v>0.34840559008789646</v>
      </c>
      <c r="H17" s="1046">
        <v>-729.6927646423101</v>
      </c>
      <c r="I17" s="1048">
        <v>-26.490164313964094</v>
      </c>
      <c r="J17" s="56"/>
    </row>
    <row r="18" spans="1:10" ht="12.75">
      <c r="A18" s="141" t="s">
        <v>1021</v>
      </c>
      <c r="B18" s="1046">
        <v>52771.088552612506</v>
      </c>
      <c r="C18" s="1046">
        <v>53805.09656860223</v>
      </c>
      <c r="D18" s="1046">
        <v>56760.62140034646</v>
      </c>
      <c r="E18" s="1046">
        <v>58347.3099230087</v>
      </c>
      <c r="F18" s="1046">
        <v>1034.0080159897261</v>
      </c>
      <c r="G18" s="1046">
        <v>1.959421426296381</v>
      </c>
      <c r="H18" s="1046">
        <v>1586.6885226622398</v>
      </c>
      <c r="I18" s="1048">
        <v>2.795403720954603</v>
      </c>
      <c r="J18" s="56"/>
    </row>
    <row r="19" spans="1:10" ht="12.75">
      <c r="A19" s="141" t="s">
        <v>1022</v>
      </c>
      <c r="B19" s="1046">
        <v>20202.151542509895</v>
      </c>
      <c r="C19" s="1046">
        <v>20710.923552009997</v>
      </c>
      <c r="D19" s="1046">
        <v>23188.59740197203</v>
      </c>
      <c r="E19" s="1046">
        <v>23855.059120545007</v>
      </c>
      <c r="F19" s="1046">
        <v>508.7720095001023</v>
      </c>
      <c r="G19" s="1046">
        <v>2.518405073982001</v>
      </c>
      <c r="H19" s="1046">
        <v>666.4617185729767</v>
      </c>
      <c r="I19" s="1048">
        <v>2.8740924128351923</v>
      </c>
      <c r="J19" s="56"/>
    </row>
    <row r="20" spans="1:10" ht="12.75">
      <c r="A20" s="141" t="s">
        <v>1023</v>
      </c>
      <c r="B20" s="1046">
        <v>105371.15994176298</v>
      </c>
      <c r="C20" s="1046">
        <v>119610.57456944503</v>
      </c>
      <c r="D20" s="1046">
        <v>139034.11587389812</v>
      </c>
      <c r="E20" s="1046">
        <v>147196.5726157161</v>
      </c>
      <c r="F20" s="1046">
        <v>14239.414627682054</v>
      </c>
      <c r="G20" s="1046">
        <v>13.513578701754788</v>
      </c>
      <c r="H20" s="1046">
        <v>8162.456741817994</v>
      </c>
      <c r="I20" s="1048">
        <v>5.870830112820094</v>
      </c>
      <c r="J20" s="56"/>
    </row>
    <row r="21" spans="1:10" ht="12.75">
      <c r="A21" s="141" t="s">
        <v>1024</v>
      </c>
      <c r="B21" s="1046">
        <v>9370.159705709004</v>
      </c>
      <c r="C21" s="1046">
        <v>9488.750345429004</v>
      </c>
      <c r="D21" s="1046">
        <v>11662.705177613554</v>
      </c>
      <c r="E21" s="1046">
        <v>11316.215664578996</v>
      </c>
      <c r="F21" s="1046">
        <v>118.59063971999967</v>
      </c>
      <c r="G21" s="1046">
        <v>1.2656202609625251</v>
      </c>
      <c r="H21" s="1046">
        <v>-346.4895130345576</v>
      </c>
      <c r="I21" s="1048">
        <v>-2.970918905672423</v>
      </c>
      <c r="J21" s="56"/>
    </row>
    <row r="22" spans="1:10" ht="12.75">
      <c r="A22" s="141" t="s">
        <v>1025</v>
      </c>
      <c r="B22" s="1046">
        <v>3396.9698277199996</v>
      </c>
      <c r="C22" s="1046">
        <v>2884.6983104099995</v>
      </c>
      <c r="D22" s="1046">
        <v>4129.60152536308</v>
      </c>
      <c r="E22" s="1046">
        <v>3906.7335000400003</v>
      </c>
      <c r="F22" s="1046">
        <v>-512.27151731</v>
      </c>
      <c r="G22" s="1046">
        <v>-15.080249260083352</v>
      </c>
      <c r="H22" s="1046">
        <v>-222.86802532308002</v>
      </c>
      <c r="I22" s="1048">
        <v>-5.396840928943747</v>
      </c>
      <c r="J22" s="56"/>
    </row>
    <row r="23" spans="1:10" ht="12.75">
      <c r="A23" s="141" t="s">
        <v>1026</v>
      </c>
      <c r="B23" s="1046">
        <v>146.48635903</v>
      </c>
      <c r="C23" s="1046">
        <v>257.12384903</v>
      </c>
      <c r="D23" s="1046">
        <v>531.6815165228193</v>
      </c>
      <c r="E23" s="1046">
        <v>332.97065903</v>
      </c>
      <c r="F23" s="1046">
        <v>110.63748999999999</v>
      </c>
      <c r="G23" s="1046">
        <v>75.52750353863443</v>
      </c>
      <c r="H23" s="1046">
        <v>-198.7108574928193</v>
      </c>
      <c r="I23" s="1048">
        <v>-37.37403902854893</v>
      </c>
      <c r="J23" s="56"/>
    </row>
    <row r="24" spans="1:10" ht="12.75">
      <c r="A24" s="141" t="s">
        <v>1027</v>
      </c>
      <c r="B24" s="1046">
        <v>5826.703518959001</v>
      </c>
      <c r="C24" s="1046">
        <v>6346.928185989</v>
      </c>
      <c r="D24" s="1046">
        <v>7001.422135727651</v>
      </c>
      <c r="E24" s="1046">
        <v>7076.5115055089955</v>
      </c>
      <c r="F24" s="1046">
        <v>520.2246670299992</v>
      </c>
      <c r="G24" s="1046">
        <v>8.928284498040542</v>
      </c>
      <c r="H24" s="1046">
        <v>75.08936978134443</v>
      </c>
      <c r="I24" s="1048">
        <v>1.0724873936420698</v>
      </c>
      <c r="J24" s="56"/>
    </row>
    <row r="25" spans="1:10" ht="12.75">
      <c r="A25" s="141" t="s">
        <v>1028</v>
      </c>
      <c r="B25" s="1046">
        <v>96001.000236054</v>
      </c>
      <c r="C25" s="1046">
        <v>110121.824224016</v>
      </c>
      <c r="D25" s="1046">
        <v>127371.4106962846</v>
      </c>
      <c r="E25" s="1046">
        <v>135880.35695113713</v>
      </c>
      <c r="F25" s="1046">
        <v>14120.823987962009</v>
      </c>
      <c r="G25" s="1046">
        <v>14.709038398809113</v>
      </c>
      <c r="H25" s="1046">
        <v>8508.946254852533</v>
      </c>
      <c r="I25" s="1048">
        <v>6.680420832538317</v>
      </c>
      <c r="J25" s="56"/>
    </row>
    <row r="26" spans="1:10" ht="12.75">
      <c r="A26" s="141" t="s">
        <v>1029</v>
      </c>
      <c r="B26" s="1046">
        <v>18539.428882022</v>
      </c>
      <c r="C26" s="1046">
        <v>18840.650041472</v>
      </c>
      <c r="D26" s="1046">
        <v>22080.441490449168</v>
      </c>
      <c r="E26" s="1046">
        <v>19114.891492573486</v>
      </c>
      <c r="F26" s="1046">
        <v>301.2211594500004</v>
      </c>
      <c r="G26" s="1046">
        <v>1.624759648028315</v>
      </c>
      <c r="H26" s="1046">
        <v>-2965.5499978756816</v>
      </c>
      <c r="I26" s="1048">
        <v>-13.430664414741985</v>
      </c>
      <c r="J26" s="56"/>
    </row>
    <row r="27" spans="1:10" ht="12.75">
      <c r="A27" s="141" t="s">
        <v>1030</v>
      </c>
      <c r="B27" s="1046">
        <v>3884.662701269999</v>
      </c>
      <c r="C27" s="1046">
        <v>3842.874285314</v>
      </c>
      <c r="D27" s="1046">
        <v>3585.2415711264593</v>
      </c>
      <c r="E27" s="1046">
        <v>3062.4186276235</v>
      </c>
      <c r="F27" s="1046">
        <v>-41.78841595599897</v>
      </c>
      <c r="G27" s="1046">
        <v>-1.0757282979121259</v>
      </c>
      <c r="H27" s="1046">
        <v>-522.8229435029593</v>
      </c>
      <c r="I27" s="1048">
        <v>-14.582642009773746</v>
      </c>
      <c r="J27" s="56"/>
    </row>
    <row r="28" spans="1:9" ht="12.75">
      <c r="A28" s="141" t="s">
        <v>1031</v>
      </c>
      <c r="B28" s="1046">
        <v>73576.90865276201</v>
      </c>
      <c r="C28" s="1046">
        <v>87438.29989723003</v>
      </c>
      <c r="D28" s="1046">
        <v>101705.72763470894</v>
      </c>
      <c r="E28" s="1046">
        <v>113703.04683094016</v>
      </c>
      <c r="F28" s="1046">
        <v>13861.391244468017</v>
      </c>
      <c r="G28" s="1046">
        <v>18.83932268734652</v>
      </c>
      <c r="H28" s="1046">
        <v>11997.319196231227</v>
      </c>
      <c r="I28" s="1048">
        <v>11.796109693370822</v>
      </c>
    </row>
    <row r="29" spans="1:9" ht="12.75">
      <c r="A29" s="141" t="s">
        <v>1032</v>
      </c>
      <c r="B29" s="1046">
        <v>4244.56395338</v>
      </c>
      <c r="C29" s="1046">
        <v>5521.46054947</v>
      </c>
      <c r="D29" s="1046">
        <v>7421.656111661639</v>
      </c>
      <c r="E29" s="1046">
        <v>5276.90197399</v>
      </c>
      <c r="F29" s="1046">
        <v>1276.8965960899995</v>
      </c>
      <c r="G29" s="1046">
        <v>30.083104180187707</v>
      </c>
      <c r="H29" s="1046">
        <v>-2144.754137671639</v>
      </c>
      <c r="I29" s="1048">
        <v>-28.898592246838135</v>
      </c>
    </row>
    <row r="30" spans="1:9" ht="12.75">
      <c r="A30" s="141" t="s">
        <v>1033</v>
      </c>
      <c r="B30" s="1046">
        <v>2256.2036021500003</v>
      </c>
      <c r="C30" s="1046">
        <v>2303.7119573200007</v>
      </c>
      <c r="D30" s="1046">
        <v>2826.4855717350033</v>
      </c>
      <c r="E30" s="1046">
        <v>2535.29233736</v>
      </c>
      <c r="F30" s="1046">
        <v>47.508355170000414</v>
      </c>
      <c r="G30" s="1046">
        <v>2.1056767715789637</v>
      </c>
      <c r="H30" s="1046">
        <v>-291.19323437500316</v>
      </c>
      <c r="I30" s="1048">
        <v>-10.302307476356859</v>
      </c>
    </row>
    <row r="31" spans="1:9" ht="12.75">
      <c r="A31" s="141" t="s">
        <v>1034</v>
      </c>
      <c r="B31" s="1046">
        <v>67076.141097232</v>
      </c>
      <c r="C31" s="1046">
        <v>79613.12739044003</v>
      </c>
      <c r="D31" s="1046">
        <v>91457.5859513123</v>
      </c>
      <c r="E31" s="1046">
        <v>105890.85251959016</v>
      </c>
      <c r="F31" s="1046">
        <v>12536.986293208029</v>
      </c>
      <c r="G31" s="1046">
        <v>18.69067911201795</v>
      </c>
      <c r="H31" s="1046">
        <v>14433.26656827786</v>
      </c>
      <c r="I31" s="1048">
        <v>15.781377146737121</v>
      </c>
    </row>
    <row r="32" spans="1:9" s="56" customFormat="1" ht="12.75">
      <c r="A32" s="140" t="s">
        <v>1035</v>
      </c>
      <c r="B32" s="1045">
        <v>9828.094216265003</v>
      </c>
      <c r="C32" s="1045">
        <v>10258.308182952</v>
      </c>
      <c r="D32" s="1045">
        <v>7711.553050845043</v>
      </c>
      <c r="E32" s="1045">
        <v>10575.534176056506</v>
      </c>
      <c r="F32" s="1045">
        <v>430.2139666869971</v>
      </c>
      <c r="G32" s="1045">
        <v>4.377389524563313</v>
      </c>
      <c r="H32" s="1045">
        <v>2863.981125211463</v>
      </c>
      <c r="I32" s="1049">
        <v>37.13883709712175</v>
      </c>
    </row>
    <row r="33" spans="1:10" ht="12.75">
      <c r="A33" s="141" t="s">
        <v>1036</v>
      </c>
      <c r="B33" s="1046">
        <v>658.9224136390043</v>
      </c>
      <c r="C33" s="1046">
        <v>657.8602854690043</v>
      </c>
      <c r="D33" s="1046">
        <v>1011.6645413234219</v>
      </c>
      <c r="E33" s="1046">
        <v>979.3769657185043</v>
      </c>
      <c r="F33" s="1046">
        <v>-1.0621281699999372</v>
      </c>
      <c r="G33" s="1046">
        <v>-0.16119168934232556</v>
      </c>
      <c r="H33" s="1046">
        <v>-32.287575604917606</v>
      </c>
      <c r="I33" s="1048">
        <v>-3.19152982891742</v>
      </c>
      <c r="J33" s="56"/>
    </row>
    <row r="34" spans="1:10" ht="12.75">
      <c r="A34" s="141" t="s">
        <v>1037</v>
      </c>
      <c r="B34" s="1046">
        <v>9169.171802625997</v>
      </c>
      <c r="C34" s="1046">
        <v>9600.447897482998</v>
      </c>
      <c r="D34" s="1046">
        <v>6699.88850952162</v>
      </c>
      <c r="E34" s="1046">
        <v>9596.157210338002</v>
      </c>
      <c r="F34" s="1046">
        <v>431.2760948570012</v>
      </c>
      <c r="G34" s="1046">
        <v>4.703544705460598</v>
      </c>
      <c r="H34" s="1046">
        <v>2896.268700816382</v>
      </c>
      <c r="I34" s="1048">
        <v>43.22861039702852</v>
      </c>
      <c r="J34" s="56"/>
    </row>
    <row r="35" spans="1:10" ht="12.75">
      <c r="A35" s="141" t="s">
        <v>1038</v>
      </c>
      <c r="B35" s="1046">
        <v>8087.9601995409985</v>
      </c>
      <c r="C35" s="1046">
        <v>8659.692776132997</v>
      </c>
      <c r="D35" s="1046">
        <v>6249.04781457422</v>
      </c>
      <c r="E35" s="1046">
        <v>9198.735159988002</v>
      </c>
      <c r="F35" s="1046">
        <v>571.7325765919986</v>
      </c>
      <c r="G35" s="1046">
        <v>7.068934100645613</v>
      </c>
      <c r="H35" s="1046">
        <v>2949.687345413782</v>
      </c>
      <c r="I35" s="1048">
        <v>47.20218876441354</v>
      </c>
      <c r="J35" s="56"/>
    </row>
    <row r="36" spans="1:10" ht="12.75">
      <c r="A36" s="141" t="s">
        <v>1039</v>
      </c>
      <c r="B36" s="1046">
        <v>293.45955275000006</v>
      </c>
      <c r="C36" s="1046">
        <v>217.05380322</v>
      </c>
      <c r="D36" s="1046">
        <v>222.6481791938001</v>
      </c>
      <c r="E36" s="1046">
        <v>202.86935341000012</v>
      </c>
      <c r="F36" s="1046">
        <v>-76.40574953000007</v>
      </c>
      <c r="G36" s="1046">
        <v>-26.0362114008572</v>
      </c>
      <c r="H36" s="1046">
        <v>-19.778825783799988</v>
      </c>
      <c r="I36" s="1048">
        <v>-8.883443761102518</v>
      </c>
      <c r="J36" s="56"/>
    </row>
    <row r="37" spans="1:10" ht="12.75">
      <c r="A37" s="141" t="s">
        <v>1040</v>
      </c>
      <c r="B37" s="1046">
        <v>191.76</v>
      </c>
      <c r="C37" s="1046">
        <v>92.8914</v>
      </c>
      <c r="D37" s="1046">
        <v>151.3951668036</v>
      </c>
      <c r="E37" s="1046">
        <v>139.09648149999998</v>
      </c>
      <c r="F37" s="1046">
        <v>-98.86859999999999</v>
      </c>
      <c r="G37" s="1046">
        <v>-51.558510638297875</v>
      </c>
      <c r="H37" s="1046">
        <v>-12.298685303600024</v>
      </c>
      <c r="I37" s="1048">
        <v>-8.123565344430517</v>
      </c>
      <c r="J37" s="56"/>
    </row>
    <row r="38" spans="1:10" ht="12.75">
      <c r="A38" s="141" t="s">
        <v>1041</v>
      </c>
      <c r="B38" s="1046">
        <v>595.9920503349999</v>
      </c>
      <c r="C38" s="1046">
        <v>630.80991813</v>
      </c>
      <c r="D38" s="1046">
        <v>76.79734895000001</v>
      </c>
      <c r="E38" s="1046">
        <v>55.45621544000001</v>
      </c>
      <c r="F38" s="1046">
        <v>34.8178677950001</v>
      </c>
      <c r="G38" s="1046">
        <v>5.842002049428243</v>
      </c>
      <c r="H38" s="1046">
        <v>-21.341133510000006</v>
      </c>
      <c r="I38" s="1048">
        <v>-27.78889349929833</v>
      </c>
      <c r="J38" s="56"/>
    </row>
    <row r="39" spans="1:9" s="56" customFormat="1" ht="12.75">
      <c r="A39" s="140" t="s">
        <v>1042</v>
      </c>
      <c r="B39" s="1050">
        <v>16959.3057455</v>
      </c>
      <c r="C39" s="1050">
        <v>17730.86746863</v>
      </c>
      <c r="D39" s="1050">
        <v>21715.81045912234</v>
      </c>
      <c r="E39" s="1050">
        <v>23443.796382279994</v>
      </c>
      <c r="F39" s="1050">
        <v>771.5617231299984</v>
      </c>
      <c r="G39" s="1050">
        <v>4.5494888452891145</v>
      </c>
      <c r="H39" s="1050">
        <v>1727.9859231576556</v>
      </c>
      <c r="I39" s="1047">
        <v>7.957271161536439</v>
      </c>
    </row>
    <row r="40" spans="1:10" ht="12.75">
      <c r="A40" s="141" t="s">
        <v>1043</v>
      </c>
      <c r="B40" s="1046">
        <v>2422.90301433</v>
      </c>
      <c r="C40" s="1046">
        <v>2222.8783106500005</v>
      </c>
      <c r="D40" s="1046">
        <v>3394.2993350829647</v>
      </c>
      <c r="E40" s="1046">
        <v>2114.95673481</v>
      </c>
      <c r="F40" s="1046">
        <v>-200.02470367999967</v>
      </c>
      <c r="G40" s="1046">
        <v>-8.255580289304813</v>
      </c>
      <c r="H40" s="1046">
        <v>-1279.3426002729648</v>
      </c>
      <c r="I40" s="1048">
        <v>-37.690918624938966</v>
      </c>
      <c r="J40" s="56"/>
    </row>
    <row r="41" spans="1:10" ht="12.75">
      <c r="A41" s="141" t="s">
        <v>1044</v>
      </c>
      <c r="B41" s="1046">
        <v>9245.312872189998</v>
      </c>
      <c r="C41" s="1046">
        <v>10637.370589319999</v>
      </c>
      <c r="D41" s="1046">
        <v>13006.343370709508</v>
      </c>
      <c r="E41" s="1046">
        <v>14687.878400049998</v>
      </c>
      <c r="F41" s="1046">
        <v>1392.057717130001</v>
      </c>
      <c r="G41" s="1046">
        <v>15.056902198705746</v>
      </c>
      <c r="H41" s="1046">
        <v>1681.53502934049</v>
      </c>
      <c r="I41" s="1048">
        <v>12.928576321668805</v>
      </c>
      <c r="J41" s="56"/>
    </row>
    <row r="42" spans="1:10" ht="12.75">
      <c r="A42" s="141" t="s">
        <v>1045</v>
      </c>
      <c r="B42" s="1046">
        <v>1136.1252200499998</v>
      </c>
      <c r="C42" s="1046">
        <v>1082.4515553800002</v>
      </c>
      <c r="D42" s="1046">
        <v>931.6331451309113</v>
      </c>
      <c r="E42" s="1046">
        <v>2254.7506512500004</v>
      </c>
      <c r="F42" s="1046">
        <v>-53.67366466999965</v>
      </c>
      <c r="G42" s="1046">
        <v>-4.724273673604175</v>
      </c>
      <c r="H42" s="1046">
        <v>1323.117506119089</v>
      </c>
      <c r="I42" s="1048">
        <v>142.0213002332766</v>
      </c>
      <c r="J42" s="56"/>
    </row>
    <row r="43" spans="1:10" ht="12.75">
      <c r="A43" s="141" t="s">
        <v>1046</v>
      </c>
      <c r="B43" s="1046">
        <v>1242.35851288</v>
      </c>
      <c r="C43" s="1046">
        <v>1192.7050760799996</v>
      </c>
      <c r="D43" s="1046">
        <v>1364.9240254499987</v>
      </c>
      <c r="E43" s="1046">
        <v>1659.1930304599996</v>
      </c>
      <c r="F43" s="1046">
        <v>-49.65343680000046</v>
      </c>
      <c r="G43" s="1046">
        <v>-3.99670757556893</v>
      </c>
      <c r="H43" s="1046">
        <v>294.2690050100009</v>
      </c>
      <c r="I43" s="1048">
        <v>21.559368838348643</v>
      </c>
      <c r="J43" s="56"/>
    </row>
    <row r="44" spans="1:10" ht="12.75">
      <c r="A44" s="141" t="s">
        <v>1047</v>
      </c>
      <c r="B44" s="1046">
        <v>2912.567198580001</v>
      </c>
      <c r="C44" s="1046">
        <v>2595.44015247</v>
      </c>
      <c r="D44" s="1046">
        <v>3018.6349822800003</v>
      </c>
      <c r="E44" s="1046">
        <v>2727.02783367</v>
      </c>
      <c r="F44" s="1046">
        <v>-317.1270461100007</v>
      </c>
      <c r="G44" s="1046">
        <v>-10.888231051445388</v>
      </c>
      <c r="H44" s="1046">
        <v>-291.6071486100004</v>
      </c>
      <c r="I44" s="1048">
        <v>-9.660232201700223</v>
      </c>
      <c r="J44" s="56"/>
    </row>
    <row r="45" spans="1:9" s="56" customFormat="1" ht="12.75">
      <c r="A45" s="140" t="s">
        <v>1048</v>
      </c>
      <c r="B45" s="1045">
        <v>395.267725842</v>
      </c>
      <c r="C45" s="1045">
        <v>458.62174649319996</v>
      </c>
      <c r="D45" s="1045">
        <v>373.5875696494924</v>
      </c>
      <c r="E45" s="1045">
        <v>548.0217385879998</v>
      </c>
      <c r="F45" s="1045">
        <v>63.35402065119996</v>
      </c>
      <c r="G45" s="1045">
        <v>16.028128913445467</v>
      </c>
      <c r="H45" s="1045">
        <v>174.4341689385074</v>
      </c>
      <c r="I45" s="1049">
        <v>46.69164156135204</v>
      </c>
    </row>
    <row r="46" spans="1:9" s="56" customFormat="1" ht="12.75">
      <c r="A46" s="140" t="s">
        <v>1049</v>
      </c>
      <c r="B46" s="1045">
        <v>0</v>
      </c>
      <c r="C46" s="1045">
        <v>0</v>
      </c>
      <c r="D46" s="1045">
        <v>0</v>
      </c>
      <c r="E46" s="1045">
        <v>0</v>
      </c>
      <c r="F46" s="1045">
        <v>0</v>
      </c>
      <c r="G46" s="1457"/>
      <c r="H46" s="1457">
        <v>0</v>
      </c>
      <c r="I46" s="1458"/>
    </row>
    <row r="47" spans="1:9" s="56" customFormat="1" ht="12.75">
      <c r="A47" s="140" t="s">
        <v>1050</v>
      </c>
      <c r="B47" s="1045">
        <v>40398.35277084201</v>
      </c>
      <c r="C47" s="1045">
        <v>46215.32024329001</v>
      </c>
      <c r="D47" s="1045">
        <v>53687.721726968535</v>
      </c>
      <c r="E47" s="1045">
        <v>71599.89260687621</v>
      </c>
      <c r="F47" s="1045">
        <v>5816.967472447999</v>
      </c>
      <c r="G47" s="1045">
        <v>14.399021429028325</v>
      </c>
      <c r="H47" s="1045">
        <v>17912.170879907673</v>
      </c>
      <c r="I47" s="1049">
        <v>33.36362636321368</v>
      </c>
    </row>
    <row r="48" spans="1:10" ht="13.5" thickBot="1">
      <c r="A48" s="596" t="s">
        <v>544</v>
      </c>
      <c r="B48" s="1051">
        <v>790466.8025475834</v>
      </c>
      <c r="C48" s="1051">
        <v>836700.9828120633</v>
      </c>
      <c r="D48" s="1051">
        <v>955537.0599428795</v>
      </c>
      <c r="E48" s="1051">
        <v>990743.6562205239</v>
      </c>
      <c r="F48" s="1051">
        <v>46234.08026448003</v>
      </c>
      <c r="G48" s="1051">
        <v>5.848959135977997</v>
      </c>
      <c r="H48" s="1051">
        <v>35206.5962776442</v>
      </c>
      <c r="I48" s="1052">
        <v>3.684482554737207</v>
      </c>
      <c r="J48" s="56"/>
    </row>
    <row r="49" spans="1:8" ht="13.5" thickTop="1">
      <c r="A49" s="407" t="s">
        <v>423</v>
      </c>
      <c r="B49" s="50"/>
      <c r="C49" s="50"/>
      <c r="D49" s="50"/>
      <c r="E49" s="50"/>
      <c r="F49" s="50"/>
      <c r="H49" s="50"/>
    </row>
  </sheetData>
  <sheetProtection/>
  <mergeCells count="6">
    <mergeCell ref="F5:G5"/>
    <mergeCell ref="H5:I5"/>
    <mergeCell ref="A1:I1"/>
    <mergeCell ref="A2:I2"/>
    <mergeCell ref="H3:I3"/>
    <mergeCell ref="F4:I4"/>
  </mergeCells>
  <printOptions/>
  <pageMargins left="0.7" right="0.7" top="0.75" bottom="0.75" header="0.3" footer="0.3"/>
  <pageSetup fitToHeight="1" fitToWidth="1" horizontalDpi="600" verticalDpi="600" orientation="portrait" scale="8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23.140625" style="38" bestFit="1" customWidth="1"/>
    <col min="2" max="2" width="7.421875" style="38" bestFit="1" customWidth="1"/>
    <col min="3" max="3" width="7.421875" style="597" bestFit="1" customWidth="1"/>
    <col min="4" max="5" width="7.421875" style="38" bestFit="1" customWidth="1"/>
    <col min="6" max="9" width="7.140625" style="38" bestFit="1" customWidth="1"/>
    <col min="10" max="16384" width="9.140625" style="38" customWidth="1"/>
  </cols>
  <sheetData>
    <row r="1" spans="1:9" ht="12.75">
      <c r="A1" s="1785" t="s">
        <v>483</v>
      </c>
      <c r="B1" s="1785"/>
      <c r="C1" s="1785"/>
      <c r="D1" s="1785"/>
      <c r="E1" s="1785"/>
      <c r="F1" s="1785"/>
      <c r="G1" s="1785"/>
      <c r="H1" s="1785"/>
      <c r="I1" s="1785"/>
    </row>
    <row r="2" spans="1:10" ht="15.75" customHeight="1">
      <c r="A2" s="1786" t="s">
        <v>1051</v>
      </c>
      <c r="B2" s="1786"/>
      <c r="C2" s="1786"/>
      <c r="D2" s="1786"/>
      <c r="E2" s="1786"/>
      <c r="F2" s="1786"/>
      <c r="G2" s="1786"/>
      <c r="H2" s="1786"/>
      <c r="I2" s="1786"/>
      <c r="J2" s="589"/>
    </row>
    <row r="3" spans="8:9" ht="13.5" thickBot="1">
      <c r="H3" s="1773" t="s">
        <v>193</v>
      </c>
      <c r="I3" s="1773"/>
    </row>
    <row r="4" spans="1:9" s="460" customFormat="1" ht="13.5" thickTop="1">
      <c r="A4" s="598"/>
      <c r="B4" s="599">
        <v>2012</v>
      </c>
      <c r="C4" s="599">
        <v>2012</v>
      </c>
      <c r="D4" s="599">
        <v>2013</v>
      </c>
      <c r="E4" s="599">
        <v>2013</v>
      </c>
      <c r="F4" s="1775" t="s">
        <v>1350</v>
      </c>
      <c r="G4" s="1775"/>
      <c r="H4" s="1775"/>
      <c r="I4" s="1787"/>
    </row>
    <row r="5" spans="1:9" s="460" customFormat="1" ht="14.25" customHeight="1">
      <c r="A5" s="581" t="s">
        <v>310</v>
      </c>
      <c r="B5" s="600" t="s">
        <v>659</v>
      </c>
      <c r="C5" s="600" t="s">
        <v>532</v>
      </c>
      <c r="D5" s="600" t="s">
        <v>405</v>
      </c>
      <c r="E5" s="600" t="s">
        <v>1349</v>
      </c>
      <c r="F5" s="1783" t="s">
        <v>279</v>
      </c>
      <c r="G5" s="1783"/>
      <c r="H5" s="1783" t="s">
        <v>1129</v>
      </c>
      <c r="I5" s="1784"/>
    </row>
    <row r="6" spans="1:9" s="460" customFormat="1" ht="12.75">
      <c r="A6" s="601"/>
      <c r="B6" s="600"/>
      <c r="C6" s="600"/>
      <c r="D6" s="600"/>
      <c r="E6" s="600"/>
      <c r="F6" s="602" t="s">
        <v>389</v>
      </c>
      <c r="G6" s="602" t="s">
        <v>378</v>
      </c>
      <c r="H6" s="602" t="s">
        <v>389</v>
      </c>
      <c r="I6" s="603" t="s">
        <v>378</v>
      </c>
    </row>
    <row r="7" spans="1:9" s="460" customFormat="1" ht="12.75">
      <c r="A7" s="146" t="s">
        <v>1052</v>
      </c>
      <c r="B7" s="1053">
        <v>9762.77960805</v>
      </c>
      <c r="C7" s="1053">
        <v>11280.14752105</v>
      </c>
      <c r="D7" s="1053">
        <v>11074.042600198094</v>
      </c>
      <c r="E7" s="1053">
        <v>10622.710580770325</v>
      </c>
      <c r="F7" s="1053">
        <v>1517.367913</v>
      </c>
      <c r="G7" s="1053">
        <v>15.542375982233983</v>
      </c>
      <c r="H7" s="1053">
        <v>-451.3320194277694</v>
      </c>
      <c r="I7" s="1058">
        <v>-4.075585002894028</v>
      </c>
    </row>
    <row r="8" spans="1:9" s="460" customFormat="1" ht="12.75">
      <c r="A8" s="147" t="s">
        <v>1053</v>
      </c>
      <c r="B8" s="1054">
        <v>9610.519608049999</v>
      </c>
      <c r="C8" s="1054">
        <v>11095.73818898</v>
      </c>
      <c r="D8" s="1054">
        <v>10843.322600198095</v>
      </c>
      <c r="E8" s="1054">
        <v>10340.646580770324</v>
      </c>
      <c r="F8" s="1054">
        <v>1485.2185809300008</v>
      </c>
      <c r="G8" s="1054">
        <v>15.45409240605416</v>
      </c>
      <c r="H8" s="1054">
        <v>-502.67601942777037</v>
      </c>
      <c r="I8" s="1055">
        <v>-4.635811715300134</v>
      </c>
    </row>
    <row r="9" spans="1:12" ht="12.75">
      <c r="A9" s="147" t="s">
        <v>1054</v>
      </c>
      <c r="B9" s="1054">
        <v>546.0958727499999</v>
      </c>
      <c r="C9" s="1054">
        <v>256.03</v>
      </c>
      <c r="D9" s="1054">
        <v>452.35230931999996</v>
      </c>
      <c r="E9" s="1054">
        <v>891.2994915899999</v>
      </c>
      <c r="F9" s="1054">
        <v>-290.0658727499999</v>
      </c>
      <c r="G9" s="1054">
        <v>-53.116290970906256</v>
      </c>
      <c r="H9" s="1054">
        <v>438.9471822699999</v>
      </c>
      <c r="I9" s="1055">
        <v>97.03657375594007</v>
      </c>
      <c r="K9" s="460"/>
      <c r="L9" s="460"/>
    </row>
    <row r="10" spans="1:12" ht="12.75">
      <c r="A10" s="147" t="s">
        <v>1055</v>
      </c>
      <c r="B10" s="1054">
        <v>4327</v>
      </c>
      <c r="C10" s="1054">
        <v>6368.87165845</v>
      </c>
      <c r="D10" s="1054">
        <v>6640.137821530001</v>
      </c>
      <c r="E10" s="1054">
        <v>6279.984894140001</v>
      </c>
      <c r="F10" s="1054">
        <v>2041.8716584499998</v>
      </c>
      <c r="G10" s="1054">
        <v>47.18908385602033</v>
      </c>
      <c r="H10" s="1054">
        <v>-360.1529273899996</v>
      </c>
      <c r="I10" s="1055">
        <v>-5.423877290953793</v>
      </c>
      <c r="K10" s="460"/>
      <c r="L10" s="460"/>
    </row>
    <row r="11" spans="1:12" ht="12.75">
      <c r="A11" s="147" t="s">
        <v>1056</v>
      </c>
      <c r="B11" s="1054">
        <v>527.9237353</v>
      </c>
      <c r="C11" s="1054">
        <v>440.3</v>
      </c>
      <c r="D11" s="1054">
        <v>875.74548923</v>
      </c>
      <c r="E11" s="1054">
        <v>752.19647413</v>
      </c>
      <c r="F11" s="1054">
        <v>-87.62373529999996</v>
      </c>
      <c r="G11" s="1054">
        <v>-16.597801811317797</v>
      </c>
      <c r="H11" s="1054">
        <v>-123.54901510000002</v>
      </c>
      <c r="I11" s="1055">
        <v>-14.107867710358473</v>
      </c>
      <c r="K11" s="460"/>
      <c r="L11" s="460"/>
    </row>
    <row r="12" spans="1:12" ht="12.75">
      <c r="A12" s="147" t="s">
        <v>1057</v>
      </c>
      <c r="B12" s="1054">
        <v>4209.5</v>
      </c>
      <c r="C12" s="1054">
        <v>4030.53653053</v>
      </c>
      <c r="D12" s="1054">
        <v>2875.0869801180925</v>
      </c>
      <c r="E12" s="1054">
        <v>2417.1657209103223</v>
      </c>
      <c r="F12" s="1054">
        <v>-178.96346946999984</v>
      </c>
      <c r="G12" s="1054">
        <v>-4.251418683216531</v>
      </c>
      <c r="H12" s="1054">
        <v>-457.92125920777016</v>
      </c>
      <c r="I12" s="1055">
        <v>-15.927214111239213</v>
      </c>
      <c r="K12" s="460"/>
      <c r="L12" s="460"/>
    </row>
    <row r="13" spans="1:12" ht="12.75">
      <c r="A13" s="147" t="s">
        <v>1058</v>
      </c>
      <c r="B13" s="1054">
        <v>2532.848940311</v>
      </c>
      <c r="C13" s="1054">
        <v>2308.40066973</v>
      </c>
      <c r="D13" s="1054">
        <v>1197.1031866380924</v>
      </c>
      <c r="E13" s="1054">
        <v>732.4465274303225</v>
      </c>
      <c r="F13" s="1054">
        <v>-224.4482705810001</v>
      </c>
      <c r="G13" s="1054">
        <v>-8.861494541140729</v>
      </c>
      <c r="H13" s="1054">
        <v>-464.65665920776996</v>
      </c>
      <c r="I13" s="1055">
        <v>-38.81508832272825</v>
      </c>
      <c r="K13" s="460"/>
      <c r="L13" s="460"/>
    </row>
    <row r="14" spans="1:12" ht="12.75">
      <c r="A14" s="147" t="s">
        <v>1059</v>
      </c>
      <c r="B14" s="1054">
        <v>1676.6510596889998</v>
      </c>
      <c r="C14" s="1054">
        <v>1722.1358608</v>
      </c>
      <c r="D14" s="1054">
        <v>1677.98379348</v>
      </c>
      <c r="E14" s="1054">
        <v>1684.7191934799998</v>
      </c>
      <c r="F14" s="1054">
        <v>45.48480111100025</v>
      </c>
      <c r="G14" s="1054">
        <v>2.712836451458014</v>
      </c>
      <c r="H14" s="1054">
        <v>6.7353999999997995</v>
      </c>
      <c r="I14" s="1055">
        <v>0.40139839408288536</v>
      </c>
      <c r="K14" s="460"/>
      <c r="L14" s="460"/>
    </row>
    <row r="15" spans="1:9" s="460" customFormat="1" ht="12.75">
      <c r="A15" s="147" t="s">
        <v>1060</v>
      </c>
      <c r="B15" s="1054">
        <v>152.26</v>
      </c>
      <c r="C15" s="1054">
        <v>184.40933207</v>
      </c>
      <c r="D15" s="1054">
        <v>230.72</v>
      </c>
      <c r="E15" s="1054">
        <v>282.064</v>
      </c>
      <c r="F15" s="1054">
        <v>32.149332070000014</v>
      </c>
      <c r="G15" s="1054">
        <v>21.114759010902414</v>
      </c>
      <c r="H15" s="1054">
        <v>51.34400000000002</v>
      </c>
      <c r="I15" s="1055">
        <v>22.25381414701804</v>
      </c>
    </row>
    <row r="16" spans="1:12" ht="12.75">
      <c r="A16" s="146" t="s">
        <v>1061</v>
      </c>
      <c r="B16" s="1053">
        <v>1162.0420000000001</v>
      </c>
      <c r="C16" s="1053">
        <v>898.4762898199999</v>
      </c>
      <c r="D16" s="1053">
        <v>1083.5204343599999</v>
      </c>
      <c r="E16" s="1053">
        <v>1158.80767521</v>
      </c>
      <c r="F16" s="1053">
        <v>-263.5657101800002</v>
      </c>
      <c r="G16" s="1053">
        <v>-22.681255082002217</v>
      </c>
      <c r="H16" s="1053">
        <v>75.28724085000022</v>
      </c>
      <c r="I16" s="1058">
        <v>6.948391415845326</v>
      </c>
      <c r="K16" s="460"/>
      <c r="L16" s="460"/>
    </row>
    <row r="17" spans="1:12" ht="12.75">
      <c r="A17" s="147" t="s">
        <v>1053</v>
      </c>
      <c r="B17" s="1054">
        <v>1156.0420000000001</v>
      </c>
      <c r="C17" s="1054">
        <v>895.4762898199999</v>
      </c>
      <c r="D17" s="1054">
        <v>1075.47043436</v>
      </c>
      <c r="E17" s="1054">
        <v>1157.88767521</v>
      </c>
      <c r="F17" s="1054">
        <v>-260.5657101800002</v>
      </c>
      <c r="G17" s="1054">
        <v>-22.539467439764316</v>
      </c>
      <c r="H17" s="1054">
        <v>82.4172408500001</v>
      </c>
      <c r="I17" s="1055">
        <v>7.663366487526517</v>
      </c>
      <c r="K17" s="460"/>
      <c r="L17" s="460"/>
    </row>
    <row r="18" spans="1:12" ht="12.75">
      <c r="A18" s="147" t="s">
        <v>1060</v>
      </c>
      <c r="B18" s="1054">
        <v>6</v>
      </c>
      <c r="C18" s="1054">
        <v>3</v>
      </c>
      <c r="D18" s="1054">
        <v>8.05</v>
      </c>
      <c r="E18" s="1054">
        <v>0.92</v>
      </c>
      <c r="F18" s="1054">
        <v>-3</v>
      </c>
      <c r="G18" s="1054">
        <v>-50</v>
      </c>
      <c r="H18" s="1054">
        <v>-7.13</v>
      </c>
      <c r="I18" s="1055">
        <v>-88.57142857142858</v>
      </c>
      <c r="K18" s="460"/>
      <c r="L18" s="460"/>
    </row>
    <row r="19" spans="1:12" ht="12.75">
      <c r="A19" s="146" t="s">
        <v>1062</v>
      </c>
      <c r="B19" s="1053">
        <v>10924.821608049999</v>
      </c>
      <c r="C19" s="1053">
        <v>12178.62381087</v>
      </c>
      <c r="D19" s="1053">
        <v>12157.563034558094</v>
      </c>
      <c r="E19" s="1053">
        <v>11781.518255980325</v>
      </c>
      <c r="F19" s="1053">
        <v>1253.8022028200012</v>
      </c>
      <c r="G19" s="1053">
        <v>11.476637768584999</v>
      </c>
      <c r="H19" s="1053">
        <v>-376.04477857776874</v>
      </c>
      <c r="I19" s="1058">
        <v>-3.0930933897595647</v>
      </c>
      <c r="K19" s="460"/>
      <c r="L19" s="460"/>
    </row>
    <row r="20" spans="1:12" ht="12.75">
      <c r="A20" s="147" t="s">
        <v>1053</v>
      </c>
      <c r="B20" s="1054">
        <v>10766.561608049999</v>
      </c>
      <c r="C20" s="1054">
        <v>11991.2144788</v>
      </c>
      <c r="D20" s="1054">
        <v>11918.793034558095</v>
      </c>
      <c r="E20" s="1054">
        <v>11498.534255980325</v>
      </c>
      <c r="F20" s="1054">
        <v>1224.652870750002</v>
      </c>
      <c r="G20" s="1054">
        <v>11.374595858294697</v>
      </c>
      <c r="H20" s="1054">
        <v>-420.2587785777705</v>
      </c>
      <c r="I20" s="1055">
        <v>-3.5260179227816595</v>
      </c>
      <c r="K20" s="460"/>
      <c r="L20" s="460"/>
    </row>
    <row r="21" spans="1:10" s="460" customFormat="1" ht="13.5" thickBot="1">
      <c r="A21" s="148" t="s">
        <v>1060</v>
      </c>
      <c r="B21" s="1056">
        <v>158.26</v>
      </c>
      <c r="C21" s="1056">
        <v>187.40933207</v>
      </c>
      <c r="D21" s="1056">
        <v>238.77</v>
      </c>
      <c r="E21" s="1056">
        <v>282.98400000000004</v>
      </c>
      <c r="F21" s="1056">
        <v>29.149332070000014</v>
      </c>
      <c r="G21" s="1056">
        <v>18.418635201567053</v>
      </c>
      <c r="H21" s="1056">
        <v>44.21400000000003</v>
      </c>
      <c r="I21" s="1057">
        <v>18.517401683628606</v>
      </c>
      <c r="J21" s="38"/>
    </row>
    <row r="22" spans="1:11" ht="13.5" thickTop="1">
      <c r="A22" s="407" t="s">
        <v>423</v>
      </c>
      <c r="D22" s="597"/>
      <c r="K22" s="460"/>
    </row>
    <row r="23" spans="3:5" ht="12.75">
      <c r="C23" s="38"/>
      <c r="D23" s="597"/>
      <c r="E23" s="597"/>
    </row>
    <row r="24" ht="12.75">
      <c r="C24" s="38"/>
    </row>
    <row r="25" ht="12.75">
      <c r="C25" s="38"/>
    </row>
    <row r="26" ht="12.75">
      <c r="C26" s="38"/>
    </row>
  </sheetData>
  <sheetProtection/>
  <mergeCells count="6">
    <mergeCell ref="F5:G5"/>
    <mergeCell ref="H5:I5"/>
    <mergeCell ref="A1:I1"/>
    <mergeCell ref="A2:I2"/>
    <mergeCell ref="H3:I3"/>
    <mergeCell ref="F4:I4"/>
  </mergeCells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22"/>
  <sheetViews>
    <sheetView zoomScalePageLayoutView="0" workbookViewId="0" topLeftCell="B1">
      <selection activeCell="B1" sqref="B1:P1"/>
    </sheetView>
  </sheetViews>
  <sheetFormatPr defaultColWidth="9.140625" defaultRowHeight="12.75"/>
  <cols>
    <col min="1" max="1" width="9.140625" style="604" customWidth="1"/>
    <col min="2" max="2" width="10.00390625" style="604" customWidth="1"/>
    <col min="3" max="3" width="9.00390625" style="604" customWidth="1"/>
    <col min="4" max="4" width="10.57421875" style="604" customWidth="1"/>
    <col min="5" max="5" width="9.28125" style="604" customWidth="1"/>
    <col min="6" max="6" width="9.7109375" style="604" customWidth="1"/>
    <col min="7" max="10" width="10.28125" style="604" customWidth="1"/>
    <col min="11" max="11" width="10.7109375" style="604" customWidth="1"/>
    <col min="12" max="12" width="9.28125" style="604" customWidth="1"/>
    <col min="13" max="14" width="9.140625" style="604" customWidth="1"/>
    <col min="15" max="15" width="9.8515625" style="604" customWidth="1"/>
    <col min="16" max="16" width="10.00390625" style="604" customWidth="1"/>
    <col min="17" max="16384" width="9.140625" style="604" customWidth="1"/>
  </cols>
  <sheetData>
    <row r="1" spans="2:16" ht="12.75">
      <c r="B1" s="1793" t="s">
        <v>513</v>
      </c>
      <c r="C1" s="1793"/>
      <c r="D1" s="1793"/>
      <c r="E1" s="1793"/>
      <c r="F1" s="1793"/>
      <c r="G1" s="1793"/>
      <c r="H1" s="1793"/>
      <c r="I1" s="1793"/>
      <c r="J1" s="1793"/>
      <c r="K1" s="1793"/>
      <c r="L1" s="1793"/>
      <c r="M1" s="1793"/>
      <c r="N1" s="1793"/>
      <c r="O1" s="1793"/>
      <c r="P1" s="1793"/>
    </row>
    <row r="2" spans="2:16" ht="15.75" customHeight="1">
      <c r="B2" s="1794" t="s">
        <v>1063</v>
      </c>
      <c r="C2" s="1794"/>
      <c r="D2" s="1794"/>
      <c r="E2" s="1794"/>
      <c r="F2" s="1794"/>
      <c r="G2" s="1794"/>
      <c r="H2" s="1794"/>
      <c r="I2" s="1794"/>
      <c r="J2" s="1794"/>
      <c r="K2" s="1794"/>
      <c r="L2" s="1794"/>
      <c r="M2" s="1794"/>
      <c r="N2" s="1794"/>
      <c r="O2" s="1794"/>
      <c r="P2" s="1794"/>
    </row>
    <row r="3" spans="2:18" ht="13.5" thickBot="1">
      <c r="B3" s="9"/>
      <c r="D3" s="9"/>
      <c r="O3" s="1800" t="s">
        <v>193</v>
      </c>
      <c r="P3" s="1800"/>
      <c r="Q3" s="1800"/>
      <c r="R3" s="1800"/>
    </row>
    <row r="4" spans="2:18" ht="18.75" customHeight="1" thickTop="1">
      <c r="B4" s="605"/>
      <c r="C4" s="1788" t="s">
        <v>862</v>
      </c>
      <c r="D4" s="1789"/>
      <c r="E4" s="1789"/>
      <c r="F4" s="1789"/>
      <c r="G4" s="1789"/>
      <c r="H4" s="1789"/>
      <c r="I4" s="1789"/>
      <c r="J4" s="1790"/>
      <c r="K4" s="1788" t="s">
        <v>863</v>
      </c>
      <c r="L4" s="1789"/>
      <c r="M4" s="1789"/>
      <c r="N4" s="1789"/>
      <c r="O4" s="1789"/>
      <c r="P4" s="1789"/>
      <c r="Q4" s="1789"/>
      <c r="R4" s="1790"/>
    </row>
    <row r="5" spans="2:18" ht="17.25" customHeight="1">
      <c r="B5" s="1795" t="s">
        <v>654</v>
      </c>
      <c r="C5" s="1797" t="s">
        <v>688</v>
      </c>
      <c r="D5" s="1798"/>
      <c r="E5" s="1799" t="s">
        <v>422</v>
      </c>
      <c r="F5" s="1798"/>
      <c r="G5" s="1799" t="s">
        <v>279</v>
      </c>
      <c r="H5" s="1797"/>
      <c r="I5" s="1801" t="s">
        <v>1129</v>
      </c>
      <c r="J5" s="1792"/>
      <c r="K5" s="1797" t="s">
        <v>688</v>
      </c>
      <c r="L5" s="1798"/>
      <c r="M5" s="1801" t="s">
        <v>422</v>
      </c>
      <c r="N5" s="1802"/>
      <c r="O5" s="1791" t="s">
        <v>279</v>
      </c>
      <c r="P5" s="1792"/>
      <c r="Q5" s="1791" t="s">
        <v>1129</v>
      </c>
      <c r="R5" s="1792"/>
    </row>
    <row r="6" spans="2:18" ht="38.25">
      <c r="B6" s="1796"/>
      <c r="C6" s="300" t="s">
        <v>389</v>
      </c>
      <c r="D6" s="607" t="s">
        <v>1064</v>
      </c>
      <c r="E6" s="91" t="s">
        <v>389</v>
      </c>
      <c r="F6" s="607" t="s">
        <v>1064</v>
      </c>
      <c r="G6" s="606" t="s">
        <v>389</v>
      </c>
      <c r="H6" s="1533" t="s">
        <v>1064</v>
      </c>
      <c r="I6" s="1532" t="s">
        <v>389</v>
      </c>
      <c r="J6" s="608" t="s">
        <v>1064</v>
      </c>
      <c r="K6" s="300" t="s">
        <v>389</v>
      </c>
      <c r="L6" s="607" t="s">
        <v>1064</v>
      </c>
      <c r="M6" s="91" t="s">
        <v>389</v>
      </c>
      <c r="N6" s="607" t="s">
        <v>1064</v>
      </c>
      <c r="O6" s="506" t="s">
        <v>389</v>
      </c>
      <c r="P6" s="609" t="s">
        <v>1064</v>
      </c>
      <c r="Q6" s="506" t="s">
        <v>389</v>
      </c>
      <c r="R6" s="609" t="s">
        <v>1064</v>
      </c>
    </row>
    <row r="7" spans="2:18" ht="15.75" customHeight="1">
      <c r="B7" s="610" t="s">
        <v>1306</v>
      </c>
      <c r="C7" s="1073">
        <v>0</v>
      </c>
      <c r="D7" s="1059">
        <v>0</v>
      </c>
      <c r="E7" s="1063">
        <v>0</v>
      </c>
      <c r="F7" s="1060">
        <v>0</v>
      </c>
      <c r="G7" s="1067">
        <v>0</v>
      </c>
      <c r="H7" s="1061">
        <v>0</v>
      </c>
      <c r="I7" s="1064">
        <v>0</v>
      </c>
      <c r="J7" s="1069">
        <v>0</v>
      </c>
      <c r="K7" s="1073">
        <v>0</v>
      </c>
      <c r="L7" s="1059">
        <v>0</v>
      </c>
      <c r="M7" s="1063">
        <v>0</v>
      </c>
      <c r="N7" s="1060">
        <v>0</v>
      </c>
      <c r="O7" s="1067">
        <v>0</v>
      </c>
      <c r="P7" s="1069">
        <v>0</v>
      </c>
      <c r="Q7" s="1535" t="s">
        <v>1147</v>
      </c>
      <c r="R7" s="1536" t="s">
        <v>1149</v>
      </c>
    </row>
    <row r="8" spans="2:18" ht="15.75" customHeight="1">
      <c r="B8" s="610" t="s">
        <v>1307</v>
      </c>
      <c r="C8" s="1060">
        <v>0</v>
      </c>
      <c r="D8" s="1059">
        <v>0</v>
      </c>
      <c r="E8" s="1063">
        <v>0</v>
      </c>
      <c r="F8" s="1060">
        <v>0</v>
      </c>
      <c r="G8" s="1067">
        <v>3500</v>
      </c>
      <c r="H8" s="1061">
        <v>1.0092</v>
      </c>
      <c r="I8" s="1064">
        <v>0</v>
      </c>
      <c r="J8" s="1069">
        <v>0</v>
      </c>
      <c r="K8" s="1060">
        <v>0</v>
      </c>
      <c r="L8" s="1059">
        <v>0</v>
      </c>
      <c r="M8" s="1063">
        <v>0</v>
      </c>
      <c r="N8" s="1060">
        <v>0</v>
      </c>
      <c r="O8" s="1067">
        <v>0</v>
      </c>
      <c r="P8" s="1069">
        <v>0</v>
      </c>
      <c r="Q8" s="1535" t="s">
        <v>1147</v>
      </c>
      <c r="R8" s="1536" t="s">
        <v>1149</v>
      </c>
    </row>
    <row r="9" spans="2:18" ht="15.75" customHeight="1">
      <c r="B9" s="610" t="s">
        <v>1308</v>
      </c>
      <c r="C9" s="1066">
        <v>2000</v>
      </c>
      <c r="D9" s="1059">
        <v>5.56</v>
      </c>
      <c r="E9" s="1063">
        <v>0</v>
      </c>
      <c r="F9" s="1060">
        <v>0</v>
      </c>
      <c r="G9" s="1067">
        <v>5000</v>
      </c>
      <c r="H9" s="1061">
        <v>0.9421</v>
      </c>
      <c r="I9" s="1064">
        <v>8500</v>
      </c>
      <c r="J9" s="1069">
        <v>0.05</v>
      </c>
      <c r="K9" s="1060">
        <v>0</v>
      </c>
      <c r="L9" s="1059">
        <v>0</v>
      </c>
      <c r="M9" s="1063">
        <v>0</v>
      </c>
      <c r="N9" s="1060">
        <v>0</v>
      </c>
      <c r="O9" s="1067">
        <v>0</v>
      </c>
      <c r="P9" s="1069">
        <v>0</v>
      </c>
      <c r="Q9" s="1535" t="s">
        <v>1147</v>
      </c>
      <c r="R9" s="1536" t="s">
        <v>1149</v>
      </c>
    </row>
    <row r="10" spans="2:18" ht="15.75" customHeight="1">
      <c r="B10" s="610" t="s">
        <v>1309</v>
      </c>
      <c r="C10" s="1060">
        <v>0</v>
      </c>
      <c r="D10" s="1059">
        <v>0</v>
      </c>
      <c r="E10" s="1063">
        <v>0</v>
      </c>
      <c r="F10" s="1060">
        <v>0</v>
      </c>
      <c r="G10" s="1060">
        <v>0</v>
      </c>
      <c r="H10" s="1061">
        <v>0</v>
      </c>
      <c r="I10" s="1064"/>
      <c r="J10" s="1069"/>
      <c r="K10" s="1060">
        <v>0</v>
      </c>
      <c r="L10" s="1059">
        <v>0</v>
      </c>
      <c r="M10" s="1063">
        <v>0</v>
      </c>
      <c r="N10" s="1060">
        <v>0</v>
      </c>
      <c r="O10" s="1060">
        <v>0</v>
      </c>
      <c r="P10" s="1069">
        <v>0</v>
      </c>
      <c r="Q10" s="1535"/>
      <c r="R10" s="1536"/>
    </row>
    <row r="11" spans="2:18" ht="15.75" customHeight="1">
      <c r="B11" s="610" t="s">
        <v>1310</v>
      </c>
      <c r="C11" s="1060">
        <v>0</v>
      </c>
      <c r="D11" s="1059">
        <v>0</v>
      </c>
      <c r="E11" s="1064">
        <v>5400</v>
      </c>
      <c r="F11" s="1060">
        <v>3.5852</v>
      </c>
      <c r="G11" s="1061">
        <v>0</v>
      </c>
      <c r="H11" s="1061">
        <v>0</v>
      </c>
      <c r="I11" s="1064"/>
      <c r="J11" s="1069"/>
      <c r="K11" s="1060">
        <v>0</v>
      </c>
      <c r="L11" s="1059">
        <v>0</v>
      </c>
      <c r="M11" s="1063">
        <v>0</v>
      </c>
      <c r="N11" s="1060">
        <v>0</v>
      </c>
      <c r="O11" s="1061">
        <v>0</v>
      </c>
      <c r="P11" s="1069">
        <v>0</v>
      </c>
      <c r="Q11" s="1535"/>
      <c r="R11" s="1536"/>
    </row>
    <row r="12" spans="2:18" ht="15.75" customHeight="1">
      <c r="B12" s="610" t="s">
        <v>1311</v>
      </c>
      <c r="C12" s="1060">
        <v>0</v>
      </c>
      <c r="D12" s="1059">
        <v>0</v>
      </c>
      <c r="E12" s="1064">
        <v>3000</v>
      </c>
      <c r="F12" s="1060">
        <v>2.98</v>
      </c>
      <c r="G12" s="1061">
        <v>0</v>
      </c>
      <c r="H12" s="1061">
        <v>0</v>
      </c>
      <c r="I12" s="1064"/>
      <c r="J12" s="1069"/>
      <c r="K12" s="1060">
        <v>0</v>
      </c>
      <c r="L12" s="1059">
        <v>0</v>
      </c>
      <c r="M12" s="1063">
        <v>0</v>
      </c>
      <c r="N12" s="1060">
        <v>0</v>
      </c>
      <c r="O12" s="1061">
        <v>0</v>
      </c>
      <c r="P12" s="1069">
        <v>0</v>
      </c>
      <c r="Q12" s="1535"/>
      <c r="R12" s="1536"/>
    </row>
    <row r="13" spans="2:18" ht="15.75" customHeight="1">
      <c r="B13" s="610" t="s">
        <v>1312</v>
      </c>
      <c r="C13" s="1060">
        <v>0</v>
      </c>
      <c r="D13" s="1059">
        <v>0</v>
      </c>
      <c r="E13" s="1064">
        <v>0</v>
      </c>
      <c r="F13" s="1060">
        <v>0</v>
      </c>
      <c r="G13" s="1061">
        <v>0</v>
      </c>
      <c r="H13" s="1061">
        <v>0</v>
      </c>
      <c r="I13" s="1064"/>
      <c r="J13" s="1069"/>
      <c r="K13" s="1060">
        <v>0</v>
      </c>
      <c r="L13" s="1059">
        <v>0</v>
      </c>
      <c r="M13" s="1064">
        <v>0</v>
      </c>
      <c r="N13" s="1060">
        <v>0</v>
      </c>
      <c r="O13" s="1061">
        <v>0</v>
      </c>
      <c r="P13" s="1069">
        <v>0</v>
      </c>
      <c r="Q13" s="1535"/>
      <c r="R13" s="1536"/>
    </row>
    <row r="14" spans="2:18" ht="15.75" customHeight="1">
      <c r="B14" s="610" t="s">
        <v>1313</v>
      </c>
      <c r="C14" s="1060">
        <v>0</v>
      </c>
      <c r="D14" s="1059">
        <v>0</v>
      </c>
      <c r="E14" s="1064">
        <v>0</v>
      </c>
      <c r="F14" s="1060">
        <v>0</v>
      </c>
      <c r="G14" s="1061">
        <v>0</v>
      </c>
      <c r="H14" s="1061">
        <v>0</v>
      </c>
      <c r="I14" s="1064"/>
      <c r="J14" s="1069"/>
      <c r="K14" s="1060">
        <v>0</v>
      </c>
      <c r="L14" s="1059">
        <v>0</v>
      </c>
      <c r="M14" s="1064">
        <v>0</v>
      </c>
      <c r="N14" s="1060">
        <v>0</v>
      </c>
      <c r="O14" s="1495">
        <v>0</v>
      </c>
      <c r="P14" s="1069">
        <v>0</v>
      </c>
      <c r="Q14" s="1535"/>
      <c r="R14" s="1536"/>
    </row>
    <row r="15" spans="2:18" ht="15.75" customHeight="1">
      <c r="B15" s="610" t="s">
        <v>1314</v>
      </c>
      <c r="C15" s="1066">
        <v>0</v>
      </c>
      <c r="D15" s="1059">
        <v>0</v>
      </c>
      <c r="E15" s="1064">
        <v>0</v>
      </c>
      <c r="F15" s="1060">
        <v>0</v>
      </c>
      <c r="G15" s="1061">
        <v>0</v>
      </c>
      <c r="H15" s="1061">
        <v>0</v>
      </c>
      <c r="I15" s="1064"/>
      <c r="J15" s="1069"/>
      <c r="K15" s="1066">
        <v>0</v>
      </c>
      <c r="L15" s="1059">
        <v>0</v>
      </c>
      <c r="M15" s="1064">
        <v>0</v>
      </c>
      <c r="N15" s="1060">
        <v>0</v>
      </c>
      <c r="O15" s="1061">
        <v>0</v>
      </c>
      <c r="P15" s="1069">
        <v>0</v>
      </c>
      <c r="Q15" s="1535"/>
      <c r="R15" s="1536"/>
    </row>
    <row r="16" spans="2:18" ht="15.75" customHeight="1">
      <c r="B16" s="610" t="s">
        <v>1315</v>
      </c>
      <c r="C16" s="1066">
        <v>0</v>
      </c>
      <c r="D16" s="1059">
        <v>0</v>
      </c>
      <c r="E16" s="1063">
        <v>0</v>
      </c>
      <c r="F16" s="1060">
        <v>0</v>
      </c>
      <c r="G16" s="1067">
        <v>0</v>
      </c>
      <c r="H16" s="1061">
        <v>0</v>
      </c>
      <c r="I16" s="1064"/>
      <c r="J16" s="1069"/>
      <c r="K16" s="1066">
        <v>0</v>
      </c>
      <c r="L16" s="1059">
        <v>0</v>
      </c>
      <c r="M16" s="1063">
        <v>0</v>
      </c>
      <c r="N16" s="1060">
        <v>0</v>
      </c>
      <c r="O16" s="1067">
        <v>0</v>
      </c>
      <c r="P16" s="1069">
        <v>0</v>
      </c>
      <c r="Q16" s="1535"/>
      <c r="R16" s="1536"/>
    </row>
    <row r="17" spans="2:18" ht="15.75" customHeight="1">
      <c r="B17" s="610" t="s">
        <v>1316</v>
      </c>
      <c r="C17" s="1066">
        <v>0</v>
      </c>
      <c r="D17" s="1059">
        <v>0</v>
      </c>
      <c r="E17" s="1063">
        <v>0</v>
      </c>
      <c r="F17" s="1060">
        <v>0</v>
      </c>
      <c r="G17" s="1067">
        <v>0</v>
      </c>
      <c r="H17" s="1061">
        <v>0</v>
      </c>
      <c r="I17" s="1064"/>
      <c r="J17" s="1069"/>
      <c r="K17" s="1066">
        <v>0</v>
      </c>
      <c r="L17" s="1059">
        <v>0</v>
      </c>
      <c r="M17" s="1063">
        <v>0</v>
      </c>
      <c r="N17" s="1060">
        <v>0</v>
      </c>
      <c r="O17" s="1067">
        <v>0</v>
      </c>
      <c r="P17" s="1069">
        <v>0</v>
      </c>
      <c r="Q17" s="1535"/>
      <c r="R17" s="1536"/>
    </row>
    <row r="18" spans="2:18" ht="15.75" customHeight="1">
      <c r="B18" s="611" t="s">
        <v>1317</v>
      </c>
      <c r="C18" s="1074">
        <v>0</v>
      </c>
      <c r="D18" s="1062">
        <v>0</v>
      </c>
      <c r="E18" s="1063">
        <v>0</v>
      </c>
      <c r="F18" s="1060">
        <v>0</v>
      </c>
      <c r="G18" s="1539" t="s">
        <v>1146</v>
      </c>
      <c r="H18" s="1495" t="s">
        <v>1146</v>
      </c>
      <c r="I18" s="1064"/>
      <c r="J18" s="1069"/>
      <c r="K18" s="1074">
        <v>0</v>
      </c>
      <c r="L18" s="1062">
        <v>0</v>
      </c>
      <c r="M18" s="1063">
        <v>0</v>
      </c>
      <c r="N18" s="1060">
        <v>0</v>
      </c>
      <c r="O18" s="1540" t="s">
        <v>1144</v>
      </c>
      <c r="P18" s="1069" t="s">
        <v>1145</v>
      </c>
      <c r="Q18" s="1535"/>
      <c r="R18" s="1536"/>
    </row>
    <row r="19" spans="2:18" ht="15.75" customHeight="1" thickBot="1">
      <c r="B19" s="612" t="s">
        <v>543</v>
      </c>
      <c r="C19" s="1075">
        <v>2000</v>
      </c>
      <c r="D19" s="1072">
        <v>5.56</v>
      </c>
      <c r="E19" s="1065">
        <v>8400</v>
      </c>
      <c r="F19" s="1071">
        <v>3.28</v>
      </c>
      <c r="G19" s="1068">
        <v>8500</v>
      </c>
      <c r="H19" s="1534">
        <v>0.97</v>
      </c>
      <c r="I19" s="1072">
        <v>8500</v>
      </c>
      <c r="J19" s="1070"/>
      <c r="K19" s="1075">
        <v>0</v>
      </c>
      <c r="L19" s="1072">
        <v>0</v>
      </c>
      <c r="M19" s="1065">
        <v>0</v>
      </c>
      <c r="N19" s="1071">
        <v>0</v>
      </c>
      <c r="O19" s="1068">
        <v>0</v>
      </c>
      <c r="P19" s="1070" t="s">
        <v>1145</v>
      </c>
      <c r="Q19" s="1537" t="s">
        <v>1149</v>
      </c>
      <c r="R19" s="1538"/>
    </row>
    <row r="20" ht="13.5" thickTop="1">
      <c r="B20" s="36" t="s">
        <v>74</v>
      </c>
    </row>
    <row r="21" ht="12.75">
      <c r="B21" s="36"/>
    </row>
    <row r="22" ht="12.75">
      <c r="B22" s="36"/>
    </row>
  </sheetData>
  <sheetProtection/>
  <mergeCells count="14">
    <mergeCell ref="K5:L5"/>
    <mergeCell ref="O3:R3"/>
    <mergeCell ref="M5:N5"/>
    <mergeCell ref="I5:J5"/>
    <mergeCell ref="C4:J4"/>
    <mergeCell ref="Q5:R5"/>
    <mergeCell ref="K4:R4"/>
    <mergeCell ref="O5:P5"/>
    <mergeCell ref="B1:P1"/>
    <mergeCell ref="B2:P2"/>
    <mergeCell ref="B5:B6"/>
    <mergeCell ref="C5:D5"/>
    <mergeCell ref="E5:F5"/>
    <mergeCell ref="G5:H5"/>
  </mergeCells>
  <printOptions/>
  <pageMargins left="0.7" right="0.7" top="0.75" bottom="0.75" header="0.3" footer="0.3"/>
  <pageSetup fitToHeight="1" fitToWidth="1" horizontalDpi="600" verticalDpi="600" orientation="portrait" scale="5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"/>
  <sheetViews>
    <sheetView zoomScalePageLayoutView="0" workbookViewId="0" topLeftCell="A1">
      <selection activeCell="A1" sqref="A1:O1"/>
    </sheetView>
  </sheetViews>
  <sheetFormatPr defaultColWidth="9.140625" defaultRowHeight="12.75"/>
  <cols>
    <col min="1" max="1" width="12.421875" style="9" customWidth="1"/>
    <col min="2" max="2" width="9.57421875" style="9" customWidth="1"/>
    <col min="3" max="3" width="9.8515625" style="9" customWidth="1"/>
    <col min="4" max="4" width="10.28125" style="9" customWidth="1"/>
    <col min="5" max="5" width="9.57421875" style="9" customWidth="1"/>
    <col min="6" max="6" width="9.7109375" style="9" customWidth="1"/>
    <col min="7" max="9" width="10.28125" style="9" customWidth="1"/>
    <col min="10" max="10" width="10.7109375" style="9" customWidth="1"/>
    <col min="11" max="11" width="10.140625" style="9" customWidth="1"/>
    <col min="12" max="12" width="10.28125" style="9" customWidth="1"/>
    <col min="13" max="13" width="10.421875" style="9" customWidth="1"/>
    <col min="14" max="15" width="10.140625" style="9" customWidth="1"/>
    <col min="16" max="16384" width="9.140625" style="9" customWidth="1"/>
  </cols>
  <sheetData>
    <row r="1" spans="1:15" ht="12.75">
      <c r="A1" s="1793" t="s">
        <v>514</v>
      </c>
      <c r="B1" s="1793"/>
      <c r="C1" s="1793"/>
      <c r="D1" s="1793"/>
      <c r="E1" s="1793"/>
      <c r="F1" s="1793"/>
      <c r="G1" s="1793"/>
      <c r="H1" s="1793"/>
      <c r="I1" s="1793"/>
      <c r="J1" s="1793"/>
      <c r="K1" s="1793"/>
      <c r="L1" s="1793"/>
      <c r="M1" s="1793"/>
      <c r="N1" s="1793"/>
      <c r="O1" s="1793"/>
    </row>
    <row r="2" spans="1:15" ht="15.75">
      <c r="A2" s="1794" t="s">
        <v>1065</v>
      </c>
      <c r="B2" s="1794"/>
      <c r="C2" s="1794"/>
      <c r="D2" s="1794"/>
      <c r="E2" s="1794"/>
      <c r="F2" s="1794"/>
      <c r="G2" s="1794"/>
      <c r="H2" s="1794"/>
      <c r="I2" s="1794"/>
      <c r="J2" s="1794"/>
      <c r="K2" s="1794"/>
      <c r="L2" s="1794"/>
      <c r="M2" s="1794"/>
      <c r="N2" s="1794"/>
      <c r="O2" s="1794"/>
    </row>
    <row r="3" spans="1:17" ht="16.5" customHeight="1" thickBot="1">
      <c r="A3" s="1800" t="s">
        <v>193</v>
      </c>
      <c r="B3" s="1800"/>
      <c r="C3" s="1800"/>
      <c r="D3" s="1800"/>
      <c r="E3" s="1800"/>
      <c r="F3" s="1800"/>
      <c r="G3" s="1800"/>
      <c r="H3" s="1800"/>
      <c r="I3" s="1800"/>
      <c r="J3" s="1800"/>
      <c r="K3" s="1800"/>
      <c r="L3" s="1800"/>
      <c r="M3" s="1800"/>
      <c r="N3" s="1800"/>
      <c r="O3" s="1800"/>
      <c r="P3" s="1800"/>
      <c r="Q3" s="1800"/>
    </row>
    <row r="4" spans="1:17" ht="19.5" customHeight="1" thickTop="1">
      <c r="A4" s="605"/>
      <c r="B4" s="1788" t="s">
        <v>864</v>
      </c>
      <c r="C4" s="1789"/>
      <c r="D4" s="1789"/>
      <c r="E4" s="1789"/>
      <c r="F4" s="1789"/>
      <c r="G4" s="1789"/>
      <c r="H4" s="1789"/>
      <c r="I4" s="1790"/>
      <c r="J4" s="1805" t="s">
        <v>865</v>
      </c>
      <c r="K4" s="1806"/>
      <c r="L4" s="1806"/>
      <c r="M4" s="1806"/>
      <c r="N4" s="1806"/>
      <c r="O4" s="1806"/>
      <c r="P4" s="1806"/>
      <c r="Q4" s="1807"/>
    </row>
    <row r="5" spans="1:17" s="604" customFormat="1" ht="19.5" customHeight="1">
      <c r="A5" s="1795" t="s">
        <v>654</v>
      </c>
      <c r="B5" s="1808" t="s">
        <v>688</v>
      </c>
      <c r="C5" s="1802"/>
      <c r="D5" s="1801" t="s">
        <v>422</v>
      </c>
      <c r="E5" s="1802"/>
      <c r="F5" s="1801" t="s">
        <v>279</v>
      </c>
      <c r="G5" s="1791"/>
      <c r="H5" s="1801" t="s">
        <v>1129</v>
      </c>
      <c r="I5" s="1792"/>
      <c r="J5" s="1791" t="s">
        <v>688</v>
      </c>
      <c r="K5" s="1802"/>
      <c r="L5" s="1801" t="s">
        <v>422</v>
      </c>
      <c r="M5" s="1802"/>
      <c r="N5" s="1801" t="s">
        <v>279</v>
      </c>
      <c r="O5" s="1791"/>
      <c r="P5" s="1803" t="s">
        <v>1129</v>
      </c>
      <c r="Q5" s="1804"/>
    </row>
    <row r="6" spans="1:17" s="604" customFormat="1" ht="24" customHeight="1">
      <c r="A6" s="1796"/>
      <c r="B6" s="300" t="s">
        <v>389</v>
      </c>
      <c r="C6" s="607" t="s">
        <v>1064</v>
      </c>
      <c r="D6" s="91" t="s">
        <v>389</v>
      </c>
      <c r="E6" s="607" t="s">
        <v>1064</v>
      </c>
      <c r="F6" s="606" t="s">
        <v>389</v>
      </c>
      <c r="G6" s="1533" t="s">
        <v>1064</v>
      </c>
      <c r="H6" s="1533" t="s">
        <v>389</v>
      </c>
      <c r="I6" s="608" t="s">
        <v>1064</v>
      </c>
      <c r="J6" s="300" t="s">
        <v>389</v>
      </c>
      <c r="K6" s="607" t="s">
        <v>1064</v>
      </c>
      <c r="L6" s="91" t="s">
        <v>389</v>
      </c>
      <c r="M6" s="607" t="s">
        <v>1064</v>
      </c>
      <c r="N6" s="606" t="s">
        <v>389</v>
      </c>
      <c r="O6" s="1533" t="s">
        <v>1064</v>
      </c>
      <c r="P6" s="606" t="s">
        <v>389</v>
      </c>
      <c r="Q6" s="608" t="s">
        <v>1064</v>
      </c>
    </row>
    <row r="7" spans="1:17" ht="15.75" customHeight="1">
      <c r="A7" s="610" t="s">
        <v>1306</v>
      </c>
      <c r="B7" s="1086">
        <v>0</v>
      </c>
      <c r="C7" s="1076"/>
      <c r="D7" s="1085">
        <v>727.98</v>
      </c>
      <c r="E7" s="1077">
        <v>9.1787</v>
      </c>
      <c r="F7" s="1089">
        <v>0</v>
      </c>
      <c r="G7" s="1078">
        <v>0</v>
      </c>
      <c r="H7" s="1078" t="s">
        <v>1144</v>
      </c>
      <c r="I7" s="1091" t="s">
        <v>1144</v>
      </c>
      <c r="J7" s="1086">
        <v>12000</v>
      </c>
      <c r="K7" s="1076">
        <v>3.7527</v>
      </c>
      <c r="L7" s="1085">
        <v>0</v>
      </c>
      <c r="M7" s="1077">
        <v>0</v>
      </c>
      <c r="N7" s="1089">
        <v>0</v>
      </c>
      <c r="O7" s="1078">
        <v>0</v>
      </c>
      <c r="P7" s="39" t="s">
        <v>1144</v>
      </c>
      <c r="Q7" s="1544" t="s">
        <v>1144</v>
      </c>
    </row>
    <row r="8" spans="1:17" ht="15.75" customHeight="1">
      <c r="A8" s="610" t="s">
        <v>1307</v>
      </c>
      <c r="B8" s="1086">
        <v>0</v>
      </c>
      <c r="C8" s="1076"/>
      <c r="D8" s="1081">
        <v>15.76</v>
      </c>
      <c r="E8" s="1077">
        <v>9.2528</v>
      </c>
      <c r="F8" s="1089">
        <v>0</v>
      </c>
      <c r="G8" s="1078">
        <v>0</v>
      </c>
      <c r="H8" s="1078" t="s">
        <v>1144</v>
      </c>
      <c r="I8" s="1091" t="s">
        <v>1144</v>
      </c>
      <c r="J8" s="1086">
        <v>7000</v>
      </c>
      <c r="K8" s="1076">
        <v>3.3509</v>
      </c>
      <c r="L8" s="1081">
        <v>0</v>
      </c>
      <c r="M8" s="1077">
        <v>0</v>
      </c>
      <c r="N8" s="1089">
        <v>0</v>
      </c>
      <c r="O8" s="1078">
        <v>0</v>
      </c>
      <c r="P8" s="1712">
        <v>15000</v>
      </c>
      <c r="Q8" s="1544">
        <v>0.07</v>
      </c>
    </row>
    <row r="9" spans="1:17" ht="15.75" customHeight="1">
      <c r="A9" s="610" t="s">
        <v>1308</v>
      </c>
      <c r="B9" s="1086">
        <v>3000</v>
      </c>
      <c r="C9" s="1076">
        <v>9.7409</v>
      </c>
      <c r="D9" s="1081">
        <v>0</v>
      </c>
      <c r="E9" s="1081">
        <v>0</v>
      </c>
      <c r="F9" s="1089">
        <v>0</v>
      </c>
      <c r="G9" s="1078">
        <v>0</v>
      </c>
      <c r="H9" s="1078"/>
      <c r="I9" s="1091"/>
      <c r="J9" s="1086">
        <v>0</v>
      </c>
      <c r="K9" s="1081">
        <v>0</v>
      </c>
      <c r="L9" s="1081">
        <v>0</v>
      </c>
      <c r="M9" s="1077">
        <v>0</v>
      </c>
      <c r="N9" s="1089">
        <v>0</v>
      </c>
      <c r="O9" s="1078">
        <v>0</v>
      </c>
      <c r="P9" s="1712">
        <v>20000</v>
      </c>
      <c r="Q9" s="1544">
        <v>0.05</v>
      </c>
    </row>
    <row r="10" spans="1:17" ht="15.75" customHeight="1">
      <c r="A10" s="610" t="s">
        <v>1309</v>
      </c>
      <c r="B10" s="1086">
        <v>2000</v>
      </c>
      <c r="C10" s="1076">
        <v>10.3777</v>
      </c>
      <c r="D10" s="1081">
        <v>0</v>
      </c>
      <c r="E10" s="1077">
        <v>0</v>
      </c>
      <c r="F10" s="1089">
        <v>0</v>
      </c>
      <c r="G10" s="1078">
        <v>0</v>
      </c>
      <c r="H10" s="1078"/>
      <c r="I10" s="1091"/>
      <c r="J10" s="1086">
        <v>0</v>
      </c>
      <c r="K10" s="1081">
        <v>0</v>
      </c>
      <c r="L10" s="1081">
        <v>0</v>
      </c>
      <c r="M10" s="1077">
        <v>0</v>
      </c>
      <c r="N10" s="1089">
        <v>0</v>
      </c>
      <c r="O10" s="1078">
        <v>0</v>
      </c>
      <c r="P10" s="1713"/>
      <c r="Q10" s="1544"/>
    </row>
    <row r="11" spans="1:17" ht="15.75" customHeight="1">
      <c r="A11" s="610" t="s">
        <v>1310</v>
      </c>
      <c r="B11" s="1086">
        <v>0</v>
      </c>
      <c r="C11" s="1076">
        <v>0</v>
      </c>
      <c r="D11" s="1081">
        <v>0</v>
      </c>
      <c r="E11" s="1077">
        <v>0</v>
      </c>
      <c r="F11" s="1078">
        <v>0</v>
      </c>
      <c r="G11" s="1078">
        <v>0</v>
      </c>
      <c r="H11" s="1078"/>
      <c r="I11" s="1091"/>
      <c r="J11" s="1086">
        <v>0</v>
      </c>
      <c r="K11" s="1081">
        <v>0</v>
      </c>
      <c r="L11" s="1081">
        <v>0</v>
      </c>
      <c r="M11" s="1077">
        <v>0</v>
      </c>
      <c r="N11" s="1078">
        <v>0</v>
      </c>
      <c r="O11" s="1078">
        <v>0</v>
      </c>
      <c r="P11" s="1713"/>
      <c r="Q11" s="1544"/>
    </row>
    <row r="12" spans="1:17" ht="15.75" customHeight="1">
      <c r="A12" s="610" t="s">
        <v>1311</v>
      </c>
      <c r="B12" s="1086">
        <v>13000</v>
      </c>
      <c r="C12" s="1076">
        <v>10.4072</v>
      </c>
      <c r="D12" s="1081">
        <v>0</v>
      </c>
      <c r="E12" s="1077">
        <v>0</v>
      </c>
      <c r="F12" s="1078">
        <v>0</v>
      </c>
      <c r="G12" s="1078">
        <v>0</v>
      </c>
      <c r="H12" s="1078"/>
      <c r="I12" s="1091"/>
      <c r="J12" s="1086">
        <v>0</v>
      </c>
      <c r="K12" s="1081">
        <v>0</v>
      </c>
      <c r="L12" s="1081">
        <v>0</v>
      </c>
      <c r="M12" s="1077">
        <v>0</v>
      </c>
      <c r="N12" s="1078">
        <v>0</v>
      </c>
      <c r="O12" s="1078">
        <v>0</v>
      </c>
      <c r="P12" s="1713"/>
      <c r="Q12" s="1544"/>
    </row>
    <row r="13" spans="1:17" ht="15.75" customHeight="1">
      <c r="A13" s="610" t="s">
        <v>1312</v>
      </c>
      <c r="B13" s="1086">
        <v>10000</v>
      </c>
      <c r="C13" s="1076">
        <v>10.3571</v>
      </c>
      <c r="D13" s="1081">
        <v>0</v>
      </c>
      <c r="E13" s="1077">
        <v>0</v>
      </c>
      <c r="F13" s="1078">
        <v>0</v>
      </c>
      <c r="G13" s="1078">
        <v>0</v>
      </c>
      <c r="H13" s="1078"/>
      <c r="I13" s="1091"/>
      <c r="J13" s="1086">
        <v>0</v>
      </c>
      <c r="K13" s="1081">
        <v>0</v>
      </c>
      <c r="L13" s="1081">
        <v>0</v>
      </c>
      <c r="M13" s="1077">
        <v>0</v>
      </c>
      <c r="N13" s="1078">
        <v>0</v>
      </c>
      <c r="O13" s="1078">
        <v>0</v>
      </c>
      <c r="P13" s="1713"/>
      <c r="Q13" s="1544"/>
    </row>
    <row r="14" spans="1:17" ht="15.75" customHeight="1">
      <c r="A14" s="610" t="s">
        <v>1313</v>
      </c>
      <c r="B14" s="1086">
        <v>13804.6</v>
      </c>
      <c r="C14" s="1076">
        <v>9.9028</v>
      </c>
      <c r="D14" s="1081">
        <v>0</v>
      </c>
      <c r="E14" s="1077">
        <v>0</v>
      </c>
      <c r="F14" s="1078">
        <v>0</v>
      </c>
      <c r="G14" s="1078">
        <v>0</v>
      </c>
      <c r="H14" s="1078"/>
      <c r="I14" s="1091"/>
      <c r="J14" s="1086">
        <v>0</v>
      </c>
      <c r="K14" s="1081">
        <v>0</v>
      </c>
      <c r="L14" s="1081">
        <v>0</v>
      </c>
      <c r="M14" s="1077">
        <v>0</v>
      </c>
      <c r="N14" s="1078">
        <v>0</v>
      </c>
      <c r="O14" s="1078">
        <v>0</v>
      </c>
      <c r="P14" s="1713"/>
      <c r="Q14" s="1544"/>
    </row>
    <row r="15" spans="1:17" ht="15.75" customHeight="1">
      <c r="A15" s="610" t="s">
        <v>1314</v>
      </c>
      <c r="B15" s="1087">
        <v>15187.375</v>
      </c>
      <c r="C15" s="1076">
        <v>9.8698</v>
      </c>
      <c r="D15" s="1081">
        <v>0</v>
      </c>
      <c r="E15" s="1077">
        <v>0</v>
      </c>
      <c r="F15" s="1078">
        <v>0</v>
      </c>
      <c r="G15" s="1078">
        <v>0</v>
      </c>
      <c r="H15" s="1078"/>
      <c r="I15" s="1091"/>
      <c r="J15" s="1542">
        <v>0</v>
      </c>
      <c r="K15" s="1080">
        <v>0</v>
      </c>
      <c r="L15" s="1081">
        <v>0</v>
      </c>
      <c r="M15" s="1077">
        <v>0</v>
      </c>
      <c r="N15" s="1078">
        <v>0</v>
      </c>
      <c r="O15" s="1078">
        <v>0</v>
      </c>
      <c r="P15" s="1713"/>
      <c r="Q15" s="1544"/>
    </row>
    <row r="16" spans="1:17" ht="15.75" customHeight="1">
      <c r="A16" s="610" t="s">
        <v>1315</v>
      </c>
      <c r="B16" s="1087">
        <v>18217.4</v>
      </c>
      <c r="C16" s="1076">
        <v>9.9267</v>
      </c>
      <c r="D16" s="1082">
        <v>0</v>
      </c>
      <c r="E16" s="1077">
        <v>0</v>
      </c>
      <c r="F16" s="1089">
        <v>0</v>
      </c>
      <c r="G16" s="1078">
        <v>0</v>
      </c>
      <c r="H16" s="1078"/>
      <c r="I16" s="1091"/>
      <c r="J16" s="1543">
        <v>0</v>
      </c>
      <c r="K16" s="1095">
        <v>0</v>
      </c>
      <c r="L16" s="1081">
        <v>0</v>
      </c>
      <c r="M16" s="1077">
        <v>0</v>
      </c>
      <c r="N16" s="1089">
        <v>0</v>
      </c>
      <c r="O16" s="1078">
        <v>0</v>
      </c>
      <c r="P16" s="1713"/>
      <c r="Q16" s="1544"/>
    </row>
    <row r="17" spans="1:17" ht="15.75" customHeight="1">
      <c r="A17" s="610" t="s">
        <v>1316</v>
      </c>
      <c r="B17" s="1087">
        <v>7194.3</v>
      </c>
      <c r="C17" s="1076">
        <v>9.7334</v>
      </c>
      <c r="D17" s="1082">
        <v>0</v>
      </c>
      <c r="E17" s="1077">
        <v>0</v>
      </c>
      <c r="F17" s="1089">
        <v>0</v>
      </c>
      <c r="G17" s="1078">
        <v>0</v>
      </c>
      <c r="H17" s="1078"/>
      <c r="I17" s="1091"/>
      <c r="J17" s="1543">
        <v>0</v>
      </c>
      <c r="K17" s="1095">
        <v>0</v>
      </c>
      <c r="L17" s="1081">
        <v>0</v>
      </c>
      <c r="M17" s="1077">
        <v>0</v>
      </c>
      <c r="N17" s="1089">
        <v>0</v>
      </c>
      <c r="O17" s="1078">
        <v>0</v>
      </c>
      <c r="P17" s="1713"/>
      <c r="Q17" s="1544"/>
    </row>
    <row r="18" spans="1:17" ht="15.75" customHeight="1">
      <c r="A18" s="611" t="s">
        <v>1317</v>
      </c>
      <c r="B18" s="1086">
        <v>9982.4</v>
      </c>
      <c r="C18" s="1079">
        <v>9.6213</v>
      </c>
      <c r="D18" s="1082">
        <v>0</v>
      </c>
      <c r="E18" s="1077">
        <v>0</v>
      </c>
      <c r="F18" s="1550" t="s">
        <v>1150</v>
      </c>
      <c r="G18" s="1546" t="s">
        <v>1146</v>
      </c>
      <c r="H18" s="1078"/>
      <c r="I18" s="1091"/>
      <c r="J18" s="1543">
        <v>0</v>
      </c>
      <c r="K18" s="1095">
        <v>0</v>
      </c>
      <c r="L18" s="1083">
        <v>0</v>
      </c>
      <c r="M18" s="1077">
        <v>0</v>
      </c>
      <c r="N18" s="1089"/>
      <c r="O18" s="1548" t="s">
        <v>1145</v>
      </c>
      <c r="P18" s="1713"/>
      <c r="Q18" s="1544"/>
    </row>
    <row r="19" spans="1:17" ht="15.75" customHeight="1" thickBot="1">
      <c r="A19" s="612" t="s">
        <v>543</v>
      </c>
      <c r="B19" s="1088">
        <v>92386.075</v>
      </c>
      <c r="C19" s="1094">
        <v>9.98</v>
      </c>
      <c r="D19" s="1084">
        <v>743.74</v>
      </c>
      <c r="E19" s="1093">
        <v>9.18</v>
      </c>
      <c r="F19" s="1549">
        <v>0</v>
      </c>
      <c r="G19" s="1547" t="s">
        <v>1145</v>
      </c>
      <c r="H19" s="1541" t="s">
        <v>1144</v>
      </c>
      <c r="I19" s="1092"/>
      <c r="J19" s="1088">
        <v>19000</v>
      </c>
      <c r="K19" s="1094">
        <v>3.6</v>
      </c>
      <c r="L19" s="1084">
        <v>0</v>
      </c>
      <c r="M19" s="1093">
        <v>0</v>
      </c>
      <c r="N19" s="1090">
        <v>0</v>
      </c>
      <c r="O19" s="1547" t="s">
        <v>1145</v>
      </c>
      <c r="P19" s="1714">
        <v>35000</v>
      </c>
      <c r="Q19" s="1545"/>
    </row>
    <row r="20" spans="1:9" ht="15.75" customHeight="1" thickTop="1">
      <c r="A20" s="36" t="s">
        <v>74</v>
      </c>
      <c r="B20" s="613"/>
      <c r="C20" s="613"/>
      <c r="D20" s="613"/>
      <c r="E20" s="613"/>
      <c r="F20" s="613"/>
      <c r="G20" s="613"/>
      <c r="H20" s="613"/>
      <c r="I20" s="613"/>
    </row>
    <row r="21" ht="15.75" customHeight="1">
      <c r="A21" s="36"/>
    </row>
    <row r="26" spans="2:4" ht="12.75">
      <c r="B26" s="614"/>
      <c r="C26" s="614"/>
      <c r="D26" s="614"/>
    </row>
  </sheetData>
  <sheetProtection/>
  <mergeCells count="14">
    <mergeCell ref="A1:O1"/>
    <mergeCell ref="A2:O2"/>
    <mergeCell ref="A5:A6"/>
    <mergeCell ref="B5:C5"/>
    <mergeCell ref="D5:E5"/>
    <mergeCell ref="F5:G5"/>
    <mergeCell ref="J5:K5"/>
    <mergeCell ref="L5:M5"/>
    <mergeCell ref="B4:I4"/>
    <mergeCell ref="H5:I5"/>
    <mergeCell ref="P5:Q5"/>
    <mergeCell ref="J4:Q4"/>
    <mergeCell ref="A3:Q3"/>
    <mergeCell ref="N5:O5"/>
  </mergeCells>
  <printOptions/>
  <pageMargins left="0.7" right="0.7" top="0.75" bottom="0.75" header="0.3" footer="0.3"/>
  <pageSetup fitToHeight="1" fitToWidth="1" horizontalDpi="600" verticalDpi="600" orientation="portrait" scale="53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12.00390625" style="615" customWidth="1"/>
    <col min="2" max="2" width="15.57421875" style="615" customWidth="1"/>
    <col min="3" max="3" width="16.28125" style="615" customWidth="1"/>
    <col min="4" max="4" width="16.57421875" style="615" customWidth="1"/>
    <col min="5" max="5" width="14.28125" style="615" customWidth="1"/>
    <col min="6" max="6" width="10.28125" style="615" customWidth="1"/>
    <col min="7" max="16384" width="9.140625" style="615" customWidth="1"/>
  </cols>
  <sheetData>
    <row r="1" spans="1:5" ht="12.75">
      <c r="A1" s="1809" t="s">
        <v>528</v>
      </c>
      <c r="B1" s="1809"/>
      <c r="C1" s="1809"/>
      <c r="D1" s="1809"/>
      <c r="E1" s="1809"/>
    </row>
    <row r="2" spans="1:5" ht="12.75" customHeight="1">
      <c r="A2" s="1810" t="s">
        <v>1095</v>
      </c>
      <c r="B2" s="1810"/>
      <c r="C2" s="1810"/>
      <c r="D2" s="1810"/>
      <c r="E2" s="1810"/>
    </row>
    <row r="3" spans="1:2" ht="12.75" customHeight="1" hidden="1">
      <c r="A3" s="74" t="s">
        <v>1066</v>
      </c>
      <c r="B3" s="74"/>
    </row>
    <row r="4" spans="1:6" ht="12.75" customHeight="1" thickBot="1">
      <c r="A4" s="1813" t="s">
        <v>193</v>
      </c>
      <c r="B4" s="1813"/>
      <c r="C4" s="1813"/>
      <c r="D4" s="1813"/>
      <c r="E4" s="1813"/>
      <c r="F4" s="1813"/>
    </row>
    <row r="5" spans="1:6" ht="21.75" customHeight="1" thickTop="1">
      <c r="A5" s="1811" t="s">
        <v>654</v>
      </c>
      <c r="B5" s="502" t="s">
        <v>709</v>
      </c>
      <c r="C5" s="502" t="s">
        <v>688</v>
      </c>
      <c r="D5" s="502" t="s">
        <v>422</v>
      </c>
      <c r="E5" s="502" t="s">
        <v>279</v>
      </c>
      <c r="F5" s="1551" t="s">
        <v>1129</v>
      </c>
    </row>
    <row r="6" spans="1:6" ht="17.25" customHeight="1">
      <c r="A6" s="1812"/>
      <c r="B6" s="91" t="s">
        <v>389</v>
      </c>
      <c r="C6" s="91" t="s">
        <v>389</v>
      </c>
      <c r="D6" s="91" t="s">
        <v>389</v>
      </c>
      <c r="E6" s="606" t="s">
        <v>389</v>
      </c>
      <c r="F6" s="1552" t="s">
        <v>389</v>
      </c>
    </row>
    <row r="7" spans="1:6" ht="15" customHeight="1">
      <c r="A7" s="141" t="s">
        <v>1306</v>
      </c>
      <c r="B7" s="1097">
        <v>0</v>
      </c>
      <c r="C7" s="1718">
        <v>2950</v>
      </c>
      <c r="D7" s="1715">
        <v>3935.92</v>
      </c>
      <c r="E7" s="1096">
        <v>0</v>
      </c>
      <c r="F7" s="652" t="s">
        <v>1147</v>
      </c>
    </row>
    <row r="8" spans="1:6" ht="15" customHeight="1">
      <c r="A8" s="141" t="s">
        <v>1307</v>
      </c>
      <c r="B8" s="1715">
        <v>350</v>
      </c>
      <c r="C8" s="1096">
        <v>0</v>
      </c>
      <c r="D8" s="1715">
        <v>203.64</v>
      </c>
      <c r="E8" s="1096">
        <v>0</v>
      </c>
      <c r="F8" s="652" t="s">
        <v>1147</v>
      </c>
    </row>
    <row r="9" spans="1:6" ht="15" customHeight="1">
      <c r="A9" s="141" t="s">
        <v>1308</v>
      </c>
      <c r="B9" s="1715">
        <v>3700</v>
      </c>
      <c r="C9" s="1718">
        <v>17892.4</v>
      </c>
      <c r="D9" s="1715">
        <v>69.6</v>
      </c>
      <c r="E9" s="1096">
        <v>0</v>
      </c>
      <c r="F9" s="652" t="s">
        <v>1147</v>
      </c>
    </row>
    <row r="10" spans="1:6" ht="15" customHeight="1">
      <c r="A10" s="141" t="s">
        <v>1309</v>
      </c>
      <c r="B10" s="1715">
        <v>13234</v>
      </c>
      <c r="C10" s="1718">
        <v>30968</v>
      </c>
      <c r="D10" s="1715">
        <v>2.88</v>
      </c>
      <c r="E10" s="1096">
        <v>0</v>
      </c>
      <c r="F10" s="652"/>
    </row>
    <row r="11" spans="1:6" ht="15" customHeight="1">
      <c r="A11" s="141" t="s">
        <v>1310</v>
      </c>
      <c r="B11" s="1715">
        <v>28178.9</v>
      </c>
      <c r="C11" s="1718">
        <v>29865.26</v>
      </c>
      <c r="D11" s="1097">
        <v>0</v>
      </c>
      <c r="E11" s="1096">
        <v>0</v>
      </c>
      <c r="F11" s="652"/>
    </row>
    <row r="12" spans="1:6" ht="15" customHeight="1">
      <c r="A12" s="141" t="s">
        <v>1311</v>
      </c>
      <c r="B12" s="1715">
        <v>19784.4</v>
      </c>
      <c r="C12" s="1718">
        <v>40038.26</v>
      </c>
      <c r="D12" s="1715">
        <v>36</v>
      </c>
      <c r="E12" s="1718">
        <v>1586.4</v>
      </c>
      <c r="F12" s="652"/>
    </row>
    <row r="13" spans="1:6" ht="15" customHeight="1">
      <c r="A13" s="141" t="s">
        <v>1312</v>
      </c>
      <c r="B13" s="1715">
        <v>18527.19</v>
      </c>
      <c r="C13" s="1718">
        <v>14924.88</v>
      </c>
      <c r="D13" s="1715">
        <v>45</v>
      </c>
      <c r="E13" s="1718">
        <v>1802.4</v>
      </c>
      <c r="F13" s="652"/>
    </row>
    <row r="14" spans="1:6" ht="15" customHeight="1">
      <c r="A14" s="141" t="s">
        <v>1313</v>
      </c>
      <c r="B14" s="1715">
        <v>1394.29</v>
      </c>
      <c r="C14" s="1718">
        <v>19473.1</v>
      </c>
      <c r="D14" s="1715">
        <v>54</v>
      </c>
      <c r="E14" s="1718">
        <v>13170</v>
      </c>
      <c r="F14" s="652"/>
    </row>
    <row r="15" spans="1:6" ht="15" customHeight="1">
      <c r="A15" s="141" t="s">
        <v>1314</v>
      </c>
      <c r="B15" s="1715">
        <v>6617.5</v>
      </c>
      <c r="C15" s="1719">
        <v>15559.85</v>
      </c>
      <c r="D15" s="1715">
        <v>27</v>
      </c>
      <c r="E15" s="1718">
        <v>15664.24612</v>
      </c>
      <c r="F15" s="652"/>
    </row>
    <row r="16" spans="1:6" ht="15" customHeight="1">
      <c r="A16" s="141" t="s">
        <v>1315</v>
      </c>
      <c r="B16" s="1715">
        <v>67.1</v>
      </c>
      <c r="C16" s="1719">
        <v>15101.14</v>
      </c>
      <c r="D16" s="1097">
        <v>0</v>
      </c>
      <c r="E16" s="1718">
        <v>20988.8</v>
      </c>
      <c r="F16" s="652"/>
    </row>
    <row r="17" spans="1:6" ht="15" customHeight="1">
      <c r="A17" s="141" t="s">
        <v>1316</v>
      </c>
      <c r="B17" s="1715">
        <v>2.88</v>
      </c>
      <c r="C17" s="1718">
        <v>18952</v>
      </c>
      <c r="D17" s="1715">
        <v>1200</v>
      </c>
      <c r="E17" s="1718">
        <v>985.1</v>
      </c>
      <c r="F17" s="652"/>
    </row>
    <row r="18" spans="1:6" ht="15" customHeight="1">
      <c r="A18" s="142" t="s">
        <v>1317</v>
      </c>
      <c r="B18" s="1716">
        <v>4080</v>
      </c>
      <c r="C18" s="1720">
        <v>10949.11</v>
      </c>
      <c r="D18" s="1098">
        <v>0</v>
      </c>
      <c r="E18" s="1720">
        <v>780.6</v>
      </c>
      <c r="F18" s="652"/>
    </row>
    <row r="19" spans="1:6" s="617" customFormat="1" ht="15.75" customHeight="1" thickBot="1">
      <c r="A19" s="156" t="s">
        <v>543</v>
      </c>
      <c r="B19" s="1717">
        <v>95936.26</v>
      </c>
      <c r="C19" s="1721">
        <v>216674</v>
      </c>
      <c r="D19" s="1717">
        <v>5574.04</v>
      </c>
      <c r="E19" s="1722">
        <v>54977.54612</v>
      </c>
      <c r="F19" s="1553" t="s">
        <v>1148</v>
      </c>
    </row>
    <row r="20" spans="1:2" s="618" customFormat="1" ht="15" customHeight="1" thickTop="1">
      <c r="A20" s="36"/>
      <c r="B20" s="36"/>
    </row>
    <row r="21" spans="1:2" s="618" customFormat="1" ht="15" customHeight="1">
      <c r="A21" s="36"/>
      <c r="B21" s="36"/>
    </row>
    <row r="22" spans="1:2" s="618" customFormat="1" ht="15" customHeight="1">
      <c r="A22" s="36"/>
      <c r="B22" s="36"/>
    </row>
    <row r="23" spans="1:2" s="618" customFormat="1" ht="15" customHeight="1">
      <c r="A23" s="36"/>
      <c r="B23" s="36"/>
    </row>
    <row r="24" s="618" customFormat="1" ht="12.75"/>
    <row r="26" ht="18.75" customHeight="1"/>
    <row r="27" ht="25.5" customHeight="1"/>
    <row r="28" ht="21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</sheetData>
  <sheetProtection/>
  <mergeCells count="4">
    <mergeCell ref="A1:E1"/>
    <mergeCell ref="A2:E2"/>
    <mergeCell ref="A5:A6"/>
    <mergeCell ref="A4:F4"/>
  </mergeCells>
  <printOptions/>
  <pageMargins left="0.7" right="0.7" top="0.75" bottom="0.75" header="0.3" footer="0.3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5.7109375" style="85" customWidth="1"/>
    <col min="2" max="2" width="12.57421875" style="85" customWidth="1"/>
    <col min="3" max="3" width="10.7109375" style="633" customWidth="1"/>
    <col min="4" max="4" width="14.140625" style="633" customWidth="1"/>
    <col min="5" max="6" width="13.421875" style="633" customWidth="1"/>
    <col min="7" max="7" width="15.7109375" style="633" customWidth="1"/>
    <col min="8" max="8" width="13.421875" style="633" customWidth="1"/>
    <col min="9" max="9" width="14.421875" style="633" customWidth="1"/>
    <col min="10" max="10" width="10.00390625" style="633" customWidth="1"/>
    <col min="11" max="16384" width="9.140625" style="633" customWidth="1"/>
  </cols>
  <sheetData>
    <row r="1" spans="1:9" ht="12.75">
      <c r="A1" s="1793" t="s">
        <v>582</v>
      </c>
      <c r="B1" s="1793"/>
      <c r="C1" s="1793"/>
      <c r="D1" s="1793"/>
      <c r="E1" s="1793"/>
      <c r="F1" s="1793"/>
      <c r="G1" s="1793"/>
      <c r="H1" s="1793"/>
      <c r="I1" s="1793"/>
    </row>
    <row r="2" spans="1:9" ht="15.75">
      <c r="A2" s="1810" t="s">
        <v>1067</v>
      </c>
      <c r="B2" s="1810"/>
      <c r="C2" s="1810"/>
      <c r="D2" s="1810"/>
      <c r="E2" s="1810"/>
      <c r="F2" s="1810"/>
      <c r="G2" s="1810"/>
      <c r="H2" s="1810"/>
      <c r="I2" s="1810"/>
    </row>
    <row r="3" spans="1:6" ht="12.75" hidden="1">
      <c r="A3" s="22"/>
      <c r="B3" s="22"/>
      <c r="C3" s="43"/>
      <c r="D3" s="46"/>
      <c r="E3" s="46"/>
      <c r="F3" s="46"/>
    </row>
    <row r="4" spans="2:10" ht="13.5" customHeight="1" thickBot="1">
      <c r="B4" s="1822" t="s">
        <v>1068</v>
      </c>
      <c r="C4" s="1822"/>
      <c r="D4" s="1822"/>
      <c r="E4" s="1822"/>
      <c r="F4" s="1822"/>
      <c r="G4" s="1822"/>
      <c r="H4" s="1822"/>
      <c r="I4" s="1822"/>
      <c r="J4" s="1822"/>
    </row>
    <row r="5" spans="2:10" ht="13.5" thickTop="1">
      <c r="B5" s="1814" t="s">
        <v>654</v>
      </c>
      <c r="C5" s="1816" t="s">
        <v>1215</v>
      </c>
      <c r="D5" s="1817"/>
      <c r="E5" s="1817"/>
      <c r="F5" s="1818"/>
      <c r="G5" s="1819" t="s">
        <v>1216</v>
      </c>
      <c r="H5" s="1820"/>
      <c r="I5" s="1820"/>
      <c r="J5" s="1821"/>
    </row>
    <row r="6" spans="2:10" ht="12.75">
      <c r="B6" s="1815"/>
      <c r="C6" s="634" t="s">
        <v>688</v>
      </c>
      <c r="D6" s="635" t="s">
        <v>422</v>
      </c>
      <c r="E6" s="1564" t="s">
        <v>279</v>
      </c>
      <c r="F6" s="636" t="s">
        <v>1129</v>
      </c>
      <c r="G6" s="637" t="s">
        <v>688</v>
      </c>
      <c r="H6" s="635" t="s">
        <v>422</v>
      </c>
      <c r="I6" s="1564" t="s">
        <v>279</v>
      </c>
      <c r="J6" s="1569" t="s">
        <v>1129</v>
      </c>
    </row>
    <row r="7" spans="2:10" ht="12.75">
      <c r="B7" s="1658" t="s">
        <v>1306</v>
      </c>
      <c r="C7" s="1101">
        <v>3.81</v>
      </c>
      <c r="D7" s="1109">
        <v>3.98</v>
      </c>
      <c r="E7" s="1554">
        <v>0.18</v>
      </c>
      <c r="F7" s="1111">
        <v>0.25</v>
      </c>
      <c r="G7" s="1562" t="s">
        <v>707</v>
      </c>
      <c r="H7" s="1106" t="s">
        <v>707</v>
      </c>
      <c r="I7" s="1565" t="s">
        <v>707</v>
      </c>
      <c r="J7" s="1567" t="s">
        <v>707</v>
      </c>
    </row>
    <row r="8" spans="2:10" ht="12.75">
      <c r="B8" s="1659" t="s">
        <v>1307</v>
      </c>
      <c r="C8" s="1099">
        <v>3.77</v>
      </c>
      <c r="D8" s="1100">
        <v>2.28</v>
      </c>
      <c r="E8" s="1555">
        <v>0.1463</v>
      </c>
      <c r="F8" s="1116">
        <v>0.14</v>
      </c>
      <c r="G8" s="1100">
        <v>5.41</v>
      </c>
      <c r="H8" s="1102">
        <v>4.46</v>
      </c>
      <c r="I8" s="1556">
        <v>1.16</v>
      </c>
      <c r="J8" s="1604">
        <v>1</v>
      </c>
    </row>
    <row r="9" spans="2:10" ht="12.75">
      <c r="B9" s="1659" t="s">
        <v>1308</v>
      </c>
      <c r="C9" s="1099">
        <v>5.63</v>
      </c>
      <c r="D9" s="1100">
        <v>1.82</v>
      </c>
      <c r="E9" s="1556">
        <v>0.31</v>
      </c>
      <c r="F9" s="1108">
        <v>0.07</v>
      </c>
      <c r="G9" s="1100">
        <v>6.38</v>
      </c>
      <c r="H9" s="1102">
        <v>4.43</v>
      </c>
      <c r="I9" s="1556">
        <v>0.93</v>
      </c>
      <c r="J9" s="1567">
        <v>0.79</v>
      </c>
    </row>
    <row r="10" spans="2:10" ht="12.75">
      <c r="B10" s="1659" t="s">
        <v>1309</v>
      </c>
      <c r="C10" s="1099">
        <v>7.73</v>
      </c>
      <c r="D10" s="1100">
        <v>0.97</v>
      </c>
      <c r="E10" s="1555">
        <v>0.60496</v>
      </c>
      <c r="F10" s="1116"/>
      <c r="G10" s="1100">
        <v>7.65</v>
      </c>
      <c r="H10" s="1102">
        <v>3.27</v>
      </c>
      <c r="I10" s="1555">
        <v>1.4799466666666667</v>
      </c>
      <c r="J10" s="1567"/>
    </row>
    <row r="11" spans="2:10" ht="12.75">
      <c r="B11" s="1659" t="s">
        <v>1310</v>
      </c>
      <c r="C11" s="1099">
        <v>6.82</v>
      </c>
      <c r="D11" s="1117">
        <v>0.8</v>
      </c>
      <c r="E11" s="1556">
        <v>0.74</v>
      </c>
      <c r="F11" s="1108"/>
      <c r="G11" s="1100">
        <v>7.19</v>
      </c>
      <c r="H11" s="1102">
        <v>2.68</v>
      </c>
      <c r="I11" s="1556">
        <v>2.11</v>
      </c>
      <c r="J11" s="1567"/>
    </row>
    <row r="12" spans="2:10" ht="12.75">
      <c r="B12" s="1659" t="s">
        <v>1311</v>
      </c>
      <c r="C12" s="1099">
        <v>8.21</v>
      </c>
      <c r="D12" s="1117">
        <v>0.7</v>
      </c>
      <c r="E12" s="1556">
        <v>1.52</v>
      </c>
      <c r="F12" s="1108"/>
      <c r="G12" s="1100">
        <v>8.61</v>
      </c>
      <c r="H12" s="1102">
        <v>3.03</v>
      </c>
      <c r="I12" s="1556">
        <v>2.26</v>
      </c>
      <c r="J12" s="1567"/>
    </row>
    <row r="13" spans="2:10" ht="12.75">
      <c r="B13" s="1659" t="s">
        <v>1312</v>
      </c>
      <c r="C13" s="1099">
        <v>7.78</v>
      </c>
      <c r="D13" s="1100">
        <v>0.61</v>
      </c>
      <c r="E13" s="1557">
        <v>1.9281166666666665</v>
      </c>
      <c r="F13" s="1116"/>
      <c r="G13" s="1100" t="s">
        <v>707</v>
      </c>
      <c r="H13" s="1102" t="s">
        <v>707</v>
      </c>
      <c r="I13" s="1556" t="s">
        <v>707</v>
      </c>
      <c r="J13" s="1567"/>
    </row>
    <row r="14" spans="2:10" ht="12.75">
      <c r="B14" s="1659" t="s">
        <v>1313</v>
      </c>
      <c r="C14" s="1099">
        <v>8.09</v>
      </c>
      <c r="D14" s="1100">
        <v>0.97</v>
      </c>
      <c r="E14" s="1558">
        <v>4.02</v>
      </c>
      <c r="F14" s="1112"/>
      <c r="G14" s="1563" t="s">
        <v>707</v>
      </c>
      <c r="H14" s="1102">
        <v>2.41</v>
      </c>
      <c r="I14" s="1558">
        <v>4.03</v>
      </c>
      <c r="J14" s="1567"/>
    </row>
    <row r="15" spans="2:10" ht="12.75">
      <c r="B15" s="1659" t="s">
        <v>1314</v>
      </c>
      <c r="C15" s="1099">
        <v>9.06</v>
      </c>
      <c r="D15" s="1100">
        <v>1.09</v>
      </c>
      <c r="E15" s="1557">
        <v>3.4946865983623683</v>
      </c>
      <c r="F15" s="1116"/>
      <c r="G15" s="1100">
        <v>8.81</v>
      </c>
      <c r="H15" s="1102">
        <v>2.65</v>
      </c>
      <c r="I15" s="1555">
        <v>4.04</v>
      </c>
      <c r="J15" s="1567"/>
    </row>
    <row r="16" spans="2:10" ht="12.75">
      <c r="B16" s="1659" t="s">
        <v>1315</v>
      </c>
      <c r="C16" s="1113">
        <v>9</v>
      </c>
      <c r="D16" s="1100">
        <v>0.83</v>
      </c>
      <c r="E16" s="1559">
        <v>4.46</v>
      </c>
      <c r="F16" s="1506"/>
      <c r="G16" s="1563" t="s">
        <v>707</v>
      </c>
      <c r="H16" s="1102" t="s">
        <v>707</v>
      </c>
      <c r="I16" s="1555">
        <v>4.12</v>
      </c>
      <c r="J16" s="1567"/>
    </row>
    <row r="17" spans="2:10" ht="12.75">
      <c r="B17" s="1659" t="s">
        <v>1316</v>
      </c>
      <c r="C17" s="1099">
        <v>8.34</v>
      </c>
      <c r="D17" s="1100">
        <v>1.34</v>
      </c>
      <c r="E17" s="1555">
        <v>2.67</v>
      </c>
      <c r="F17" s="1116"/>
      <c r="G17" s="1100">
        <v>8.61</v>
      </c>
      <c r="H17" s="1102">
        <v>3.44</v>
      </c>
      <c r="I17" s="1556" t="s">
        <v>707</v>
      </c>
      <c r="J17" s="1567"/>
    </row>
    <row r="18" spans="2:10" ht="12.75">
      <c r="B18" s="1660" t="s">
        <v>1317</v>
      </c>
      <c r="C18" s="1105">
        <v>8.52</v>
      </c>
      <c r="D18" s="1110">
        <v>1.15</v>
      </c>
      <c r="E18" s="1560">
        <v>1.19</v>
      </c>
      <c r="F18" s="1104"/>
      <c r="G18" s="1110">
        <v>8.61</v>
      </c>
      <c r="H18" s="1103">
        <v>2.72</v>
      </c>
      <c r="I18" s="1560">
        <v>2.71</v>
      </c>
      <c r="J18" s="1567"/>
    </row>
    <row r="19" spans="2:10" ht="15.75" customHeight="1" thickBot="1">
      <c r="B19" s="638" t="s">
        <v>1069</v>
      </c>
      <c r="C19" s="1114">
        <v>7.41</v>
      </c>
      <c r="D19" s="1107">
        <v>1.31</v>
      </c>
      <c r="E19" s="1561">
        <v>1.74</v>
      </c>
      <c r="F19" s="1115"/>
      <c r="G19" s="1107">
        <v>8.35</v>
      </c>
      <c r="H19" s="1107">
        <v>2.94</v>
      </c>
      <c r="I19" s="1566">
        <v>2.69</v>
      </c>
      <c r="J19" s="1568"/>
    </row>
    <row r="20" ht="12.75" thickTop="1"/>
    <row r="22" spans="4:6" ht="15.75">
      <c r="D22" s="639"/>
      <c r="E22" s="640"/>
      <c r="F22" s="640"/>
    </row>
    <row r="23" spans="4:6" ht="15.75">
      <c r="D23" s="641"/>
      <c r="E23" s="642"/>
      <c r="F23" s="642"/>
    </row>
    <row r="24" spans="4:6" ht="15.75">
      <c r="D24" s="641"/>
      <c r="E24" s="642"/>
      <c r="F24" s="642"/>
    </row>
    <row r="25" spans="4:6" ht="15.75">
      <c r="D25" s="641"/>
      <c r="E25" s="642"/>
      <c r="F25" s="642"/>
    </row>
    <row r="26" spans="4:6" ht="15.75">
      <c r="D26" s="641"/>
      <c r="E26" s="642"/>
      <c r="F26" s="642"/>
    </row>
    <row r="27" spans="4:6" ht="15.75">
      <c r="D27" s="641"/>
      <c r="E27" s="642"/>
      <c r="F27" s="642"/>
    </row>
    <row r="28" spans="4:6" ht="15">
      <c r="D28" s="641"/>
      <c r="E28" s="643"/>
      <c r="F28" s="643"/>
    </row>
    <row r="29" spans="4:6" ht="15.75">
      <c r="D29" s="639"/>
      <c r="E29" s="642"/>
      <c r="F29" s="642"/>
    </row>
    <row r="30" spans="4:6" ht="15.75">
      <c r="D30" s="641"/>
      <c r="E30" s="33"/>
      <c r="F30" s="33"/>
    </row>
    <row r="31" spans="4:6" ht="15.75">
      <c r="D31" s="639"/>
      <c r="E31" s="644"/>
      <c r="F31" s="644"/>
    </row>
    <row r="32" spans="4:6" ht="15.75">
      <c r="D32" s="641"/>
      <c r="E32" s="33"/>
      <c r="F32" s="33"/>
    </row>
    <row r="33" spans="4:6" ht="15.75">
      <c r="D33" s="641"/>
      <c r="E33" s="644"/>
      <c r="F33" s="644"/>
    </row>
    <row r="34" spans="4:6" ht="15.75">
      <c r="D34" s="645"/>
      <c r="E34" s="644"/>
      <c r="F34" s="644"/>
    </row>
  </sheetData>
  <sheetProtection/>
  <mergeCells count="6">
    <mergeCell ref="A1:I1"/>
    <mergeCell ref="A2:I2"/>
    <mergeCell ref="B5:B6"/>
    <mergeCell ref="C5:F5"/>
    <mergeCell ref="G5:J5"/>
    <mergeCell ref="B4:J4"/>
  </mergeCells>
  <printOptions/>
  <pageMargins left="0.7" right="0.7" top="0.75" bottom="0.75" header="0.3" footer="0.3"/>
  <pageSetup fitToHeight="1" fitToWidth="1" horizontalDpi="600" verticalDpi="600" orientation="portrait" scale="7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48"/>
  <sheetViews>
    <sheetView zoomScalePageLayoutView="0" workbookViewId="0" topLeftCell="A1">
      <selection activeCell="B1" sqref="B1:H1"/>
    </sheetView>
  </sheetViews>
  <sheetFormatPr defaultColWidth="9.140625" defaultRowHeight="12.75"/>
  <cols>
    <col min="2" max="2" width="15.00390625" style="0" customWidth="1"/>
    <col min="3" max="3" width="11.140625" style="0" customWidth="1"/>
    <col min="4" max="6" width="13.140625" style="0" customWidth="1"/>
    <col min="7" max="7" width="11.00390625" style="0" customWidth="1"/>
    <col min="8" max="8" width="12.28125" style="0" customWidth="1"/>
    <col min="9" max="9" width="9.57421875" style="0" customWidth="1"/>
    <col min="10" max="10" width="10.7109375" style="0" bestFit="1" customWidth="1"/>
    <col min="11" max="11" width="10.7109375" style="0" customWidth="1"/>
    <col min="12" max="12" width="10.00390625" style="0" customWidth="1"/>
    <col min="13" max="13" width="10.28125" style="0" customWidth="1"/>
    <col min="14" max="14" width="9.8515625" style="0" customWidth="1"/>
    <col min="16" max="16" width="11.8515625" style="0" bestFit="1" customWidth="1"/>
  </cols>
  <sheetData>
    <row r="1" spans="2:8" ht="12.75">
      <c r="B1" s="1793" t="s">
        <v>583</v>
      </c>
      <c r="C1" s="1793"/>
      <c r="D1" s="1793"/>
      <c r="E1" s="1793"/>
      <c r="F1" s="1793"/>
      <c r="G1" s="1793"/>
      <c r="H1" s="1793"/>
    </row>
    <row r="2" spans="2:14" ht="12.75" hidden="1">
      <c r="B2" s="1809" t="s">
        <v>585</v>
      </c>
      <c r="C2" s="1809"/>
      <c r="D2" s="1809"/>
      <c r="E2" s="1809"/>
      <c r="F2" s="1809"/>
      <c r="G2" s="1809"/>
      <c r="H2" s="1809"/>
      <c r="I2" s="1809"/>
      <c r="J2" s="1809"/>
      <c r="K2" s="1809"/>
      <c r="L2" s="1809"/>
      <c r="M2" s="1809"/>
      <c r="N2" s="1809"/>
    </row>
    <row r="3" spans="2:14" ht="15.75" hidden="1">
      <c r="B3" s="1810" t="s">
        <v>1070</v>
      </c>
      <c r="C3" s="1810"/>
      <c r="D3" s="1810"/>
      <c r="E3" s="1810"/>
      <c r="F3" s="1810"/>
      <c r="G3" s="1810"/>
      <c r="H3" s="1810"/>
      <c r="I3" s="1810"/>
      <c r="J3" s="1810"/>
      <c r="K3" s="1810"/>
      <c r="L3" s="1810"/>
      <c r="M3" s="1810"/>
      <c r="N3" s="1810"/>
    </row>
    <row r="4" spans="2:14" ht="15.75" hidden="1">
      <c r="B4" s="503"/>
      <c r="C4" s="503"/>
      <c r="D4" s="503"/>
      <c r="E4" s="503"/>
      <c r="F4" s="503"/>
      <c r="G4" s="503"/>
      <c r="H4" s="503"/>
      <c r="I4" s="503"/>
      <c r="J4" s="503"/>
      <c r="K4" s="503"/>
      <c r="L4" s="503"/>
      <c r="M4" s="503"/>
      <c r="N4" s="503"/>
    </row>
    <row r="5" spans="2:14" ht="15.75" hidden="1">
      <c r="B5" s="503"/>
      <c r="C5" s="503"/>
      <c r="D5" s="503"/>
      <c r="E5" s="503"/>
      <c r="F5" s="503"/>
      <c r="G5" s="503"/>
      <c r="H5" s="503"/>
      <c r="I5" s="503"/>
      <c r="J5" s="503"/>
      <c r="K5" s="503"/>
      <c r="L5" s="503"/>
      <c r="M5" s="503"/>
      <c r="N5" s="503"/>
    </row>
    <row r="6" spans="2:14" ht="12.75" hidden="1">
      <c r="B6" s="40"/>
      <c r="C6" s="615"/>
      <c r="D6" s="615"/>
      <c r="E6" s="615"/>
      <c r="F6" s="615"/>
      <c r="G6" s="615"/>
      <c r="H6" s="615"/>
      <c r="I6" s="615"/>
      <c r="J6" s="615"/>
      <c r="K6" s="615"/>
      <c r="L6" s="615"/>
      <c r="M6" s="615"/>
      <c r="N6" s="616" t="s">
        <v>193</v>
      </c>
    </row>
    <row r="7" spans="2:14" ht="13.5" hidden="1" thickTop="1">
      <c r="B7" s="1811" t="s">
        <v>654</v>
      </c>
      <c r="C7" s="1827"/>
      <c r="D7" s="1827"/>
      <c r="E7" s="1827"/>
      <c r="F7" s="1827"/>
      <c r="G7" s="1827"/>
      <c r="H7" s="1827"/>
      <c r="I7" s="1827"/>
      <c r="J7" s="1827"/>
      <c r="K7" s="1827"/>
      <c r="L7" s="1827"/>
      <c r="M7" s="1827"/>
      <c r="N7" s="1828"/>
    </row>
    <row r="8" spans="2:14" ht="12.75" customHeight="1" hidden="1">
      <c r="B8" s="1826"/>
      <c r="C8" s="1823" t="s">
        <v>1071</v>
      </c>
      <c r="D8" s="1824"/>
      <c r="E8" s="1570"/>
      <c r="F8" s="1570"/>
      <c r="G8" s="1823" t="s">
        <v>1072</v>
      </c>
      <c r="H8" s="1824"/>
      <c r="I8" s="1823" t="s">
        <v>1073</v>
      </c>
      <c r="J8" s="1824"/>
      <c r="K8" s="1823" t="s">
        <v>1074</v>
      </c>
      <c r="L8" s="1824"/>
      <c r="M8" s="1823" t="s">
        <v>543</v>
      </c>
      <c r="N8" s="1825"/>
    </row>
    <row r="9" spans="2:14" ht="12.75" hidden="1">
      <c r="B9" s="1812"/>
      <c r="C9" s="646" t="s">
        <v>389</v>
      </c>
      <c r="D9" s="646" t="s">
        <v>1075</v>
      </c>
      <c r="E9" s="646"/>
      <c r="F9" s="646"/>
      <c r="G9" s="646" t="s">
        <v>389</v>
      </c>
      <c r="H9" s="646" t="s">
        <v>1075</v>
      </c>
      <c r="I9" s="646" t="s">
        <v>389</v>
      </c>
      <c r="J9" s="646" t="s">
        <v>1075</v>
      </c>
      <c r="K9" s="646" t="s">
        <v>389</v>
      </c>
      <c r="L9" s="646" t="s">
        <v>1075</v>
      </c>
      <c r="M9" s="647" t="s">
        <v>389</v>
      </c>
      <c r="N9" s="648" t="s">
        <v>1075</v>
      </c>
    </row>
    <row r="10" spans="2:16" ht="12.75" hidden="1">
      <c r="B10" s="141" t="s">
        <v>1076</v>
      </c>
      <c r="C10" s="649">
        <v>2971.95</v>
      </c>
      <c r="D10" s="649">
        <v>1.52</v>
      </c>
      <c r="E10" s="649"/>
      <c r="F10" s="649"/>
      <c r="G10" s="650" t="s">
        <v>707</v>
      </c>
      <c r="H10" s="650" t="s">
        <v>707</v>
      </c>
      <c r="I10" s="649">
        <v>1376.9</v>
      </c>
      <c r="J10" s="649">
        <v>12.87</v>
      </c>
      <c r="K10" s="649">
        <v>748.61</v>
      </c>
      <c r="L10" s="651">
        <v>15.66</v>
      </c>
      <c r="M10" s="651">
        <v>13804.33</v>
      </c>
      <c r="N10" s="652">
        <v>4.13</v>
      </c>
      <c r="P10" s="653" t="e">
        <f>#REF!+C10+#REF!+I10+K10</f>
        <v>#REF!</v>
      </c>
    </row>
    <row r="11" spans="2:16" ht="12.75" hidden="1">
      <c r="B11" s="141" t="s">
        <v>789</v>
      </c>
      <c r="C11" s="649"/>
      <c r="D11" s="649"/>
      <c r="E11" s="649"/>
      <c r="F11" s="649"/>
      <c r="G11" s="649"/>
      <c r="H11" s="649"/>
      <c r="I11" s="649"/>
      <c r="J11" s="649"/>
      <c r="K11" s="649"/>
      <c r="L11" s="651"/>
      <c r="M11" s="651"/>
      <c r="N11" s="652"/>
      <c r="P11" t="e">
        <f>#REF!*#REF!+C10*D10+#REF!*#REF!+I10*J10+K10*L10</f>
        <v>#REF!</v>
      </c>
    </row>
    <row r="12" spans="2:16" ht="12.75" hidden="1">
      <c r="B12" s="141" t="s">
        <v>708</v>
      </c>
      <c r="C12" s="649"/>
      <c r="D12" s="649"/>
      <c r="E12" s="649"/>
      <c r="F12" s="649"/>
      <c r="G12" s="649"/>
      <c r="H12" s="649"/>
      <c r="I12" s="649"/>
      <c r="J12" s="649"/>
      <c r="K12" s="649"/>
      <c r="L12" s="651"/>
      <c r="M12" s="651"/>
      <c r="N12" s="652"/>
      <c r="P12" s="653" t="e">
        <f>P11/P10</f>
        <v>#REF!</v>
      </c>
    </row>
    <row r="13" spans="2:14" ht="12.75" hidden="1">
      <c r="B13" s="141" t="s">
        <v>791</v>
      </c>
      <c r="C13" s="649"/>
      <c r="D13" s="649"/>
      <c r="E13" s="649"/>
      <c r="F13" s="649"/>
      <c r="G13" s="649"/>
      <c r="H13" s="649"/>
      <c r="I13" s="649"/>
      <c r="J13" s="649"/>
      <c r="K13" s="649"/>
      <c r="L13" s="651"/>
      <c r="M13" s="651"/>
      <c r="N13" s="652"/>
    </row>
    <row r="14" spans="2:14" ht="12.75" hidden="1">
      <c r="B14" s="141" t="s">
        <v>792</v>
      </c>
      <c r="C14" s="649"/>
      <c r="D14" s="649"/>
      <c r="E14" s="649"/>
      <c r="F14" s="649"/>
      <c r="G14" s="649"/>
      <c r="H14" s="649"/>
      <c r="I14" s="649"/>
      <c r="J14" s="649"/>
      <c r="K14" s="649"/>
      <c r="L14" s="651"/>
      <c r="M14" s="651"/>
      <c r="N14" s="652"/>
    </row>
    <row r="15" spans="2:14" ht="12.75" hidden="1">
      <c r="B15" s="141" t="s">
        <v>793</v>
      </c>
      <c r="C15" s="649"/>
      <c r="D15" s="649"/>
      <c r="E15" s="649"/>
      <c r="F15" s="649"/>
      <c r="G15" s="649"/>
      <c r="H15" s="649"/>
      <c r="I15" s="649"/>
      <c r="J15" s="649"/>
      <c r="K15" s="649"/>
      <c r="L15" s="651"/>
      <c r="M15" s="651"/>
      <c r="N15" s="652"/>
    </row>
    <row r="16" spans="2:14" ht="12.75" hidden="1">
      <c r="B16" s="141" t="s">
        <v>794</v>
      </c>
      <c r="C16" s="649"/>
      <c r="D16" s="649"/>
      <c r="E16" s="649"/>
      <c r="F16" s="649"/>
      <c r="G16" s="649"/>
      <c r="H16" s="649"/>
      <c r="I16" s="649"/>
      <c r="J16" s="649"/>
      <c r="K16" s="649"/>
      <c r="L16" s="651"/>
      <c r="M16" s="651"/>
      <c r="N16" s="652"/>
    </row>
    <row r="17" spans="2:14" ht="12.75" hidden="1">
      <c r="B17" s="141" t="s">
        <v>795</v>
      </c>
      <c r="C17" s="649"/>
      <c r="D17" s="649"/>
      <c r="E17" s="649"/>
      <c r="F17" s="649"/>
      <c r="G17" s="649"/>
      <c r="H17" s="649"/>
      <c r="I17" s="649"/>
      <c r="J17" s="649"/>
      <c r="K17" s="649"/>
      <c r="L17" s="651"/>
      <c r="M17" s="651"/>
      <c r="N17" s="652"/>
    </row>
    <row r="18" spans="2:14" ht="12.75" hidden="1">
      <c r="B18" s="141" t="s">
        <v>796</v>
      </c>
      <c r="C18" s="649"/>
      <c r="D18" s="649"/>
      <c r="E18" s="649"/>
      <c r="F18" s="649"/>
      <c r="G18" s="649"/>
      <c r="H18" s="649"/>
      <c r="I18" s="649"/>
      <c r="J18" s="649"/>
      <c r="K18" s="649"/>
      <c r="L18" s="651"/>
      <c r="M18" s="651"/>
      <c r="N18" s="652"/>
    </row>
    <row r="19" spans="2:14" ht="12.75" hidden="1">
      <c r="B19" s="141" t="s">
        <v>539</v>
      </c>
      <c r="C19" s="649"/>
      <c r="D19" s="649"/>
      <c r="E19" s="649"/>
      <c r="F19" s="649"/>
      <c r="G19" s="649"/>
      <c r="H19" s="649"/>
      <c r="I19" s="649"/>
      <c r="J19" s="649"/>
      <c r="K19" s="649"/>
      <c r="L19" s="651"/>
      <c r="M19" s="651"/>
      <c r="N19" s="652"/>
    </row>
    <row r="20" spans="2:14" ht="12.75" hidden="1">
      <c r="B20" s="141" t="s">
        <v>540</v>
      </c>
      <c r="C20" s="649"/>
      <c r="D20" s="649"/>
      <c r="E20" s="649"/>
      <c r="F20" s="649"/>
      <c r="G20" s="649"/>
      <c r="H20" s="649"/>
      <c r="I20" s="649"/>
      <c r="J20" s="649"/>
      <c r="K20" s="649"/>
      <c r="L20" s="651"/>
      <c r="M20" s="651"/>
      <c r="N20" s="652"/>
    </row>
    <row r="21" spans="2:14" ht="12.75" hidden="1">
      <c r="B21" s="142" t="s">
        <v>541</v>
      </c>
      <c r="C21" s="654"/>
      <c r="D21" s="654"/>
      <c r="E21" s="654"/>
      <c r="F21" s="654"/>
      <c r="G21" s="654"/>
      <c r="H21" s="654"/>
      <c r="I21" s="654"/>
      <c r="J21" s="654"/>
      <c r="K21" s="654"/>
      <c r="L21" s="655"/>
      <c r="M21" s="655"/>
      <c r="N21" s="656"/>
    </row>
    <row r="22" spans="2:14" ht="13.5" hidden="1" thickBot="1">
      <c r="B22" s="164" t="s">
        <v>857</v>
      </c>
      <c r="C22" s="657"/>
      <c r="D22" s="657"/>
      <c r="E22" s="657"/>
      <c r="F22" s="657"/>
      <c r="G22" s="658"/>
      <c r="H22" s="658"/>
      <c r="I22" s="658"/>
      <c r="J22" s="658"/>
      <c r="K22" s="658"/>
      <c r="L22" s="659"/>
      <c r="M22" s="659"/>
      <c r="N22" s="660"/>
    </row>
    <row r="23" ht="12.75" hidden="1"/>
    <row r="24" ht="12.75" hidden="1">
      <c r="B24" s="36" t="s">
        <v>1077</v>
      </c>
    </row>
    <row r="25" spans="2:8" ht="15.75">
      <c r="B25" s="1810" t="s">
        <v>1078</v>
      </c>
      <c r="C25" s="1810"/>
      <c r="D25" s="1810"/>
      <c r="E25" s="1810"/>
      <c r="F25" s="1810"/>
      <c r="G25" s="1810"/>
      <c r="H25" s="1810"/>
    </row>
    <row r="26" spans="2:10" ht="13.5" thickBot="1">
      <c r="B26" s="1800" t="s">
        <v>193</v>
      </c>
      <c r="C26" s="1800"/>
      <c r="D26" s="1800"/>
      <c r="E26" s="1800"/>
      <c r="F26" s="1800"/>
      <c r="G26" s="1800"/>
      <c r="H26" s="1800"/>
      <c r="I26" s="1800"/>
      <c r="J26" s="1800"/>
    </row>
    <row r="27" spans="2:10" ht="16.5" thickTop="1">
      <c r="B27" s="1811" t="s">
        <v>654</v>
      </c>
      <c r="C27" s="1789" t="s">
        <v>1079</v>
      </c>
      <c r="D27" s="1789"/>
      <c r="E27" s="1789"/>
      <c r="F27" s="1790"/>
      <c r="G27" s="1789" t="s">
        <v>1126</v>
      </c>
      <c r="H27" s="1789"/>
      <c r="I27" s="1789"/>
      <c r="J27" s="1790"/>
    </row>
    <row r="28" spans="2:10" ht="12.75">
      <c r="B28" s="1826"/>
      <c r="C28" s="1801" t="s">
        <v>279</v>
      </c>
      <c r="D28" s="1802"/>
      <c r="E28" s="1801" t="s">
        <v>1129</v>
      </c>
      <c r="F28" s="1792"/>
      <c r="G28" s="1801" t="s">
        <v>279</v>
      </c>
      <c r="H28" s="1791"/>
      <c r="I28" s="1829" t="s">
        <v>1129</v>
      </c>
      <c r="J28" s="1830"/>
    </row>
    <row r="29" spans="2:11" ht="12.75">
      <c r="B29" s="1812"/>
      <c r="C29" s="799" t="s">
        <v>389</v>
      </c>
      <c r="D29" s="800" t="s">
        <v>73</v>
      </c>
      <c r="E29" s="1571" t="s">
        <v>389</v>
      </c>
      <c r="F29" s="801" t="s">
        <v>73</v>
      </c>
      <c r="G29" s="799" t="s">
        <v>389</v>
      </c>
      <c r="H29" s="1573" t="s">
        <v>73</v>
      </c>
      <c r="I29" s="1578" t="s">
        <v>389</v>
      </c>
      <c r="J29" s="1579" t="s">
        <v>73</v>
      </c>
      <c r="K29" s="9"/>
    </row>
    <row r="30" spans="2:10" ht="12.75">
      <c r="B30" s="141" t="s">
        <v>1306</v>
      </c>
      <c r="C30" s="1723">
        <v>3778</v>
      </c>
      <c r="D30" s="1118">
        <v>0.48</v>
      </c>
      <c r="E30" s="1723">
        <v>10815.02</v>
      </c>
      <c r="F30" s="1120">
        <v>0.3</v>
      </c>
      <c r="G30" s="1728">
        <v>8042</v>
      </c>
      <c r="H30" s="1574">
        <v>4.85</v>
      </c>
      <c r="I30" s="1712">
        <v>11885.08</v>
      </c>
      <c r="J30" s="1544">
        <v>4.27</v>
      </c>
    </row>
    <row r="31" spans="2:10" ht="12.75">
      <c r="B31" s="141" t="s">
        <v>1307</v>
      </c>
      <c r="C31" s="1723">
        <v>7614.91</v>
      </c>
      <c r="D31" s="1118">
        <v>0.34</v>
      </c>
      <c r="E31" s="1723">
        <v>21040.69</v>
      </c>
      <c r="F31" s="1120">
        <v>0.27</v>
      </c>
      <c r="G31" s="1728">
        <v>10383.49</v>
      </c>
      <c r="H31" s="1574">
        <v>6.65</v>
      </c>
      <c r="I31" s="1712">
        <v>8668.3</v>
      </c>
      <c r="J31" s="1544">
        <v>3.62</v>
      </c>
    </row>
    <row r="32" spans="2:10" ht="12.75">
      <c r="B32" s="141" t="s">
        <v>1308</v>
      </c>
      <c r="C32" s="1724">
        <v>22664.88</v>
      </c>
      <c r="D32" s="1118">
        <v>0.32673033901946913</v>
      </c>
      <c r="E32" s="1723">
        <v>16295.09</v>
      </c>
      <c r="F32" s="1120">
        <v>0.25</v>
      </c>
      <c r="G32" s="1729">
        <v>12226.58</v>
      </c>
      <c r="H32" s="1574">
        <v>4.22809426812606</v>
      </c>
      <c r="I32" s="1712">
        <v>12653.76</v>
      </c>
      <c r="J32" s="1544">
        <v>2.64</v>
      </c>
    </row>
    <row r="33" spans="2:10" ht="12.75">
      <c r="B33" s="141" t="s">
        <v>1309</v>
      </c>
      <c r="C33" s="1724">
        <v>41821.74</v>
      </c>
      <c r="D33" s="1118">
        <v>0.4482135769817325</v>
      </c>
      <c r="E33" s="1118"/>
      <c r="F33" s="1120"/>
      <c r="G33" s="1729">
        <v>12796.66</v>
      </c>
      <c r="H33" s="1574">
        <v>3.0341205008963277</v>
      </c>
      <c r="I33" s="39"/>
      <c r="J33" s="1544"/>
    </row>
    <row r="34" spans="2:10" ht="12.75">
      <c r="B34" s="141" t="s">
        <v>1310</v>
      </c>
      <c r="C34" s="1724">
        <v>57151.14</v>
      </c>
      <c r="D34" s="1118">
        <v>0.57</v>
      </c>
      <c r="E34" s="1118"/>
      <c r="F34" s="1120"/>
      <c r="G34" s="1724">
        <v>12298.42</v>
      </c>
      <c r="H34" s="1574">
        <v>3.8</v>
      </c>
      <c r="I34" s="39"/>
      <c r="J34" s="1544"/>
    </row>
    <row r="35" spans="2:10" ht="12.75">
      <c r="B35" s="141" t="s">
        <v>1311</v>
      </c>
      <c r="C35" s="1724">
        <v>41383.23</v>
      </c>
      <c r="D35" s="1118">
        <v>0.71</v>
      </c>
      <c r="E35" s="1118"/>
      <c r="F35" s="1120"/>
      <c r="G35" s="1724">
        <v>13516.53</v>
      </c>
      <c r="H35" s="1574">
        <v>4.13</v>
      </c>
      <c r="I35" s="39"/>
      <c r="J35" s="1544"/>
    </row>
    <row r="36" spans="2:10" ht="12.75">
      <c r="B36" s="141" t="s">
        <v>1312</v>
      </c>
      <c r="C36" s="1724">
        <v>84693.86</v>
      </c>
      <c r="D36" s="1118">
        <v>2.2871125831199564</v>
      </c>
      <c r="E36" s="1118"/>
      <c r="F36" s="1120"/>
      <c r="G36" s="1724">
        <v>14141.73</v>
      </c>
      <c r="H36" s="1574">
        <v>4.355893481985585</v>
      </c>
      <c r="I36" s="39"/>
      <c r="J36" s="1544"/>
    </row>
    <row r="37" spans="2:10" ht="12.75">
      <c r="B37" s="141" t="s">
        <v>1313</v>
      </c>
      <c r="C37" s="1725">
        <v>131067.73</v>
      </c>
      <c r="D37" s="1118">
        <v>4.26</v>
      </c>
      <c r="E37" s="1118"/>
      <c r="F37" s="1120"/>
      <c r="G37" s="1724">
        <v>17218.29</v>
      </c>
      <c r="H37" s="1574">
        <v>4.81</v>
      </c>
      <c r="I37" s="39"/>
      <c r="J37" s="1544"/>
    </row>
    <row r="38" spans="2:10" ht="12.75">
      <c r="B38" s="141" t="s">
        <v>1314</v>
      </c>
      <c r="C38" s="1725">
        <v>126620.89</v>
      </c>
      <c r="D38" s="1118">
        <v>3.780111979626742</v>
      </c>
      <c r="E38" s="1118"/>
      <c r="F38" s="1120"/>
      <c r="G38" s="1725">
        <v>24562.97</v>
      </c>
      <c r="H38" s="1575">
        <v>6.3141436161018</v>
      </c>
      <c r="I38" s="39"/>
      <c r="J38" s="1544"/>
    </row>
    <row r="39" spans="2:10" ht="12.75">
      <c r="B39" s="141" t="s">
        <v>1315</v>
      </c>
      <c r="C39" s="1725">
        <v>88456.64</v>
      </c>
      <c r="D39" s="1118">
        <v>5.7681899354983415</v>
      </c>
      <c r="E39" s="1118"/>
      <c r="F39" s="1120"/>
      <c r="G39" s="1725">
        <v>15921.42</v>
      </c>
      <c r="H39" s="1575">
        <v>7.107282597286013</v>
      </c>
      <c r="I39" s="39"/>
      <c r="J39" s="1544"/>
    </row>
    <row r="40" spans="2:10" ht="12.75">
      <c r="B40" s="141" t="s">
        <v>1316</v>
      </c>
      <c r="C40" s="1725">
        <v>70014.75</v>
      </c>
      <c r="D40" s="1118">
        <v>1.3649886601894599</v>
      </c>
      <c r="E40" s="1118"/>
      <c r="F40" s="1120"/>
      <c r="G40" s="1725">
        <v>22292.51</v>
      </c>
      <c r="H40" s="1575">
        <v>5.54284</v>
      </c>
      <c r="I40" s="39"/>
      <c r="J40" s="1544"/>
    </row>
    <row r="41" spans="2:10" ht="12.75">
      <c r="B41" s="142" t="s">
        <v>1317</v>
      </c>
      <c r="C41" s="1726">
        <v>50500.23</v>
      </c>
      <c r="D41" s="1119">
        <v>0.86</v>
      </c>
      <c r="E41" s="1119"/>
      <c r="F41" s="1572"/>
      <c r="G41" s="1726">
        <v>21183.21</v>
      </c>
      <c r="H41" s="1576">
        <v>5.03</v>
      </c>
      <c r="I41" s="39"/>
      <c r="J41" s="1544"/>
    </row>
    <row r="42" spans="2:10" ht="13.5" thickBot="1">
      <c r="B42" s="802" t="s">
        <v>543</v>
      </c>
      <c r="C42" s="1727">
        <v>725768</v>
      </c>
      <c r="D42" s="1496">
        <v>2.72</v>
      </c>
      <c r="E42" s="1731">
        <v>48150.8</v>
      </c>
      <c r="F42" s="1605" t="s">
        <v>707</v>
      </c>
      <c r="G42" s="1730">
        <v>184583.81</v>
      </c>
      <c r="H42" s="1577">
        <v>5.11</v>
      </c>
      <c r="I42" s="1714">
        <v>33207.14</v>
      </c>
      <c r="J42" s="1606" t="s">
        <v>707</v>
      </c>
    </row>
    <row r="43" ht="13.5" thickTop="1">
      <c r="B43" s="36" t="s">
        <v>50</v>
      </c>
    </row>
    <row r="44" ht="12.75">
      <c r="B44" s="36"/>
    </row>
    <row r="48" ht="12.75">
      <c r="C48" s="653"/>
    </row>
  </sheetData>
  <sheetProtection/>
  <mergeCells count="19">
    <mergeCell ref="C8:D8"/>
    <mergeCell ref="B26:J26"/>
    <mergeCell ref="C28:D28"/>
    <mergeCell ref="C27:F27"/>
    <mergeCell ref="E28:F28"/>
    <mergeCell ref="I28:J28"/>
    <mergeCell ref="G27:J27"/>
    <mergeCell ref="G28:H28"/>
    <mergeCell ref="B27:B29"/>
    <mergeCell ref="B1:H1"/>
    <mergeCell ref="K8:L8"/>
    <mergeCell ref="M8:N8"/>
    <mergeCell ref="B25:H25"/>
    <mergeCell ref="B2:N2"/>
    <mergeCell ref="B3:N3"/>
    <mergeCell ref="B7:B9"/>
    <mergeCell ref="G8:H8"/>
    <mergeCell ref="I8:J8"/>
    <mergeCell ref="C7:N7"/>
  </mergeCells>
  <printOptions/>
  <pageMargins left="0.7" right="0.7" top="0.75" bottom="0.75" header="0.3" footer="0.3"/>
  <pageSetup fitToHeight="1" fitToWidth="1" horizontalDpi="600" verticalDpi="600" orientation="portrait" scale="78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136"/>
  <sheetViews>
    <sheetView zoomScalePageLayoutView="0" workbookViewId="0" topLeftCell="A66">
      <pane xSplit="5" ySplit="5" topLeftCell="G71" activePane="bottomRight" state="frozen"/>
      <selection pane="topLeft" activeCell="A66" sqref="A66"/>
      <selection pane="topRight" activeCell="E66" sqref="E66"/>
      <selection pane="bottomLeft" activeCell="A71" sqref="A71"/>
      <selection pane="bottomRight" activeCell="B98" sqref="B98:K98"/>
    </sheetView>
  </sheetViews>
  <sheetFormatPr defaultColWidth="9.140625" defaultRowHeight="12.75"/>
  <cols>
    <col min="1" max="1" width="9.140625" style="615" customWidth="1"/>
    <col min="2" max="2" width="3.140625" style="615" customWidth="1"/>
    <col min="3" max="3" width="2.7109375" style="615" customWidth="1"/>
    <col min="4" max="4" width="39.8515625" style="615" customWidth="1"/>
    <col min="5" max="5" width="9.8515625" style="615" hidden="1" customWidth="1"/>
    <col min="6" max="9" width="9.8515625" style="615" customWidth="1"/>
    <col min="10" max="11" width="11.57421875" style="615" bestFit="1" customWidth="1"/>
    <col min="12" max="16384" width="9.140625" style="615" customWidth="1"/>
  </cols>
  <sheetData>
    <row r="1" spans="2:4" ht="12.75" customHeight="1" hidden="1">
      <c r="B1" s="1744" t="s">
        <v>452</v>
      </c>
      <c r="C1" s="1744"/>
      <c r="D1" s="1744"/>
    </row>
    <row r="2" spans="2:4" ht="12.75" customHeight="1" hidden="1">
      <c r="B2" s="1744" t="s">
        <v>238</v>
      </c>
      <c r="C2" s="1744"/>
      <c r="D2" s="1744"/>
    </row>
    <row r="3" spans="2:4" ht="12.75" customHeight="1" hidden="1">
      <c r="B3" s="1744" t="s">
        <v>735</v>
      </c>
      <c r="C3" s="1744"/>
      <c r="D3" s="1744"/>
    </row>
    <row r="4" spans="2:4" ht="5.25" customHeight="1" hidden="1">
      <c r="B4" s="74"/>
      <c r="C4" s="74"/>
      <c r="D4" s="74"/>
    </row>
    <row r="5" spans="2:4" ht="12.75" customHeight="1" hidden="1">
      <c r="B5" s="1744" t="s">
        <v>810</v>
      </c>
      <c r="C5" s="1744"/>
      <c r="D5" s="1744"/>
    </row>
    <row r="6" spans="2:4" ht="12.75" customHeight="1" hidden="1">
      <c r="B6" s="1744" t="s">
        <v>239</v>
      </c>
      <c r="C6" s="1744"/>
      <c r="D6" s="1744"/>
    </row>
    <row r="7" spans="2:4" ht="5.25" customHeight="1" hidden="1">
      <c r="B7" s="40"/>
      <c r="C7" s="40"/>
      <c r="D7" s="40"/>
    </row>
    <row r="8" spans="2:4" s="661" customFormat="1" ht="12.75" customHeight="1" hidden="1">
      <c r="B8" s="1843" t="s">
        <v>811</v>
      </c>
      <c r="C8" s="1844"/>
      <c r="D8" s="1845"/>
    </row>
    <row r="9" spans="2:4" s="661" customFormat="1" ht="12.75" customHeight="1" hidden="1">
      <c r="B9" s="1840" t="s">
        <v>240</v>
      </c>
      <c r="C9" s="1841"/>
      <c r="D9" s="1842"/>
    </row>
    <row r="10" spans="2:4" ht="12.75" hidden="1">
      <c r="B10" s="274" t="s">
        <v>241</v>
      </c>
      <c r="C10" s="275"/>
      <c r="D10" s="229"/>
    </row>
    <row r="11" spans="2:4" ht="12.75" hidden="1">
      <c r="B11" s="276"/>
      <c r="C11" s="269" t="s">
        <v>242</v>
      </c>
      <c r="D11" s="63"/>
    </row>
    <row r="12" spans="2:4" ht="12.75" hidden="1">
      <c r="B12" s="76"/>
      <c r="C12" s="269" t="s">
        <v>243</v>
      </c>
      <c r="D12" s="63"/>
    </row>
    <row r="13" spans="2:4" ht="12.75" hidden="1">
      <c r="B13" s="76"/>
      <c r="C13" s="269" t="s">
        <v>244</v>
      </c>
      <c r="D13" s="63"/>
    </row>
    <row r="14" spans="2:4" ht="12.75" hidden="1">
      <c r="B14" s="76"/>
      <c r="C14" s="269" t="s">
        <v>245</v>
      </c>
      <c r="D14" s="63"/>
    </row>
    <row r="15" spans="2:4" ht="12.75" hidden="1">
      <c r="B15" s="76"/>
      <c r="C15" s="36" t="s">
        <v>246</v>
      </c>
      <c r="D15" s="63"/>
    </row>
    <row r="16" spans="2:4" ht="12.75" hidden="1">
      <c r="B16" s="76"/>
      <c r="C16" s="36" t="s">
        <v>812</v>
      </c>
      <c r="D16" s="63"/>
    </row>
    <row r="17" spans="2:4" ht="7.5" customHeight="1" hidden="1">
      <c r="B17" s="277"/>
      <c r="C17" s="65"/>
      <c r="D17" s="64"/>
    </row>
    <row r="18" spans="2:4" ht="12.75" hidden="1">
      <c r="B18" s="276" t="s">
        <v>247</v>
      </c>
      <c r="C18" s="36"/>
      <c r="D18" s="63"/>
    </row>
    <row r="19" spans="2:4" ht="12.75" hidden="1">
      <c r="B19" s="276"/>
      <c r="C19" s="36" t="s">
        <v>813</v>
      </c>
      <c r="D19" s="63"/>
    </row>
    <row r="20" spans="2:4" ht="12.75" hidden="1">
      <c r="B20" s="76"/>
      <c r="C20" s="36" t="s">
        <v>248</v>
      </c>
      <c r="D20" s="63"/>
    </row>
    <row r="21" spans="2:4" ht="12.75" hidden="1">
      <c r="B21" s="76"/>
      <c r="C21" s="269" t="s">
        <v>814</v>
      </c>
      <c r="D21" s="63"/>
    </row>
    <row r="22" spans="2:4" ht="12.75" hidden="1">
      <c r="B22" s="278" t="s">
        <v>249</v>
      </c>
      <c r="C22" s="279"/>
      <c r="D22" s="280"/>
    </row>
    <row r="23" spans="2:4" ht="12.75" hidden="1">
      <c r="B23" s="276" t="s">
        <v>816</v>
      </c>
      <c r="C23" s="36"/>
      <c r="D23" s="63"/>
    </row>
    <row r="24" spans="2:4" ht="12.75" hidden="1">
      <c r="B24" s="76"/>
      <c r="C24" s="281" t="s">
        <v>817</v>
      </c>
      <c r="D24" s="63"/>
    </row>
    <row r="25" spans="2:4" ht="12.75" hidden="1">
      <c r="B25" s="76"/>
      <c r="C25" s="36" t="s">
        <v>818</v>
      </c>
      <c r="D25" s="63"/>
    </row>
    <row r="26" spans="2:4" ht="12.75" hidden="1">
      <c r="B26" s="76"/>
      <c r="C26" s="36" t="s">
        <v>819</v>
      </c>
      <c r="D26" s="63"/>
    </row>
    <row r="27" spans="2:4" ht="12.75" hidden="1">
      <c r="B27" s="76"/>
      <c r="C27" s="36"/>
      <c r="D27" s="63" t="s">
        <v>820</v>
      </c>
    </row>
    <row r="28" spans="2:4" ht="12.75" hidden="1">
      <c r="B28" s="76"/>
      <c r="C28" s="36"/>
      <c r="D28" s="63" t="s">
        <v>821</v>
      </c>
    </row>
    <row r="29" spans="2:4" ht="12.75" hidden="1">
      <c r="B29" s="76"/>
      <c r="C29" s="36"/>
      <c r="D29" s="63" t="s">
        <v>822</v>
      </c>
    </row>
    <row r="30" spans="2:4" ht="12.75" hidden="1">
      <c r="B30" s="76"/>
      <c r="C30" s="36"/>
      <c r="D30" s="63" t="s">
        <v>823</v>
      </c>
    </row>
    <row r="31" spans="2:4" ht="12.75" hidden="1">
      <c r="B31" s="76"/>
      <c r="C31" s="36"/>
      <c r="D31" s="63" t="s">
        <v>824</v>
      </c>
    </row>
    <row r="32" spans="2:4" ht="7.5" customHeight="1" hidden="1">
      <c r="B32" s="76"/>
      <c r="C32" s="36"/>
      <c r="D32" s="63"/>
    </row>
    <row r="33" spans="2:4" ht="12.75" hidden="1">
      <c r="B33" s="76"/>
      <c r="C33" s="281" t="s">
        <v>825</v>
      </c>
      <c r="D33" s="63"/>
    </row>
    <row r="34" spans="2:4" ht="12.75" hidden="1">
      <c r="B34" s="76"/>
      <c r="C34" s="36" t="s">
        <v>826</v>
      </c>
      <c r="D34" s="63"/>
    </row>
    <row r="35" spans="2:4" ht="12.75" hidden="1">
      <c r="B35" s="76"/>
      <c r="C35" s="269" t="s">
        <v>827</v>
      </c>
      <c r="D35" s="63"/>
    </row>
    <row r="36" spans="2:4" ht="12.75" hidden="1">
      <c r="B36" s="76"/>
      <c r="C36" s="269" t="s">
        <v>828</v>
      </c>
      <c r="D36" s="63"/>
    </row>
    <row r="37" spans="2:4" ht="12.75" hidden="1">
      <c r="B37" s="76"/>
      <c r="C37" s="269" t="s">
        <v>829</v>
      </c>
      <c r="D37" s="63"/>
    </row>
    <row r="38" spans="2:4" ht="12.75" hidden="1">
      <c r="B38" s="76"/>
      <c r="C38" s="269" t="s">
        <v>830</v>
      </c>
      <c r="D38" s="63"/>
    </row>
    <row r="39" spans="2:4" ht="7.5" customHeight="1" hidden="1">
      <c r="B39" s="277"/>
      <c r="C39" s="282"/>
      <c r="D39" s="64"/>
    </row>
    <row r="40" spans="2:4" s="662" customFormat="1" ht="12.75" hidden="1">
      <c r="B40" s="283"/>
      <c r="C40" s="284" t="s">
        <v>831</v>
      </c>
      <c r="D40" s="285"/>
    </row>
    <row r="41" spans="2:4" ht="12.75" hidden="1">
      <c r="B41" s="40" t="s">
        <v>250</v>
      </c>
      <c r="C41" s="36"/>
      <c r="D41" s="36"/>
    </row>
    <row r="42" spans="2:4" ht="12.75" hidden="1">
      <c r="B42" s="40"/>
      <c r="C42" s="36" t="s">
        <v>252</v>
      </c>
      <c r="D42" s="36"/>
    </row>
    <row r="43" spans="2:4" ht="12.75" hidden="1">
      <c r="B43" s="40"/>
      <c r="C43" s="36" t="s">
        <v>253</v>
      </c>
      <c r="D43" s="36"/>
    </row>
    <row r="44" spans="2:4" ht="12.75" hidden="1">
      <c r="B44" s="40"/>
      <c r="C44" s="36" t="s">
        <v>254</v>
      </c>
      <c r="D44" s="36"/>
    </row>
    <row r="45" spans="2:4" ht="12.75" hidden="1">
      <c r="B45" s="40"/>
      <c r="C45" s="36" t="s">
        <v>255</v>
      </c>
      <c r="D45" s="36"/>
    </row>
    <row r="46" spans="2:4" ht="12.75" hidden="1">
      <c r="B46" s="40"/>
      <c r="C46" s="36"/>
      <c r="D46" s="36"/>
    </row>
    <row r="47" spans="2:4" ht="12.75" hidden="1">
      <c r="B47" s="40" t="s">
        <v>256</v>
      </c>
      <c r="C47" s="36" t="s">
        <v>257</v>
      </c>
      <c r="D47" s="36"/>
    </row>
    <row r="48" spans="2:4" ht="12.75" hidden="1">
      <c r="B48" s="40"/>
      <c r="C48" s="36"/>
      <c r="D48" s="36" t="s">
        <v>817</v>
      </c>
    </row>
    <row r="49" spans="2:4" ht="12.75" hidden="1">
      <c r="B49" s="40"/>
      <c r="C49" s="36"/>
      <c r="D49" s="36" t="s">
        <v>819</v>
      </c>
    </row>
    <row r="50" spans="2:4" ht="12.75" hidden="1">
      <c r="B50" s="40"/>
      <c r="C50" s="36"/>
      <c r="D50" s="286" t="s">
        <v>821</v>
      </c>
    </row>
    <row r="51" spans="2:4" ht="12.75" hidden="1">
      <c r="B51" s="40"/>
      <c r="C51" s="36"/>
      <c r="D51" s="286" t="s">
        <v>822</v>
      </c>
    </row>
    <row r="52" spans="2:4" ht="12.75" hidden="1">
      <c r="B52" s="40"/>
      <c r="C52" s="36"/>
      <c r="D52" s="286" t="s">
        <v>823</v>
      </c>
    </row>
    <row r="53" spans="2:4" ht="12.75" hidden="1">
      <c r="B53" s="40"/>
      <c r="C53" s="36"/>
      <c r="D53" s="286" t="s">
        <v>258</v>
      </c>
    </row>
    <row r="54" spans="2:4" ht="12.75" hidden="1">
      <c r="B54" s="40"/>
      <c r="C54" s="36"/>
      <c r="D54" s="286" t="s">
        <v>259</v>
      </c>
    </row>
    <row r="55" spans="2:4" ht="12.75" hidden="1">
      <c r="B55" s="40"/>
      <c r="C55" s="36"/>
      <c r="D55" s="286" t="s">
        <v>260</v>
      </c>
    </row>
    <row r="56" spans="2:4" ht="12.75" hidden="1">
      <c r="B56" s="40"/>
      <c r="C56" s="36"/>
      <c r="D56" s="286" t="s">
        <v>261</v>
      </c>
    </row>
    <row r="57" spans="2:4" ht="12.75" hidden="1">
      <c r="B57" s="40"/>
      <c r="C57" s="36"/>
      <c r="D57" s="36" t="s">
        <v>825</v>
      </c>
    </row>
    <row r="58" spans="2:4" ht="12.75" hidden="1">
      <c r="B58" s="40"/>
      <c r="C58" s="36"/>
      <c r="D58" s="36" t="s">
        <v>826</v>
      </c>
    </row>
    <row r="59" spans="2:4" ht="12.75" hidden="1">
      <c r="B59" s="40"/>
      <c r="C59" s="36"/>
      <c r="D59" s="270" t="s">
        <v>262</v>
      </c>
    </row>
    <row r="60" spans="2:4" ht="12.75" hidden="1">
      <c r="B60" s="40"/>
      <c r="C60" s="36"/>
      <c r="D60" s="270" t="s">
        <v>263</v>
      </c>
    </row>
    <row r="61" spans="2:4" ht="12.75" hidden="1">
      <c r="B61" s="40"/>
      <c r="C61" s="36"/>
      <c r="D61" s="269" t="s">
        <v>829</v>
      </c>
    </row>
    <row r="62" spans="2:4" ht="12.75" hidden="1">
      <c r="B62" s="40"/>
      <c r="C62" s="36"/>
      <c r="D62" s="269"/>
    </row>
    <row r="63" spans="2:4" ht="12.75" hidden="1">
      <c r="B63" s="268" t="s">
        <v>844</v>
      </c>
      <c r="C63" s="36"/>
      <c r="D63" s="36"/>
    </row>
    <row r="64" spans="2:4" ht="12.75" hidden="1">
      <c r="B64" s="268" t="s">
        <v>845</v>
      </c>
      <c r="C64" s="36"/>
      <c r="D64" s="36"/>
    </row>
    <row r="65" spans="3:4" ht="12.75" hidden="1">
      <c r="C65" s="618"/>
      <c r="D65" s="618"/>
    </row>
    <row r="66" spans="2:22" ht="15.75" customHeight="1">
      <c r="B66" s="1809" t="s">
        <v>584</v>
      </c>
      <c r="C66" s="1809"/>
      <c r="D66" s="1809"/>
      <c r="E66" s="1809"/>
      <c r="F66" s="1809"/>
      <c r="G66" s="1809"/>
      <c r="H66" s="1809"/>
      <c r="I66" s="1809"/>
      <c r="J66" s="1809"/>
      <c r="K66" s="1809"/>
      <c r="L66" s="1809"/>
      <c r="M66" s="1809"/>
      <c r="N66" s="1809"/>
      <c r="O66" s="1809"/>
      <c r="P66" s="1809"/>
      <c r="Q66" s="1809"/>
      <c r="R66" s="1809"/>
      <c r="S66" s="1809"/>
      <c r="T66" s="1809"/>
      <c r="U66" s="1809"/>
      <c r="V66" s="1809"/>
    </row>
    <row r="67" spans="2:22" ht="15.75">
      <c r="B67" s="1781" t="s">
        <v>810</v>
      </c>
      <c r="C67" s="1781"/>
      <c r="D67" s="1781"/>
      <c r="E67" s="1781"/>
      <c r="F67" s="1781"/>
      <c r="G67" s="1781"/>
      <c r="H67" s="1781"/>
      <c r="I67" s="1781"/>
      <c r="J67" s="1781"/>
      <c r="K67" s="1781"/>
      <c r="L67" s="1781"/>
      <c r="M67" s="1781"/>
      <c r="N67" s="1781"/>
      <c r="O67" s="1781"/>
      <c r="P67" s="1781"/>
      <c r="Q67" s="1781"/>
      <c r="R67" s="1781"/>
      <c r="S67" s="1781"/>
      <c r="T67" s="1781"/>
      <c r="U67" s="1781"/>
      <c r="V67" s="1781"/>
    </row>
    <row r="68" spans="2:22" ht="13.5" thickBot="1">
      <c r="B68" s="1839" t="s">
        <v>846</v>
      </c>
      <c r="C68" s="1839"/>
      <c r="D68" s="1839"/>
      <c r="E68" s="1839"/>
      <c r="F68" s="1839"/>
      <c r="G68" s="1839"/>
      <c r="H68" s="1839"/>
      <c r="I68" s="1839"/>
      <c r="J68" s="1839"/>
      <c r="K68" s="1839"/>
      <c r="L68" s="1839"/>
      <c r="M68" s="1839"/>
      <c r="N68" s="1839"/>
      <c r="O68" s="1839"/>
      <c r="P68" s="1839"/>
      <c r="Q68" s="1839"/>
      <c r="R68" s="1839"/>
      <c r="S68" s="1839"/>
      <c r="T68" s="1839"/>
      <c r="U68" s="1839"/>
      <c r="V68" s="1839"/>
    </row>
    <row r="69" spans="2:23" ht="12.75" customHeight="1" thickTop="1">
      <c r="B69" s="1833" t="s">
        <v>811</v>
      </c>
      <c r="C69" s="1834"/>
      <c r="D69" s="1835"/>
      <c r="E69" s="663">
        <v>2010</v>
      </c>
      <c r="F69" s="663">
        <v>2010</v>
      </c>
      <c r="G69" s="663">
        <v>2011</v>
      </c>
      <c r="H69" s="482">
        <v>2012</v>
      </c>
      <c r="I69" s="482">
        <v>2012</v>
      </c>
      <c r="J69" s="482">
        <v>2012</v>
      </c>
      <c r="K69" s="1654">
        <v>2012</v>
      </c>
      <c r="L69" s="1654">
        <v>2012</v>
      </c>
      <c r="M69" s="1654">
        <v>2012</v>
      </c>
      <c r="N69" s="1654">
        <v>2013</v>
      </c>
      <c r="O69" s="1655">
        <v>2013</v>
      </c>
      <c r="P69" s="1654">
        <v>2013</v>
      </c>
      <c r="Q69" s="1654">
        <v>2013</v>
      </c>
      <c r="R69" s="1654">
        <v>2013</v>
      </c>
      <c r="S69" s="1634">
        <v>2013</v>
      </c>
      <c r="T69" s="1655">
        <v>2013</v>
      </c>
      <c r="U69" s="1654">
        <v>2013</v>
      </c>
      <c r="V69" s="1655">
        <v>2013</v>
      </c>
      <c r="W69" s="1656">
        <v>2013</v>
      </c>
    </row>
    <row r="70" spans="2:23" ht="12.75">
      <c r="B70" s="1836" t="s">
        <v>847</v>
      </c>
      <c r="C70" s="1837"/>
      <c r="D70" s="1838"/>
      <c r="E70" s="664" t="s">
        <v>659</v>
      </c>
      <c r="F70" s="664" t="s">
        <v>659</v>
      </c>
      <c r="G70" s="664" t="s">
        <v>659</v>
      </c>
      <c r="H70" s="665" t="s">
        <v>659</v>
      </c>
      <c r="I70" s="665" t="s">
        <v>388</v>
      </c>
      <c r="J70" s="665" t="s">
        <v>1222</v>
      </c>
      <c r="K70" s="665" t="s">
        <v>532</v>
      </c>
      <c r="L70" s="665" t="s">
        <v>533</v>
      </c>
      <c r="M70" s="665" t="s">
        <v>534</v>
      </c>
      <c r="N70" s="665" t="s">
        <v>535</v>
      </c>
      <c r="O70" s="1657" t="s">
        <v>536</v>
      </c>
      <c r="P70" s="665" t="s">
        <v>537</v>
      </c>
      <c r="Q70" s="665" t="s">
        <v>538</v>
      </c>
      <c r="R70" s="665" t="s">
        <v>539</v>
      </c>
      <c r="S70" s="1592" t="s">
        <v>540</v>
      </c>
      <c r="T70" s="1657" t="s">
        <v>541</v>
      </c>
      <c r="U70" s="665" t="s">
        <v>388</v>
      </c>
      <c r="V70" s="1657" t="s">
        <v>1222</v>
      </c>
      <c r="W70" s="1732" t="s">
        <v>532</v>
      </c>
    </row>
    <row r="71" spans="2:23" ht="12.75">
      <c r="B71" s="483" t="s">
        <v>848</v>
      </c>
      <c r="C71" s="36"/>
      <c r="D71" s="63"/>
      <c r="E71" s="80"/>
      <c r="F71" s="80"/>
      <c r="G71" s="80"/>
      <c r="H71" s="79"/>
      <c r="I71" s="79"/>
      <c r="J71" s="817"/>
      <c r="K71" s="79"/>
      <c r="L71" s="1661"/>
      <c r="M71" s="1661"/>
      <c r="N71" s="1661"/>
      <c r="O71" s="1661"/>
      <c r="P71" s="1661"/>
      <c r="Q71" s="1661"/>
      <c r="R71" s="1661"/>
      <c r="S71" s="1661"/>
      <c r="T71" s="1661"/>
      <c r="U71" s="1661"/>
      <c r="V71" s="1693"/>
      <c r="W71" s="652"/>
    </row>
    <row r="72" spans="2:23" ht="12.75">
      <c r="B72" s="483"/>
      <c r="C72" s="36" t="s">
        <v>813</v>
      </c>
      <c r="D72" s="63"/>
      <c r="E72" s="666"/>
      <c r="F72" s="666"/>
      <c r="G72" s="666"/>
      <c r="H72" s="649"/>
      <c r="I72" s="649"/>
      <c r="J72" s="618"/>
      <c r="K72" s="649"/>
      <c r="L72" s="649"/>
      <c r="M72" s="649"/>
      <c r="N72" s="649"/>
      <c r="O72" s="649"/>
      <c r="P72" s="649"/>
      <c r="Q72" s="649"/>
      <c r="R72" s="649"/>
      <c r="S72" s="649"/>
      <c r="T72" s="649"/>
      <c r="U72" s="649"/>
      <c r="V72" s="651"/>
      <c r="W72" s="652"/>
    </row>
    <row r="73" spans="2:23" ht="12.75">
      <c r="B73" s="483"/>
      <c r="C73" s="1647" t="s">
        <v>556</v>
      </c>
      <c r="D73" s="1648"/>
      <c r="E73" s="80">
        <v>5.5</v>
      </c>
      <c r="F73" s="80" t="s">
        <v>386</v>
      </c>
      <c r="G73" s="80">
        <v>5.5</v>
      </c>
      <c r="H73" s="73">
        <v>5</v>
      </c>
      <c r="I73" s="79">
        <v>5</v>
      </c>
      <c r="J73" s="79">
        <v>6</v>
      </c>
      <c r="K73" s="79">
        <v>6</v>
      </c>
      <c r="L73" s="79">
        <v>6</v>
      </c>
      <c r="M73" s="79">
        <v>6</v>
      </c>
      <c r="N73" s="79">
        <v>6</v>
      </c>
      <c r="O73" s="1608">
        <v>6</v>
      </c>
      <c r="P73" s="79">
        <v>6</v>
      </c>
      <c r="Q73" s="79">
        <v>6</v>
      </c>
      <c r="R73" s="79">
        <v>6</v>
      </c>
      <c r="S73" s="817">
        <v>6</v>
      </c>
      <c r="T73" s="1607">
        <v>6</v>
      </c>
      <c r="U73" s="73">
        <v>5</v>
      </c>
      <c r="V73" s="1607">
        <v>5</v>
      </c>
      <c r="W73" s="1701">
        <v>5</v>
      </c>
    </row>
    <row r="74" spans="2:23" ht="12.75">
      <c r="B74" s="483"/>
      <c r="C74" s="1647" t="s">
        <v>557</v>
      </c>
      <c r="D74" s="1648"/>
      <c r="E74" s="80">
        <v>5.5</v>
      </c>
      <c r="F74" s="80">
        <v>5.5</v>
      </c>
      <c r="G74" s="80">
        <v>5.5</v>
      </c>
      <c r="H74" s="73">
        <v>5</v>
      </c>
      <c r="I74" s="79">
        <v>5</v>
      </c>
      <c r="J74" s="79">
        <v>5.5</v>
      </c>
      <c r="K74" s="79">
        <v>5.5</v>
      </c>
      <c r="L74" s="79">
        <v>5.5</v>
      </c>
      <c r="M74" s="79">
        <v>5.5</v>
      </c>
      <c r="N74" s="79">
        <v>5.5</v>
      </c>
      <c r="O74" s="1608">
        <v>5.5</v>
      </c>
      <c r="P74" s="79">
        <v>5.5</v>
      </c>
      <c r="Q74" s="79">
        <v>5.5</v>
      </c>
      <c r="R74" s="79">
        <v>5.5</v>
      </c>
      <c r="S74" s="817">
        <v>5.5</v>
      </c>
      <c r="T74" s="1607">
        <v>5.5</v>
      </c>
      <c r="U74" s="73">
        <v>4.5</v>
      </c>
      <c r="V74" s="1607">
        <v>4.5</v>
      </c>
      <c r="W74" s="1701">
        <v>4.5</v>
      </c>
    </row>
    <row r="75" spans="2:23" ht="12.75">
      <c r="B75" s="483"/>
      <c r="C75" s="1647" t="s">
        <v>685</v>
      </c>
      <c r="D75" s="1648"/>
      <c r="E75" s="80">
        <v>5.5</v>
      </c>
      <c r="F75" s="80">
        <v>5.5</v>
      </c>
      <c r="G75" s="80">
        <v>5.5</v>
      </c>
      <c r="H75" s="73">
        <v>5</v>
      </c>
      <c r="I75" s="79">
        <v>5</v>
      </c>
      <c r="J75" s="79">
        <v>5</v>
      </c>
      <c r="K75" s="79">
        <v>5</v>
      </c>
      <c r="L75" s="79">
        <v>5</v>
      </c>
      <c r="M75" s="79">
        <v>5</v>
      </c>
      <c r="N75" s="79">
        <v>5</v>
      </c>
      <c r="O75" s="1608">
        <v>5</v>
      </c>
      <c r="P75" s="79">
        <v>5</v>
      </c>
      <c r="Q75" s="79">
        <v>5</v>
      </c>
      <c r="R75" s="79">
        <v>5</v>
      </c>
      <c r="S75" s="817">
        <v>5</v>
      </c>
      <c r="T75" s="1607">
        <v>5</v>
      </c>
      <c r="U75" s="73">
        <v>4</v>
      </c>
      <c r="V75" s="1607">
        <v>4</v>
      </c>
      <c r="W75" s="1701">
        <v>4</v>
      </c>
    </row>
    <row r="76" spans="2:23" ht="12.75">
      <c r="B76" s="145"/>
      <c r="C76" s="36" t="s">
        <v>849</v>
      </c>
      <c r="D76" s="63"/>
      <c r="E76" s="80">
        <v>6.5</v>
      </c>
      <c r="F76" s="80">
        <v>6.5</v>
      </c>
      <c r="G76" s="82">
        <v>7</v>
      </c>
      <c r="H76" s="73">
        <v>7</v>
      </c>
      <c r="I76" s="79">
        <v>8</v>
      </c>
      <c r="J76" s="79">
        <v>8</v>
      </c>
      <c r="K76" s="79">
        <v>8</v>
      </c>
      <c r="L76" s="79">
        <v>8</v>
      </c>
      <c r="M76" s="79">
        <v>8</v>
      </c>
      <c r="N76" s="79">
        <v>8</v>
      </c>
      <c r="O76" s="1608">
        <v>8</v>
      </c>
      <c r="P76" s="79">
        <v>8</v>
      </c>
      <c r="Q76" s="79">
        <v>8</v>
      </c>
      <c r="R76" s="79">
        <v>8</v>
      </c>
      <c r="S76" s="817">
        <v>8</v>
      </c>
      <c r="T76" s="1607">
        <v>8</v>
      </c>
      <c r="U76" s="73">
        <v>8</v>
      </c>
      <c r="V76" s="1607">
        <v>8</v>
      </c>
      <c r="W76" s="1701">
        <v>8</v>
      </c>
    </row>
    <row r="77" spans="2:23" s="618" customFormat="1" ht="12.75">
      <c r="B77" s="145"/>
      <c r="C77" s="36" t="s">
        <v>850</v>
      </c>
      <c r="D77" s="63"/>
      <c r="E77" s="667"/>
      <c r="F77" s="667"/>
      <c r="G77" s="667"/>
      <c r="H77" s="1635"/>
      <c r="I77" s="1635"/>
      <c r="J77" s="79"/>
      <c r="K77" s="649"/>
      <c r="L77" s="79"/>
      <c r="M77" s="649"/>
      <c r="N77" s="649"/>
      <c r="O77" s="651"/>
      <c r="P77" s="649"/>
      <c r="Q77" s="649"/>
      <c r="R77" s="649"/>
      <c r="T77" s="651"/>
      <c r="U77" s="649"/>
      <c r="V77" s="651"/>
      <c r="W77" s="652"/>
    </row>
    <row r="78" spans="2:23" s="618" customFormat="1" ht="12.75">
      <c r="B78" s="145"/>
      <c r="C78" s="36"/>
      <c r="D78" s="63" t="s">
        <v>1080</v>
      </c>
      <c r="E78" s="667"/>
      <c r="F78" s="667"/>
      <c r="G78" s="80">
        <v>1.5</v>
      </c>
      <c r="H78" s="79">
        <v>1.5</v>
      </c>
      <c r="I78" s="79">
        <v>1.5</v>
      </c>
      <c r="J78" s="79">
        <v>1.5</v>
      </c>
      <c r="K78" s="79">
        <v>1.5</v>
      </c>
      <c r="L78" s="79">
        <v>1.5</v>
      </c>
      <c r="M78" s="79">
        <v>1.5</v>
      </c>
      <c r="N78" s="79">
        <v>1.5</v>
      </c>
      <c r="O78" s="1608">
        <v>1.5</v>
      </c>
      <c r="P78" s="79">
        <v>1.5</v>
      </c>
      <c r="Q78" s="79">
        <v>1.5</v>
      </c>
      <c r="R78" s="79">
        <v>1.5</v>
      </c>
      <c r="S78" s="817">
        <v>1.5</v>
      </c>
      <c r="T78" s="1608">
        <v>1.5</v>
      </c>
      <c r="U78" s="73">
        <v>1</v>
      </c>
      <c r="V78" s="1607">
        <v>1</v>
      </c>
      <c r="W78" s="1701">
        <v>1</v>
      </c>
    </row>
    <row r="79" spans="2:23" s="618" customFormat="1" ht="12.75" customHeight="1">
      <c r="B79" s="145"/>
      <c r="C79" s="36"/>
      <c r="D79" s="63" t="s">
        <v>1081</v>
      </c>
      <c r="E79" s="80">
        <v>1.5</v>
      </c>
      <c r="F79" s="667"/>
      <c r="G79" s="82">
        <v>7</v>
      </c>
      <c r="H79" s="73">
        <v>7</v>
      </c>
      <c r="I79" s="73">
        <v>6</v>
      </c>
      <c r="J79" s="73">
        <v>6</v>
      </c>
      <c r="K79" s="73">
        <v>6</v>
      </c>
      <c r="L79" s="79">
        <v>6</v>
      </c>
      <c r="M79" s="73">
        <v>6</v>
      </c>
      <c r="N79" s="73">
        <v>6</v>
      </c>
      <c r="O79" s="1607">
        <v>6</v>
      </c>
      <c r="P79" s="73">
        <v>6</v>
      </c>
      <c r="Q79" s="73">
        <v>6</v>
      </c>
      <c r="R79" s="73">
        <v>6</v>
      </c>
      <c r="S79" s="818">
        <v>6</v>
      </c>
      <c r="T79" s="1607">
        <v>6</v>
      </c>
      <c r="U79" s="73">
        <v>5</v>
      </c>
      <c r="V79" s="1607">
        <v>5</v>
      </c>
      <c r="W79" s="1701">
        <v>5</v>
      </c>
    </row>
    <row r="80" spans="2:23" s="618" customFormat="1" ht="12.75" hidden="1">
      <c r="B80" s="145"/>
      <c r="C80" s="36"/>
      <c r="D80" s="63" t="s">
        <v>851</v>
      </c>
      <c r="E80" s="668"/>
      <c r="F80" s="80">
        <v>1.5</v>
      </c>
      <c r="G80" s="80">
        <v>1.5</v>
      </c>
      <c r="H80" s="79">
        <v>1.5</v>
      </c>
      <c r="I80" s="79">
        <v>1.5</v>
      </c>
      <c r="J80" s="79">
        <v>1.5</v>
      </c>
      <c r="K80" s="79">
        <v>1.5</v>
      </c>
      <c r="L80" s="79"/>
      <c r="M80" s="79"/>
      <c r="N80" s="79"/>
      <c r="O80" s="1608"/>
      <c r="P80" s="79"/>
      <c r="Q80" s="79"/>
      <c r="R80" s="79"/>
      <c r="S80" s="817"/>
      <c r="T80" s="1608"/>
      <c r="U80" s="79"/>
      <c r="V80" s="1608"/>
      <c r="W80" s="1702"/>
    </row>
    <row r="81" spans="2:23" ht="12.75" customHeight="1" hidden="1">
      <c r="B81" s="145"/>
      <c r="C81" s="36"/>
      <c r="D81" s="63" t="s">
        <v>853</v>
      </c>
      <c r="E81" s="669">
        <v>3</v>
      </c>
      <c r="F81" s="82">
        <v>2</v>
      </c>
      <c r="G81" s="79">
        <v>1.5</v>
      </c>
      <c r="H81" s="79">
        <v>1.5</v>
      </c>
      <c r="I81" s="79">
        <v>1.5</v>
      </c>
      <c r="J81" s="79">
        <v>1.5</v>
      </c>
      <c r="K81" s="79">
        <v>1.5</v>
      </c>
      <c r="L81" s="79"/>
      <c r="M81" s="79"/>
      <c r="N81" s="79"/>
      <c r="O81" s="1608"/>
      <c r="P81" s="79"/>
      <c r="Q81" s="79"/>
      <c r="R81" s="79"/>
      <c r="S81" s="817"/>
      <c r="T81" s="1608"/>
      <c r="U81" s="79"/>
      <c r="V81" s="1608"/>
      <c r="W81" s="1702"/>
    </row>
    <row r="82" spans="2:23" ht="12.75" hidden="1">
      <c r="B82" s="145"/>
      <c r="C82" s="36"/>
      <c r="D82" s="63" t="s">
        <v>852</v>
      </c>
      <c r="E82" s="78"/>
      <c r="F82" s="80">
        <v>3.5</v>
      </c>
      <c r="G82" s="80">
        <v>1.5</v>
      </c>
      <c r="H82" s="79">
        <v>1.5</v>
      </c>
      <c r="I82" s="79">
        <v>1.5</v>
      </c>
      <c r="J82" s="79">
        <v>1.5</v>
      </c>
      <c r="K82" s="79">
        <v>1.5</v>
      </c>
      <c r="L82" s="79"/>
      <c r="M82" s="79"/>
      <c r="N82" s="79"/>
      <c r="O82" s="1608"/>
      <c r="P82" s="79"/>
      <c r="Q82" s="79"/>
      <c r="R82" s="79"/>
      <c r="S82" s="817"/>
      <c r="T82" s="1608"/>
      <c r="U82" s="79"/>
      <c r="V82" s="1608"/>
      <c r="W82" s="1702"/>
    </row>
    <row r="83" spans="2:23" ht="12.75">
      <c r="B83" s="145"/>
      <c r="C83" s="36"/>
      <c r="D83" s="63" t="s">
        <v>854</v>
      </c>
      <c r="E83" s="78">
        <v>8.7</v>
      </c>
      <c r="F83" s="668" t="s">
        <v>691</v>
      </c>
      <c r="G83" s="668" t="s">
        <v>691</v>
      </c>
      <c r="H83" s="481" t="s">
        <v>691</v>
      </c>
      <c r="I83" s="481" t="s">
        <v>691</v>
      </c>
      <c r="J83" s="79" t="s">
        <v>691</v>
      </c>
      <c r="K83" s="481" t="s">
        <v>691</v>
      </c>
      <c r="L83" s="79" t="s">
        <v>691</v>
      </c>
      <c r="M83" s="481" t="s">
        <v>691</v>
      </c>
      <c r="N83" s="481" t="s">
        <v>691</v>
      </c>
      <c r="O83" s="1610" t="s">
        <v>691</v>
      </c>
      <c r="P83" s="481" t="s">
        <v>691</v>
      </c>
      <c r="Q83" s="481" t="s">
        <v>691</v>
      </c>
      <c r="R83" s="481" t="s">
        <v>691</v>
      </c>
      <c r="S83" s="1609" t="s">
        <v>691</v>
      </c>
      <c r="T83" s="1610" t="s">
        <v>691</v>
      </c>
      <c r="U83" s="481" t="s">
        <v>691</v>
      </c>
      <c r="V83" s="1610" t="s">
        <v>691</v>
      </c>
      <c r="W83" s="1703" t="s">
        <v>691</v>
      </c>
    </row>
    <row r="84" spans="2:23" ht="12.75">
      <c r="B84" s="145"/>
      <c r="C84" s="36" t="s">
        <v>1082</v>
      </c>
      <c r="D84" s="63"/>
      <c r="E84" s="78">
        <v>8.13</v>
      </c>
      <c r="F84" s="668"/>
      <c r="G84" s="1636"/>
      <c r="H84" s="1637"/>
      <c r="I84" s="1612">
        <v>8</v>
      </c>
      <c r="J84" s="73">
        <v>8</v>
      </c>
      <c r="K84" s="1612">
        <v>8</v>
      </c>
      <c r="L84" s="73">
        <v>8</v>
      </c>
      <c r="M84" s="1612">
        <v>8</v>
      </c>
      <c r="N84" s="1612">
        <v>8</v>
      </c>
      <c r="O84" s="1611">
        <v>8</v>
      </c>
      <c r="P84" s="1612">
        <v>8</v>
      </c>
      <c r="Q84" s="1612">
        <v>8</v>
      </c>
      <c r="R84" s="1612">
        <v>8</v>
      </c>
      <c r="S84" s="1738">
        <v>8</v>
      </c>
      <c r="T84" s="1611">
        <v>8</v>
      </c>
      <c r="U84" s="1612">
        <v>8</v>
      </c>
      <c r="V84" s="1611">
        <v>8</v>
      </c>
      <c r="W84" s="1704">
        <v>8</v>
      </c>
    </row>
    <row r="85" spans="2:23" ht="12.75">
      <c r="B85" s="144"/>
      <c r="C85" s="65" t="s">
        <v>1224</v>
      </c>
      <c r="D85" s="64"/>
      <c r="E85" s="670">
        <v>8.28</v>
      </c>
      <c r="F85" s="669">
        <v>3</v>
      </c>
      <c r="G85" s="669">
        <v>3</v>
      </c>
      <c r="H85" s="1638">
        <v>3</v>
      </c>
      <c r="I85" s="1638"/>
      <c r="J85" s="1638"/>
      <c r="K85" s="1613"/>
      <c r="L85" s="1613"/>
      <c r="M85" s="1613"/>
      <c r="N85" s="1613"/>
      <c r="O85" s="1615"/>
      <c r="P85" s="1613"/>
      <c r="Q85" s="1613"/>
      <c r="R85" s="1613"/>
      <c r="S85" s="1614"/>
      <c r="T85" s="1615"/>
      <c r="U85" s="1613"/>
      <c r="V85" s="1615"/>
      <c r="W85" s="1705"/>
    </row>
    <row r="86" spans="2:23" ht="12.75">
      <c r="B86" s="483" t="s">
        <v>855</v>
      </c>
      <c r="C86" s="36"/>
      <c r="D86" s="63"/>
      <c r="E86" s="78">
        <v>7.28</v>
      </c>
      <c r="F86" s="78"/>
      <c r="G86" s="78"/>
      <c r="H86" s="77"/>
      <c r="I86" s="77"/>
      <c r="J86" s="79"/>
      <c r="K86" s="481"/>
      <c r="L86" s="481"/>
      <c r="M86" s="481"/>
      <c r="N86" s="481"/>
      <c r="O86" s="1610"/>
      <c r="P86" s="481"/>
      <c r="Q86" s="481"/>
      <c r="R86" s="481"/>
      <c r="S86" s="1609"/>
      <c r="T86" s="1610"/>
      <c r="U86" s="481"/>
      <c r="V86" s="1610"/>
      <c r="W86" s="1703"/>
    </row>
    <row r="87" spans="2:23" s="618" customFormat="1" ht="12.75">
      <c r="B87" s="483"/>
      <c r="C87" s="269" t="s">
        <v>1504</v>
      </c>
      <c r="D87" s="63"/>
      <c r="E87" s="78" t="s">
        <v>365</v>
      </c>
      <c r="F87" s="78">
        <v>8.7</v>
      </c>
      <c r="G87" s="77">
        <v>8.08</v>
      </c>
      <c r="H87" s="77">
        <v>0.1</v>
      </c>
      <c r="I87" s="77">
        <v>0.03</v>
      </c>
      <c r="J87" s="79">
        <v>0.07</v>
      </c>
      <c r="K87" s="77">
        <v>0.11523975903614458</v>
      </c>
      <c r="L87" s="77">
        <v>0.101</v>
      </c>
      <c r="M87" s="77">
        <v>0.15</v>
      </c>
      <c r="N87" s="77">
        <v>0.255521686746988</v>
      </c>
      <c r="O87" s="1616">
        <v>0.5549</v>
      </c>
      <c r="P87" s="77">
        <v>3.13</v>
      </c>
      <c r="Q87" s="77">
        <v>4.814687578629793</v>
      </c>
      <c r="R87" s="77">
        <v>4.934399999999999</v>
      </c>
      <c r="S87" s="25">
        <v>1.7747</v>
      </c>
      <c r="T87" s="1616">
        <v>0.5529571428571429</v>
      </c>
      <c r="U87" s="77">
        <v>0.13</v>
      </c>
      <c r="V87" s="1616">
        <v>0.0968</v>
      </c>
      <c r="W87" s="1706">
        <v>0.04</v>
      </c>
    </row>
    <row r="88" spans="2:23" ht="12.75">
      <c r="B88" s="145"/>
      <c r="C88" s="269" t="s">
        <v>1505</v>
      </c>
      <c r="D88" s="63"/>
      <c r="E88" s="78" t="s">
        <v>427</v>
      </c>
      <c r="F88" s="78">
        <v>8.13</v>
      </c>
      <c r="G88" s="77">
        <v>8.52</v>
      </c>
      <c r="H88" s="77">
        <v>1.15</v>
      </c>
      <c r="I88" s="77">
        <v>0.18</v>
      </c>
      <c r="J88" s="79">
        <v>0.15</v>
      </c>
      <c r="K88" s="77">
        <v>0.30955867507886436</v>
      </c>
      <c r="L88" s="77">
        <v>0.60496</v>
      </c>
      <c r="M88" s="77">
        <v>0.74</v>
      </c>
      <c r="N88" s="77">
        <v>1.516876094570928</v>
      </c>
      <c r="O88" s="1616">
        <v>1.9281166666666665</v>
      </c>
      <c r="P88" s="77">
        <v>4.02</v>
      </c>
      <c r="Q88" s="77">
        <v>3.4946865983623683</v>
      </c>
      <c r="R88" s="77">
        <v>4.45908509658229</v>
      </c>
      <c r="S88" s="25">
        <v>2.665178033830017</v>
      </c>
      <c r="T88" s="1616">
        <v>1.1949270430302494</v>
      </c>
      <c r="U88" s="77">
        <v>0.25</v>
      </c>
      <c r="V88" s="1616">
        <v>0.1401</v>
      </c>
      <c r="W88" s="1706">
        <v>0.07</v>
      </c>
    </row>
    <row r="89" spans="2:23" s="617" customFormat="1" ht="12.75">
      <c r="B89" s="145"/>
      <c r="C89" s="269" t="s">
        <v>1506</v>
      </c>
      <c r="D89" s="63"/>
      <c r="E89" s="671">
        <v>6.57</v>
      </c>
      <c r="F89" s="78">
        <v>8.28</v>
      </c>
      <c r="G89" s="77">
        <v>8.59</v>
      </c>
      <c r="H89" s="77">
        <v>1.96</v>
      </c>
      <c r="I89" s="1639">
        <v>0</v>
      </c>
      <c r="J89" s="79">
        <v>0.79</v>
      </c>
      <c r="K89" s="77">
        <v>0.525453846153846</v>
      </c>
      <c r="L89" s="77">
        <v>0.8676</v>
      </c>
      <c r="M89" s="77">
        <v>1.46</v>
      </c>
      <c r="N89" s="77">
        <v>2.116620867955636</v>
      </c>
      <c r="O89" s="1616" t="s">
        <v>707</v>
      </c>
      <c r="P89" s="77">
        <v>4.33</v>
      </c>
      <c r="Q89" s="77">
        <v>3.7276846153846153</v>
      </c>
      <c r="R89" s="77">
        <v>5.1115</v>
      </c>
      <c r="S89" s="25">
        <v>2.625707377362713</v>
      </c>
      <c r="T89" s="1616">
        <v>1.6011029109423673</v>
      </c>
      <c r="U89" s="1617">
        <v>0</v>
      </c>
      <c r="V89" s="1616">
        <v>0.6906</v>
      </c>
      <c r="W89" s="1706">
        <v>0.42</v>
      </c>
    </row>
    <row r="90" spans="2:23" ht="15.75" customHeight="1">
      <c r="B90" s="145"/>
      <c r="C90" s="269" t="s">
        <v>1507</v>
      </c>
      <c r="D90" s="63"/>
      <c r="E90" s="1503"/>
      <c r="F90" s="78">
        <v>7.28</v>
      </c>
      <c r="G90" s="77">
        <v>8.6105</v>
      </c>
      <c r="H90" s="77">
        <v>2.72</v>
      </c>
      <c r="I90" s="1639">
        <v>0</v>
      </c>
      <c r="J90" s="79">
        <v>1.16</v>
      </c>
      <c r="K90" s="77">
        <v>0.9252607723577234</v>
      </c>
      <c r="L90" s="77">
        <v>1.4799466666666667</v>
      </c>
      <c r="M90" s="77">
        <v>2.11</v>
      </c>
      <c r="N90" s="77">
        <v>2.2628798206278025</v>
      </c>
      <c r="O90" s="1616" t="s">
        <v>707</v>
      </c>
      <c r="P90" s="77">
        <v>4.03</v>
      </c>
      <c r="Q90" s="77">
        <v>4.036125764729568</v>
      </c>
      <c r="R90" s="77">
        <v>4.120145777149375</v>
      </c>
      <c r="S90" s="1616" t="s">
        <v>707</v>
      </c>
      <c r="T90" s="1616">
        <v>2.713382091805048</v>
      </c>
      <c r="U90" s="1617">
        <v>0</v>
      </c>
      <c r="V90" s="1616">
        <v>1.0019</v>
      </c>
      <c r="W90" s="1706">
        <v>0.79</v>
      </c>
    </row>
    <row r="91" spans="2:23" ht="15.75" customHeight="1">
      <c r="B91" s="145"/>
      <c r="C91" s="36" t="s">
        <v>812</v>
      </c>
      <c r="D91" s="63"/>
      <c r="E91" s="1503"/>
      <c r="F91" s="78" t="s">
        <v>365</v>
      </c>
      <c r="G91" s="77" t="s">
        <v>426</v>
      </c>
      <c r="H91" s="77" t="s">
        <v>426</v>
      </c>
      <c r="I91" s="77" t="s">
        <v>426</v>
      </c>
      <c r="J91" s="79" t="s">
        <v>426</v>
      </c>
      <c r="K91" s="79" t="s">
        <v>426</v>
      </c>
      <c r="L91" s="77" t="s">
        <v>426</v>
      </c>
      <c r="M91" s="77" t="s">
        <v>426</v>
      </c>
      <c r="N91" s="77" t="s">
        <v>426</v>
      </c>
      <c r="O91" s="1616" t="s">
        <v>426</v>
      </c>
      <c r="P91" s="77" t="s">
        <v>426</v>
      </c>
      <c r="Q91" s="77" t="s">
        <v>426</v>
      </c>
      <c r="R91" s="77" t="s">
        <v>426</v>
      </c>
      <c r="S91" s="1616" t="s">
        <v>426</v>
      </c>
      <c r="T91" s="1616" t="s">
        <v>426</v>
      </c>
      <c r="U91" s="77" t="s">
        <v>426</v>
      </c>
      <c r="V91" s="1616" t="s">
        <v>426</v>
      </c>
      <c r="W91" s="1706" t="s">
        <v>426</v>
      </c>
    </row>
    <row r="92" spans="2:23" ht="15.75" customHeight="1" thickBot="1">
      <c r="B92" s="145"/>
      <c r="C92" s="36" t="s">
        <v>1225</v>
      </c>
      <c r="D92" s="63"/>
      <c r="E92" s="1504"/>
      <c r="F92" s="78" t="s">
        <v>427</v>
      </c>
      <c r="G92" s="77" t="s">
        <v>366</v>
      </c>
      <c r="H92" s="77" t="s">
        <v>366</v>
      </c>
      <c r="I92" s="1640" t="s">
        <v>366</v>
      </c>
      <c r="J92" s="79" t="s">
        <v>366</v>
      </c>
      <c r="K92" s="79" t="s">
        <v>366</v>
      </c>
      <c r="L92" s="77" t="s">
        <v>366</v>
      </c>
      <c r="M92" s="77" t="s">
        <v>366</v>
      </c>
      <c r="N92" s="77" t="s">
        <v>366</v>
      </c>
      <c r="O92" s="1616" t="s">
        <v>366</v>
      </c>
      <c r="P92" s="77" t="s">
        <v>366</v>
      </c>
      <c r="Q92" s="77" t="s">
        <v>366</v>
      </c>
      <c r="R92" s="77" t="s">
        <v>366</v>
      </c>
      <c r="S92" s="1616" t="s">
        <v>366</v>
      </c>
      <c r="T92" s="1618" t="s">
        <v>1151</v>
      </c>
      <c r="U92" s="1619" t="s">
        <v>1151</v>
      </c>
      <c r="V92" s="1618" t="s">
        <v>1151</v>
      </c>
      <c r="W92" s="1707" t="s">
        <v>1151</v>
      </c>
    </row>
    <row r="93" spans="2:23" ht="15.75" customHeight="1" thickTop="1">
      <c r="B93" s="1649" t="s">
        <v>1083</v>
      </c>
      <c r="C93" s="1650"/>
      <c r="D93" s="1651"/>
      <c r="E93" s="618"/>
      <c r="F93" s="671">
        <v>6.57</v>
      </c>
      <c r="G93" s="671">
        <v>8.22</v>
      </c>
      <c r="H93" s="671">
        <v>0.86</v>
      </c>
      <c r="I93" s="671">
        <v>0.48</v>
      </c>
      <c r="J93" s="1641">
        <v>0.34</v>
      </c>
      <c r="K93" s="671">
        <v>0.32673033901946913</v>
      </c>
      <c r="L93" s="671">
        <v>0.4482135769817325</v>
      </c>
      <c r="M93" s="671">
        <v>0.57</v>
      </c>
      <c r="N93" s="671">
        <v>0.71</v>
      </c>
      <c r="O93" s="671">
        <v>2.2871125831199564</v>
      </c>
      <c r="P93" s="671">
        <v>4.26</v>
      </c>
      <c r="Q93" s="671">
        <v>3.780111979626742</v>
      </c>
      <c r="R93" s="671">
        <v>5.7681899354983415</v>
      </c>
      <c r="S93" s="671">
        <v>1.3649886601894599</v>
      </c>
      <c r="T93" s="671">
        <v>0.86</v>
      </c>
      <c r="U93" s="671">
        <v>0.3</v>
      </c>
      <c r="V93" s="1694">
        <v>0.27</v>
      </c>
      <c r="W93" s="1708">
        <v>0.25</v>
      </c>
    </row>
    <row r="94" spans="2:23" ht="15.75" customHeight="1">
      <c r="B94" s="1625" t="s">
        <v>1110</v>
      </c>
      <c r="C94" s="1650"/>
      <c r="D94" s="1651"/>
      <c r="E94" s="618"/>
      <c r="F94" s="1642"/>
      <c r="G94" s="1642"/>
      <c r="H94" s="1643">
        <v>6.171809923677013</v>
      </c>
      <c r="I94" s="1643">
        <v>6.2363289479146635</v>
      </c>
      <c r="J94" s="671">
        <v>5.523086656808659</v>
      </c>
      <c r="K94" s="671">
        <v>4.137890449761255</v>
      </c>
      <c r="L94" s="671">
        <v>5.51449724969776</v>
      </c>
      <c r="M94" s="671">
        <v>5.326496120707262</v>
      </c>
      <c r="N94" s="671">
        <v>5.226847129835961</v>
      </c>
      <c r="O94" s="671">
        <v>5.128679298090283</v>
      </c>
      <c r="P94" s="671">
        <v>5.17852145782216</v>
      </c>
      <c r="Q94" s="671">
        <v>5.08</v>
      </c>
      <c r="R94" s="671">
        <v>5.36</v>
      </c>
      <c r="S94" s="671">
        <v>5.2</v>
      </c>
      <c r="T94" s="671">
        <v>5.25</v>
      </c>
      <c r="U94" s="671">
        <v>5.13</v>
      </c>
      <c r="V94" s="1694">
        <v>5.01</v>
      </c>
      <c r="W94" s="1708">
        <v>4.89</v>
      </c>
    </row>
    <row r="95" spans="2:23" ht="15.75" customHeight="1">
      <c r="B95" s="1625" t="s">
        <v>1111</v>
      </c>
      <c r="C95" s="1652"/>
      <c r="D95" s="1652"/>
      <c r="E95" s="618"/>
      <c r="F95" s="1642"/>
      <c r="G95" s="1642"/>
      <c r="H95" s="1644">
        <v>12.402829832416426</v>
      </c>
      <c r="I95" s="1644">
        <v>13.279004125032266</v>
      </c>
      <c r="J95" s="671">
        <v>12.919157677810897</v>
      </c>
      <c r="K95" s="671">
        <v>12.940680826623037</v>
      </c>
      <c r="L95" s="671">
        <v>12.866091998144519</v>
      </c>
      <c r="M95" s="671">
        <v>12.82671236992341</v>
      </c>
      <c r="N95" s="671">
        <v>12.648066292980712</v>
      </c>
      <c r="O95" s="671">
        <v>12.56157369899729</v>
      </c>
      <c r="P95" s="671">
        <v>12.33412780815364</v>
      </c>
      <c r="Q95" s="671">
        <v>12.05</v>
      </c>
      <c r="R95" s="671">
        <v>12.37</v>
      </c>
      <c r="S95" s="671">
        <v>12.34</v>
      </c>
      <c r="T95" s="671">
        <v>12.09</v>
      </c>
      <c r="U95" s="671">
        <v>12.1</v>
      </c>
      <c r="V95" s="1694">
        <v>11.95</v>
      </c>
      <c r="W95" s="1708">
        <v>11.78</v>
      </c>
    </row>
    <row r="96" spans="2:23" ht="15.75" customHeight="1" thickBot="1">
      <c r="B96" s="126" t="s">
        <v>1226</v>
      </c>
      <c r="C96" s="1653"/>
      <c r="D96" s="1653"/>
      <c r="E96" s="618"/>
      <c r="F96" s="1645"/>
      <c r="G96" s="1645"/>
      <c r="H96" s="1645"/>
      <c r="I96" s="1645"/>
      <c r="J96" s="1645"/>
      <c r="K96" s="1646"/>
      <c r="L96" s="1646"/>
      <c r="M96" s="1646"/>
      <c r="N96" s="1620">
        <v>9.375163800702989</v>
      </c>
      <c r="O96" s="1620">
        <v>9.42</v>
      </c>
      <c r="P96" s="1620">
        <v>9.474691704082689</v>
      </c>
      <c r="Q96" s="1620">
        <v>9.58</v>
      </c>
      <c r="R96" s="1505">
        <v>9.7</v>
      </c>
      <c r="S96" s="1505">
        <v>9.84</v>
      </c>
      <c r="T96" s="1505">
        <v>9.83</v>
      </c>
      <c r="U96" s="1505">
        <v>9.63</v>
      </c>
      <c r="V96" s="1695">
        <v>9.35</v>
      </c>
      <c r="W96" s="1709">
        <v>9.23</v>
      </c>
    </row>
    <row r="97" spans="2:4" ht="15.75" customHeight="1" thickTop="1">
      <c r="B97" s="672" t="s">
        <v>1084</v>
      </c>
      <c r="C97" s="36"/>
      <c r="D97" s="36"/>
    </row>
    <row r="98" spans="2:11" ht="18.75" customHeight="1">
      <c r="B98" s="1831" t="s">
        <v>1085</v>
      </c>
      <c r="C98" s="1831"/>
      <c r="D98" s="1831"/>
      <c r="E98" s="1831"/>
      <c r="F98" s="1831"/>
      <c r="G98" s="1831"/>
      <c r="H98" s="1831"/>
      <c r="I98" s="1831"/>
      <c r="J98" s="1831"/>
      <c r="K98" s="1831"/>
    </row>
    <row r="99" spans="2:10" ht="12.75">
      <c r="B99" s="1832" t="s">
        <v>1086</v>
      </c>
      <c r="C99" s="1832"/>
      <c r="D99" s="1832"/>
      <c r="E99" s="1832"/>
      <c r="F99" s="1832"/>
      <c r="G99" s="1832"/>
      <c r="H99" s="1832"/>
      <c r="I99" s="1832"/>
      <c r="J99" s="1832"/>
    </row>
    <row r="100" spans="2:4" ht="12.75">
      <c r="B100" s="1832" t="s">
        <v>1112</v>
      </c>
      <c r="C100" s="1832"/>
      <c r="D100" s="1832"/>
    </row>
    <row r="101" spans="2:4" ht="12.75">
      <c r="B101" s="281"/>
      <c r="C101" s="36"/>
      <c r="D101" s="36"/>
    </row>
    <row r="102" spans="2:4" ht="12.75">
      <c r="B102" s="281"/>
      <c r="C102" s="36"/>
      <c r="D102" s="36"/>
    </row>
    <row r="103" spans="2:4" ht="12.75">
      <c r="B103" s="36"/>
      <c r="C103" s="36"/>
      <c r="D103" s="36"/>
    </row>
    <row r="104" spans="2:4" ht="12.75">
      <c r="B104" s="36"/>
      <c r="C104" s="269"/>
      <c r="D104" s="36"/>
    </row>
    <row r="105" spans="2:4" ht="12.75">
      <c r="B105" s="36"/>
      <c r="C105" s="36"/>
      <c r="D105" s="36"/>
    </row>
    <row r="106" spans="2:4" ht="12.75">
      <c r="B106" s="36"/>
      <c r="C106" s="36"/>
      <c r="D106" s="36"/>
    </row>
    <row r="107" spans="2:4" ht="12.75">
      <c r="B107" s="36"/>
      <c r="C107" s="36"/>
      <c r="D107" s="36"/>
    </row>
    <row r="108" spans="2:4" ht="12.75">
      <c r="B108" s="36"/>
      <c r="C108" s="36"/>
      <c r="D108" s="36"/>
    </row>
    <row r="109" spans="2:4" ht="12.75">
      <c r="B109" s="36"/>
      <c r="C109" s="36"/>
      <c r="D109" s="36"/>
    </row>
    <row r="110" spans="2:4" ht="12.75">
      <c r="B110" s="36"/>
      <c r="C110" s="36"/>
      <c r="D110" s="36"/>
    </row>
    <row r="111" spans="2:4" ht="12.75">
      <c r="B111" s="281"/>
      <c r="C111" s="36"/>
      <c r="D111" s="36"/>
    </row>
    <row r="112" spans="2:4" ht="12.75">
      <c r="B112" s="281"/>
      <c r="C112" s="269"/>
      <c r="D112" s="36"/>
    </row>
    <row r="113" spans="2:4" ht="12.75">
      <c r="B113" s="36"/>
      <c r="C113" s="269"/>
      <c r="D113" s="36"/>
    </row>
    <row r="114" spans="2:4" ht="12.75">
      <c r="B114" s="36"/>
      <c r="C114" s="269"/>
      <c r="D114" s="36"/>
    </row>
    <row r="115" spans="2:4" ht="12.75">
      <c r="B115" s="36"/>
      <c r="C115" s="269"/>
      <c r="D115" s="36"/>
    </row>
    <row r="116" spans="2:4" ht="12.75">
      <c r="B116" s="36"/>
      <c r="C116" s="36"/>
      <c r="D116" s="36"/>
    </row>
    <row r="117" spans="2:4" ht="12.75">
      <c r="B117" s="36"/>
      <c r="C117" s="36"/>
      <c r="D117" s="36"/>
    </row>
    <row r="118" spans="2:4" ht="12.75">
      <c r="B118" s="53"/>
      <c r="C118" s="288"/>
      <c r="D118" s="289"/>
    </row>
    <row r="119" spans="2:4" ht="12.75">
      <c r="B119" s="281"/>
      <c r="C119" s="36"/>
      <c r="D119" s="36"/>
    </row>
    <row r="120" spans="2:4" ht="12.75">
      <c r="B120" s="36"/>
      <c r="C120" s="281"/>
      <c r="D120" s="36"/>
    </row>
    <row r="121" spans="2:4" ht="12.75">
      <c r="B121" s="36"/>
      <c r="C121" s="36"/>
      <c r="D121" s="36"/>
    </row>
    <row r="122" spans="2:4" ht="12.75">
      <c r="B122" s="36"/>
      <c r="C122" s="36"/>
      <c r="D122" s="36"/>
    </row>
    <row r="123" spans="2:4" ht="12.75">
      <c r="B123" s="36"/>
      <c r="C123" s="36"/>
      <c r="D123" s="36"/>
    </row>
    <row r="124" spans="2:4" ht="12.75">
      <c r="B124" s="36"/>
      <c r="C124" s="36"/>
      <c r="D124" s="36"/>
    </row>
    <row r="125" spans="2:4" ht="12.75">
      <c r="B125" s="36"/>
      <c r="C125" s="36"/>
      <c r="D125" s="36"/>
    </row>
    <row r="126" spans="2:4" ht="12.75">
      <c r="B126" s="36"/>
      <c r="C126" s="36"/>
      <c r="D126" s="36"/>
    </row>
    <row r="127" spans="2:4" ht="12.75">
      <c r="B127" s="36"/>
      <c r="C127" s="36"/>
      <c r="D127" s="36"/>
    </row>
    <row r="128" spans="2:4" ht="12.75">
      <c r="B128" s="36"/>
      <c r="C128" s="281"/>
      <c r="D128" s="36"/>
    </row>
    <row r="129" spans="2:4" ht="12.75">
      <c r="B129" s="36"/>
      <c r="C129" s="36"/>
      <c r="D129" s="36"/>
    </row>
    <row r="130" spans="2:4" ht="12.75">
      <c r="B130" s="36"/>
      <c r="C130" s="269"/>
      <c r="D130" s="36"/>
    </row>
    <row r="131" spans="2:4" ht="12.75">
      <c r="B131" s="36"/>
      <c r="C131" s="269"/>
      <c r="D131" s="36"/>
    </row>
    <row r="132" spans="2:4" ht="12.75">
      <c r="B132" s="36"/>
      <c r="C132" s="269"/>
      <c r="D132" s="36"/>
    </row>
    <row r="133" spans="2:4" ht="12.75">
      <c r="B133" s="36"/>
      <c r="C133" s="269"/>
      <c r="D133" s="36"/>
    </row>
    <row r="134" spans="2:4" ht="12.75">
      <c r="B134" s="290"/>
      <c r="C134" s="290"/>
      <c r="D134" s="53"/>
    </row>
    <row r="135" spans="2:4" ht="12.75">
      <c r="B135" s="269"/>
      <c r="C135" s="618"/>
      <c r="D135" s="618"/>
    </row>
    <row r="136" ht="12.75">
      <c r="B136" s="408"/>
    </row>
  </sheetData>
  <sheetProtection/>
  <mergeCells count="15">
    <mergeCell ref="B66:V66"/>
    <mergeCell ref="B9:D9"/>
    <mergeCell ref="B1:D1"/>
    <mergeCell ref="B2:D2"/>
    <mergeCell ref="B3:D3"/>
    <mergeCell ref="B5:D5"/>
    <mergeCell ref="B6:D6"/>
    <mergeCell ref="B8:D8"/>
    <mergeCell ref="B98:K98"/>
    <mergeCell ref="B100:D100"/>
    <mergeCell ref="B69:D69"/>
    <mergeCell ref="B70:D70"/>
    <mergeCell ref="B99:J99"/>
    <mergeCell ref="B67:V67"/>
    <mergeCell ref="B68:V68"/>
  </mergeCells>
  <printOptions horizontalCentered="1" verticalCentered="1"/>
  <pageMargins left="0.7" right="0.7" top="0.75" bottom="0.75" header="0.3" footer="0.3"/>
  <pageSetup fitToHeight="1" fitToWidth="1" horizontalDpi="600" verticalDpi="600" orientation="landscape" scale="57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zoomScalePageLayoutView="0" workbookViewId="0" topLeftCell="A1">
      <selection activeCell="P35" sqref="P35"/>
    </sheetView>
  </sheetViews>
  <sheetFormatPr defaultColWidth="9.140625" defaultRowHeight="12.75"/>
  <cols>
    <col min="1" max="1" width="11.57421875" style="9" bestFit="1" customWidth="1"/>
    <col min="2" max="2" width="9.00390625" style="9" hidden="1" customWidth="1"/>
    <col min="3" max="3" width="8.140625" style="9" hidden="1" customWidth="1"/>
    <col min="4" max="4" width="9.00390625" style="9" hidden="1" customWidth="1"/>
    <col min="5" max="5" width="12.28125" style="9" customWidth="1"/>
    <col min="6" max="6" width="12.421875" style="9" customWidth="1"/>
    <col min="7" max="7" width="10.7109375" style="9" customWidth="1"/>
    <col min="8" max="8" width="10.8515625" style="9" customWidth="1"/>
    <col min="9" max="9" width="10.00390625" style="9" customWidth="1"/>
    <col min="10" max="10" width="12.28125" style="9" customWidth="1"/>
    <col min="11" max="11" width="10.421875" style="9" customWidth="1"/>
    <col min="12" max="12" width="11.00390625" style="9" bestFit="1" customWidth="1"/>
    <col min="13" max="15" width="10.140625" style="9" customWidth="1"/>
    <col min="16" max="16" width="11.00390625" style="9" bestFit="1" customWidth="1"/>
    <col min="17" max="16384" width="9.140625" style="9" customWidth="1"/>
  </cols>
  <sheetData>
    <row r="1" spans="1:16" ht="12.75">
      <c r="A1" s="1850" t="s">
        <v>585</v>
      </c>
      <c r="B1" s="1850"/>
      <c r="C1" s="1850"/>
      <c r="D1" s="1850"/>
      <c r="E1" s="1850"/>
      <c r="F1" s="1850"/>
      <c r="G1" s="1850"/>
      <c r="H1" s="1850"/>
      <c r="I1" s="1850"/>
      <c r="J1" s="1850"/>
      <c r="K1" s="1850"/>
      <c r="L1" s="1850"/>
      <c r="M1" s="1850"/>
      <c r="N1" s="1850"/>
      <c r="O1" s="1850"/>
      <c r="P1" s="1850"/>
    </row>
    <row r="2" spans="1:16" ht="15.75">
      <c r="A2" s="1851" t="s">
        <v>1503</v>
      </c>
      <c r="B2" s="1851"/>
      <c r="C2" s="1851"/>
      <c r="D2" s="1851"/>
      <c r="E2" s="1851"/>
      <c r="F2" s="1851"/>
      <c r="G2" s="1851"/>
      <c r="H2" s="1851"/>
      <c r="I2" s="1851"/>
      <c r="J2" s="1851"/>
      <c r="K2" s="1851"/>
      <c r="L2" s="1851"/>
      <c r="M2" s="1851"/>
      <c r="N2" s="1851"/>
      <c r="O2" s="1851"/>
      <c r="P2" s="1851"/>
    </row>
    <row r="3" spans="1:4" ht="12.75" hidden="1">
      <c r="A3" s="1852" t="s">
        <v>1066</v>
      </c>
      <c r="B3" s="1852"/>
      <c r="C3" s="1852"/>
      <c r="D3" s="1852"/>
    </row>
    <row r="4" s="40" customFormat="1" ht="16.5" customHeight="1" thickBot="1">
      <c r="P4" s="763" t="s">
        <v>1217</v>
      </c>
    </row>
    <row r="5" spans="1:16" s="40" customFormat="1" ht="16.5" customHeight="1" thickTop="1">
      <c r="A5" s="1853" t="s">
        <v>654</v>
      </c>
      <c r="B5" s="1856" t="s">
        <v>803</v>
      </c>
      <c r="C5" s="1857"/>
      <c r="D5" s="1858"/>
      <c r="E5" s="1856" t="s">
        <v>279</v>
      </c>
      <c r="F5" s="1857"/>
      <c r="G5" s="1857"/>
      <c r="H5" s="1857"/>
      <c r="I5" s="1857"/>
      <c r="J5" s="1858"/>
      <c r="K5" s="1857" t="s">
        <v>1129</v>
      </c>
      <c r="L5" s="1857"/>
      <c r="M5" s="1857"/>
      <c r="N5" s="1857"/>
      <c r="O5" s="1857"/>
      <c r="P5" s="1859"/>
    </row>
    <row r="6" spans="1:16" s="40" customFormat="1" ht="26.25" customHeight="1">
      <c r="A6" s="1854"/>
      <c r="B6" s="673"/>
      <c r="C6" s="674"/>
      <c r="D6" s="675"/>
      <c r="E6" s="1846" t="s">
        <v>804</v>
      </c>
      <c r="F6" s="1847"/>
      <c r="G6" s="1846" t="s">
        <v>805</v>
      </c>
      <c r="H6" s="1847"/>
      <c r="I6" s="1848" t="s">
        <v>806</v>
      </c>
      <c r="J6" s="1860"/>
      <c r="K6" s="1846" t="s">
        <v>804</v>
      </c>
      <c r="L6" s="1847"/>
      <c r="M6" s="1846" t="s">
        <v>805</v>
      </c>
      <c r="N6" s="1847"/>
      <c r="O6" s="1848" t="s">
        <v>806</v>
      </c>
      <c r="P6" s="1849"/>
    </row>
    <row r="7" spans="1:16" s="40" customFormat="1" ht="16.5" customHeight="1">
      <c r="A7" s="1855"/>
      <c r="B7" s="676" t="s">
        <v>804</v>
      </c>
      <c r="C7" s="677" t="s">
        <v>805</v>
      </c>
      <c r="D7" s="678" t="s">
        <v>806</v>
      </c>
      <c r="E7" s="679" t="s">
        <v>1087</v>
      </c>
      <c r="F7" s="679" t="s">
        <v>1088</v>
      </c>
      <c r="G7" s="679" t="s">
        <v>1087</v>
      </c>
      <c r="H7" s="679" t="s">
        <v>1088</v>
      </c>
      <c r="I7" s="679" t="s">
        <v>1087</v>
      </c>
      <c r="J7" s="679" t="s">
        <v>1088</v>
      </c>
      <c r="K7" s="679" t="s">
        <v>1087</v>
      </c>
      <c r="L7" s="679" t="s">
        <v>1088</v>
      </c>
      <c r="M7" s="679" t="s">
        <v>1087</v>
      </c>
      <c r="N7" s="679" t="s">
        <v>1088</v>
      </c>
      <c r="O7" s="679" t="s">
        <v>1087</v>
      </c>
      <c r="P7" s="680" t="s">
        <v>1088</v>
      </c>
    </row>
    <row r="8" spans="1:16" s="40" customFormat="1" ht="16.5" customHeight="1">
      <c r="A8" s="123" t="s">
        <v>1306</v>
      </c>
      <c r="B8" s="150">
        <v>735.39</v>
      </c>
      <c r="C8" s="154">
        <v>0</v>
      </c>
      <c r="D8" s="149">
        <v>735.39</v>
      </c>
      <c r="E8" s="1125">
        <v>153</v>
      </c>
      <c r="F8" s="1123">
        <v>13561.61</v>
      </c>
      <c r="G8" s="1139">
        <v>11.3</v>
      </c>
      <c r="H8" s="1122">
        <v>1007.5</v>
      </c>
      <c r="I8" s="1125">
        <v>141.7</v>
      </c>
      <c r="J8" s="1125">
        <v>12554.11</v>
      </c>
      <c r="K8" s="1121">
        <v>206.475</v>
      </c>
      <c r="L8" s="1125">
        <v>20089.3505</v>
      </c>
      <c r="M8" s="1128">
        <v>24.65</v>
      </c>
      <c r="N8" s="1141">
        <v>2362.96975</v>
      </c>
      <c r="O8" s="1125">
        <v>181.825</v>
      </c>
      <c r="P8" s="1134">
        <v>17726.38075</v>
      </c>
    </row>
    <row r="9" spans="1:16" s="40" customFormat="1" ht="16.5" customHeight="1">
      <c r="A9" s="123" t="s">
        <v>1307</v>
      </c>
      <c r="B9" s="150">
        <v>1337.1</v>
      </c>
      <c r="C9" s="154">
        <v>0</v>
      </c>
      <c r="D9" s="149">
        <v>1337.1</v>
      </c>
      <c r="E9" s="1125">
        <v>168.3</v>
      </c>
      <c r="F9" s="1123">
        <v>14957.54</v>
      </c>
      <c r="G9" s="1139">
        <v>0</v>
      </c>
      <c r="H9" s="1122">
        <v>0</v>
      </c>
      <c r="I9" s="1125">
        <v>168.3</v>
      </c>
      <c r="J9" s="1125">
        <v>14957.54</v>
      </c>
      <c r="K9" s="1121">
        <v>309.175</v>
      </c>
      <c r="L9" s="1125">
        <v>32190.981499999994</v>
      </c>
      <c r="M9" s="1125">
        <v>0</v>
      </c>
      <c r="N9" s="1125">
        <v>0</v>
      </c>
      <c r="O9" s="1125">
        <v>309.175</v>
      </c>
      <c r="P9" s="1134">
        <v>32190.981499999994</v>
      </c>
    </row>
    <row r="10" spans="1:16" s="40" customFormat="1" ht="16.5" customHeight="1">
      <c r="A10" s="123" t="s">
        <v>1308</v>
      </c>
      <c r="B10" s="150">
        <v>3529.54</v>
      </c>
      <c r="C10" s="154">
        <v>0</v>
      </c>
      <c r="D10" s="149">
        <v>3529.54</v>
      </c>
      <c r="E10" s="1125">
        <v>228.975</v>
      </c>
      <c r="F10" s="1123">
        <v>19347.08625</v>
      </c>
      <c r="G10" s="1139">
        <v>0</v>
      </c>
      <c r="H10" s="1122">
        <v>0</v>
      </c>
      <c r="I10" s="1125">
        <v>228.975</v>
      </c>
      <c r="J10" s="1125">
        <v>19347.08625</v>
      </c>
      <c r="K10" s="1121">
        <v>391.3</v>
      </c>
      <c r="L10" s="1125">
        <v>39009.92425</v>
      </c>
      <c r="M10" s="1125">
        <v>0</v>
      </c>
      <c r="N10" s="1125">
        <v>0</v>
      </c>
      <c r="O10" s="1125">
        <v>391.3</v>
      </c>
      <c r="P10" s="1134">
        <v>39009.92425</v>
      </c>
    </row>
    <row r="11" spans="1:16" s="40" customFormat="1" ht="16.5" customHeight="1">
      <c r="A11" s="123" t="s">
        <v>1309</v>
      </c>
      <c r="B11" s="150">
        <v>2685.96</v>
      </c>
      <c r="C11" s="154">
        <v>0</v>
      </c>
      <c r="D11" s="149">
        <v>2685.96</v>
      </c>
      <c r="E11" s="1125">
        <v>191.645</v>
      </c>
      <c r="F11" s="1123">
        <v>16474.96475</v>
      </c>
      <c r="G11" s="1139">
        <v>0</v>
      </c>
      <c r="H11" s="1122">
        <v>0</v>
      </c>
      <c r="I11" s="1125">
        <v>191.645</v>
      </c>
      <c r="J11" s="1125">
        <v>16474.96475</v>
      </c>
      <c r="K11" s="1121"/>
      <c r="L11" s="1125"/>
      <c r="M11" s="1125"/>
      <c r="N11" s="1125"/>
      <c r="O11" s="1122"/>
      <c r="P11" s="1134"/>
    </row>
    <row r="12" spans="1:16" s="40" customFormat="1" ht="16.5" customHeight="1">
      <c r="A12" s="123" t="s">
        <v>1310</v>
      </c>
      <c r="B12" s="150">
        <v>2257.5</v>
      </c>
      <c r="C12" s="154">
        <v>496.34</v>
      </c>
      <c r="D12" s="149">
        <v>1761.16</v>
      </c>
      <c r="E12" s="1125">
        <v>257.35</v>
      </c>
      <c r="F12" s="1123">
        <v>22520.77</v>
      </c>
      <c r="G12" s="1139">
        <v>0</v>
      </c>
      <c r="H12" s="1122">
        <v>0</v>
      </c>
      <c r="I12" s="1125">
        <v>257.35</v>
      </c>
      <c r="J12" s="1125">
        <v>22520.77</v>
      </c>
      <c r="K12" s="1121"/>
      <c r="L12" s="1125"/>
      <c r="M12" s="1125"/>
      <c r="N12" s="1125"/>
      <c r="O12" s="1122"/>
      <c r="P12" s="1134"/>
    </row>
    <row r="13" spans="1:16" s="40" customFormat="1" ht="16.5" customHeight="1">
      <c r="A13" s="123" t="s">
        <v>1311</v>
      </c>
      <c r="B13" s="150">
        <v>2901.58</v>
      </c>
      <c r="C13" s="154">
        <v>0</v>
      </c>
      <c r="D13" s="149">
        <v>2901.58</v>
      </c>
      <c r="E13" s="1125">
        <v>199.4025</v>
      </c>
      <c r="F13" s="1123">
        <v>17484.3378</v>
      </c>
      <c r="G13" s="1139">
        <v>0</v>
      </c>
      <c r="H13" s="1122">
        <v>0</v>
      </c>
      <c r="I13" s="1125">
        <v>199.4025</v>
      </c>
      <c r="J13" s="1125">
        <v>17484.3378</v>
      </c>
      <c r="K13" s="1121"/>
      <c r="L13" s="1125"/>
      <c r="M13" s="1125"/>
      <c r="N13" s="1125"/>
      <c r="O13" s="1122"/>
      <c r="P13" s="1134"/>
    </row>
    <row r="14" spans="1:16" s="40" customFormat="1" ht="16.5" customHeight="1">
      <c r="A14" s="123" t="s">
        <v>1312</v>
      </c>
      <c r="B14" s="150">
        <v>1893.9</v>
      </c>
      <c r="C14" s="154">
        <v>0</v>
      </c>
      <c r="D14" s="149">
        <v>1893.9</v>
      </c>
      <c r="E14" s="1137">
        <v>222.075</v>
      </c>
      <c r="F14" s="1123">
        <v>19206.169499999996</v>
      </c>
      <c r="G14" s="1139">
        <v>0</v>
      </c>
      <c r="H14" s="1122">
        <v>0</v>
      </c>
      <c r="I14" s="1125">
        <v>222.075</v>
      </c>
      <c r="J14" s="1125">
        <v>19206.169499999996</v>
      </c>
      <c r="K14" s="1121"/>
      <c r="L14" s="1125"/>
      <c r="M14" s="1125"/>
      <c r="N14" s="1125"/>
      <c r="O14" s="1122"/>
      <c r="P14" s="1134"/>
    </row>
    <row r="15" spans="1:16" s="40" customFormat="1" ht="16.5" customHeight="1">
      <c r="A15" s="123" t="s">
        <v>1313</v>
      </c>
      <c r="B15" s="150">
        <v>1962.72</v>
      </c>
      <c r="C15" s="154">
        <v>0</v>
      </c>
      <c r="D15" s="149">
        <v>1962.72</v>
      </c>
      <c r="E15" s="1137">
        <v>376.23</v>
      </c>
      <c r="F15" s="1123">
        <v>32629.6</v>
      </c>
      <c r="G15" s="1139">
        <v>0</v>
      </c>
      <c r="H15" s="1122">
        <v>0</v>
      </c>
      <c r="I15" s="1125">
        <v>376.23</v>
      </c>
      <c r="J15" s="1125">
        <v>32629.6</v>
      </c>
      <c r="K15" s="1121"/>
      <c r="L15" s="1125"/>
      <c r="M15" s="1125"/>
      <c r="N15" s="1125"/>
      <c r="O15" s="1122"/>
      <c r="P15" s="1134"/>
    </row>
    <row r="16" spans="1:16" s="40" customFormat="1" ht="16.5" customHeight="1">
      <c r="A16" s="123" t="s">
        <v>1314</v>
      </c>
      <c r="B16" s="150">
        <v>2955.37</v>
      </c>
      <c r="C16" s="154">
        <v>0</v>
      </c>
      <c r="D16" s="149">
        <v>2955.37</v>
      </c>
      <c r="E16" s="1129">
        <v>293.125</v>
      </c>
      <c r="F16" s="1130">
        <v>25512.501249999998</v>
      </c>
      <c r="G16" s="1139">
        <v>0</v>
      </c>
      <c r="H16" s="1122">
        <v>0</v>
      </c>
      <c r="I16" s="1125">
        <v>293.125</v>
      </c>
      <c r="J16" s="1125">
        <v>25512.501249999998</v>
      </c>
      <c r="K16" s="1135"/>
      <c r="L16" s="1125"/>
      <c r="M16" s="1125"/>
      <c r="N16" s="1125"/>
      <c r="O16" s="1122"/>
      <c r="P16" s="1134"/>
    </row>
    <row r="17" spans="1:16" s="40" customFormat="1" ht="16.5" customHeight="1">
      <c r="A17" s="123" t="s">
        <v>1315</v>
      </c>
      <c r="B17" s="150">
        <v>1971.17</v>
      </c>
      <c r="C17" s="154">
        <v>408.86</v>
      </c>
      <c r="D17" s="149">
        <v>1562.31</v>
      </c>
      <c r="E17" s="1129">
        <v>402.5</v>
      </c>
      <c r="F17" s="1130">
        <v>34971.58350000001</v>
      </c>
      <c r="G17" s="1139">
        <v>0</v>
      </c>
      <c r="H17" s="1122">
        <v>0</v>
      </c>
      <c r="I17" s="1125">
        <v>402.5</v>
      </c>
      <c r="J17" s="1125">
        <v>34971.58350000001</v>
      </c>
      <c r="K17" s="1135"/>
      <c r="L17" s="1129"/>
      <c r="M17" s="1129"/>
      <c r="N17" s="1129"/>
      <c r="O17" s="1138"/>
      <c r="P17" s="1134"/>
    </row>
    <row r="18" spans="1:16" s="40" customFormat="1" ht="16.5" customHeight="1">
      <c r="A18" s="123" t="s">
        <v>1316</v>
      </c>
      <c r="B18" s="150">
        <v>4584.48</v>
      </c>
      <c r="C18" s="154">
        <v>0</v>
      </c>
      <c r="D18" s="149">
        <v>4584.48</v>
      </c>
      <c r="E18" s="1125">
        <v>298.345</v>
      </c>
      <c r="F18" s="1123">
        <v>26972.64735</v>
      </c>
      <c r="G18" s="1139">
        <v>0</v>
      </c>
      <c r="H18" s="1122">
        <v>0</v>
      </c>
      <c r="I18" s="1125">
        <v>298.345</v>
      </c>
      <c r="J18" s="1125">
        <v>26972.64735</v>
      </c>
      <c r="K18" s="1121"/>
      <c r="L18" s="1125"/>
      <c r="M18" s="1125"/>
      <c r="N18" s="1125"/>
      <c r="O18" s="1122"/>
      <c r="P18" s="1134"/>
    </row>
    <row r="19" spans="1:16" s="40" customFormat="1" ht="16.5" customHeight="1">
      <c r="A19" s="127" t="s">
        <v>1317</v>
      </c>
      <c r="B19" s="151">
        <v>3337.29</v>
      </c>
      <c r="C19" s="155">
        <v>1132.25</v>
      </c>
      <c r="D19" s="149">
        <v>2205.04</v>
      </c>
      <c r="E19" s="1126">
        <v>444.37</v>
      </c>
      <c r="F19" s="1131">
        <v>42396.2</v>
      </c>
      <c r="G19" s="1140">
        <v>0</v>
      </c>
      <c r="H19" s="1122">
        <v>0</v>
      </c>
      <c r="I19" s="1126">
        <v>444.37</v>
      </c>
      <c r="J19" s="1126">
        <v>42396.2</v>
      </c>
      <c r="K19" s="1136"/>
      <c r="L19" s="1126"/>
      <c r="M19" s="1125"/>
      <c r="N19" s="1125"/>
      <c r="O19" s="1122"/>
      <c r="P19" s="1132"/>
    </row>
    <row r="20" spans="1:16" s="40" customFormat="1" ht="16.5" customHeight="1" thickBot="1">
      <c r="A20" s="156" t="s">
        <v>543</v>
      </c>
      <c r="B20" s="152">
        <v>30152</v>
      </c>
      <c r="C20" s="157">
        <v>2037.45</v>
      </c>
      <c r="D20" s="153">
        <v>28114.55</v>
      </c>
      <c r="E20" s="1127">
        <v>3235.3175</v>
      </c>
      <c r="F20" s="1127">
        <v>286035.0104</v>
      </c>
      <c r="G20" s="1124">
        <v>11.3</v>
      </c>
      <c r="H20" s="1124">
        <v>1007.5</v>
      </c>
      <c r="I20" s="1480">
        <v>3224.0175</v>
      </c>
      <c r="J20" s="1480">
        <v>285027.5104</v>
      </c>
      <c r="K20" s="1124">
        <v>906.95</v>
      </c>
      <c r="L20" s="1127">
        <v>91290.25624999999</v>
      </c>
      <c r="M20" s="1127">
        <v>24.65</v>
      </c>
      <c r="N20" s="1127">
        <v>2362.96975</v>
      </c>
      <c r="O20" s="1127">
        <v>882.3</v>
      </c>
      <c r="P20" s="1133">
        <v>88927.28649999999</v>
      </c>
    </row>
    <row r="21" s="40" customFormat="1" ht="16.5" customHeight="1" thickTop="1"/>
    <row r="22" s="40" customFormat="1" ht="16.5" customHeight="1"/>
    <row r="23" s="40" customFormat="1" ht="16.5" customHeight="1"/>
    <row r="24" s="40" customFormat="1" ht="16.5" customHeight="1"/>
    <row r="25" s="40" customFormat="1" ht="16.5" customHeight="1"/>
    <row r="26" s="40" customFormat="1" ht="16.5" customHeight="1"/>
    <row r="27" spans="1:17" ht="12.75">
      <c r="A27" s="40"/>
      <c r="Q27" s="40"/>
    </row>
  </sheetData>
  <sheetProtection/>
  <mergeCells count="13">
    <mergeCell ref="E6:F6"/>
    <mergeCell ref="G6:H6"/>
    <mergeCell ref="I6:J6"/>
    <mergeCell ref="K6:L6"/>
    <mergeCell ref="M6:N6"/>
    <mergeCell ref="O6:P6"/>
    <mergeCell ref="A1:P1"/>
    <mergeCell ref="A2:P2"/>
    <mergeCell ref="A3:D3"/>
    <mergeCell ref="A5:A7"/>
    <mergeCell ref="B5:D5"/>
    <mergeCell ref="E5:J5"/>
    <mergeCell ref="K5:P5"/>
  </mergeCells>
  <printOptions/>
  <pageMargins left="0.7" right="0.7" top="0.75" bottom="0.75" header="0.3" footer="0.3"/>
  <pageSetup fitToHeight="1" fitToWidth="1" horizontalDpi="600" verticalDpi="600" orientation="landscape" scale="8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2"/>
  <sheetViews>
    <sheetView zoomScalePageLayoutView="0" workbookViewId="0" topLeftCell="A1">
      <selection activeCell="B1" sqref="B1:H1"/>
    </sheetView>
  </sheetViews>
  <sheetFormatPr defaultColWidth="9.140625" defaultRowHeight="12.75"/>
  <cols>
    <col min="1" max="1" width="9.140625" style="604" customWidth="1"/>
    <col min="2" max="2" width="10.00390625" style="604" customWidth="1"/>
    <col min="3" max="3" width="15.421875" style="604" customWidth="1"/>
    <col min="4" max="4" width="14.28125" style="604" customWidth="1"/>
    <col min="5" max="5" width="16.8515625" style="604" customWidth="1"/>
    <col min="6" max="6" width="11.7109375" style="604" customWidth="1"/>
    <col min="7" max="7" width="13.00390625" style="604" customWidth="1"/>
    <col min="8" max="8" width="12.7109375" style="604" customWidth="1"/>
    <col min="9" max="16384" width="9.140625" style="604" customWidth="1"/>
  </cols>
  <sheetData>
    <row r="1" spans="2:8" ht="12.75">
      <c r="B1" s="1750" t="s">
        <v>586</v>
      </c>
      <c r="C1" s="1750"/>
      <c r="D1" s="1750"/>
      <c r="E1" s="1750"/>
      <c r="F1" s="1750"/>
      <c r="G1" s="1750"/>
      <c r="H1" s="1750"/>
    </row>
    <row r="2" spans="2:8" ht="15.75">
      <c r="B2" s="1781" t="s">
        <v>1089</v>
      </c>
      <c r="C2" s="1781"/>
      <c r="D2" s="1781"/>
      <c r="E2" s="1781"/>
      <c r="F2" s="1781"/>
      <c r="G2" s="1781"/>
      <c r="H2" s="1781"/>
    </row>
    <row r="3" spans="2:8" ht="17.25" customHeight="1" thickBot="1">
      <c r="B3" s="681"/>
      <c r="D3" s="19"/>
      <c r="H3" s="763" t="s">
        <v>1097</v>
      </c>
    </row>
    <row r="4" spans="2:8" s="619" customFormat="1" ht="13.5" customHeight="1" thickTop="1">
      <c r="B4" s="1861" t="s">
        <v>654</v>
      </c>
      <c r="C4" s="1863" t="s">
        <v>422</v>
      </c>
      <c r="D4" s="1864"/>
      <c r="E4" s="1863" t="s">
        <v>279</v>
      </c>
      <c r="F4" s="1865"/>
      <c r="G4" s="1866" t="s">
        <v>1129</v>
      </c>
      <c r="H4" s="1867"/>
    </row>
    <row r="5" spans="2:8" s="619" customFormat="1" ht="13.5" customHeight="1">
      <c r="B5" s="1862"/>
      <c r="C5" s="682" t="s">
        <v>807</v>
      </c>
      <c r="D5" s="159" t="s">
        <v>808</v>
      </c>
      <c r="E5" s="682" t="s">
        <v>807</v>
      </c>
      <c r="F5" s="158" t="s">
        <v>808</v>
      </c>
      <c r="G5" s="683" t="s">
        <v>807</v>
      </c>
      <c r="H5" s="160" t="s">
        <v>808</v>
      </c>
    </row>
    <row r="6" spans="2:8" ht="15.75" customHeight="1">
      <c r="B6" s="123" t="s">
        <v>1306</v>
      </c>
      <c r="C6" s="1152">
        <v>11624.7</v>
      </c>
      <c r="D6" s="1156">
        <v>260</v>
      </c>
      <c r="E6" s="1152">
        <v>13318.9</v>
      </c>
      <c r="F6" s="1142">
        <v>240</v>
      </c>
      <c r="G6" s="1162">
        <v>19296.05</v>
      </c>
      <c r="H6" s="1145">
        <v>320</v>
      </c>
    </row>
    <row r="7" spans="2:8" ht="15.75" customHeight="1">
      <c r="B7" s="123" t="s">
        <v>1307</v>
      </c>
      <c r="C7" s="1152">
        <v>11059.95</v>
      </c>
      <c r="D7" s="1156">
        <v>240</v>
      </c>
      <c r="E7" s="1152">
        <v>8330.9</v>
      </c>
      <c r="F7" s="1142">
        <v>150</v>
      </c>
      <c r="G7" s="1162">
        <v>16678.5</v>
      </c>
      <c r="H7" s="1145">
        <v>260</v>
      </c>
    </row>
    <row r="8" spans="2:8" ht="15.75" customHeight="1">
      <c r="B8" s="123" t="s">
        <v>1308</v>
      </c>
      <c r="C8" s="1153">
        <v>9697.6</v>
      </c>
      <c r="D8" s="1157">
        <v>200</v>
      </c>
      <c r="E8" s="1153">
        <v>16467.44</v>
      </c>
      <c r="F8" s="1143">
        <v>310</v>
      </c>
      <c r="G8" s="1163">
        <v>14979.6</v>
      </c>
      <c r="H8" s="1146">
        <v>240</v>
      </c>
    </row>
    <row r="9" spans="2:8" ht="15.75" customHeight="1">
      <c r="B9" s="123" t="s">
        <v>1309</v>
      </c>
      <c r="C9" s="1153">
        <v>15859.19</v>
      </c>
      <c r="D9" s="1157">
        <v>320</v>
      </c>
      <c r="E9" s="1153">
        <v>8563.1</v>
      </c>
      <c r="F9" s="1143">
        <v>160</v>
      </c>
      <c r="G9" s="1163"/>
      <c r="H9" s="1146"/>
    </row>
    <row r="10" spans="2:9" ht="15.75" customHeight="1">
      <c r="B10" s="123" t="s">
        <v>1310</v>
      </c>
      <c r="C10" s="1153">
        <v>14515.67</v>
      </c>
      <c r="D10" s="1157">
        <v>280</v>
      </c>
      <c r="E10" s="1153">
        <v>16445.67</v>
      </c>
      <c r="F10" s="1143">
        <v>300</v>
      </c>
      <c r="G10" s="1163"/>
      <c r="H10" s="1146"/>
      <c r="I10" s="684"/>
    </row>
    <row r="11" spans="2:8" ht="15.75" customHeight="1">
      <c r="B11" s="123" t="s">
        <v>1311</v>
      </c>
      <c r="C11" s="1153">
        <v>6380.3</v>
      </c>
      <c r="D11" s="1157">
        <v>120</v>
      </c>
      <c r="E11" s="1153">
        <v>13151.6</v>
      </c>
      <c r="F11" s="1143">
        <v>240</v>
      </c>
      <c r="G11" s="1163"/>
      <c r="H11" s="1146"/>
    </row>
    <row r="12" spans="2:8" ht="15.75" customHeight="1">
      <c r="B12" s="123" t="s">
        <v>1312</v>
      </c>
      <c r="C12" s="1153">
        <v>9969.6</v>
      </c>
      <c r="D12" s="1157">
        <v>200</v>
      </c>
      <c r="E12" s="1153">
        <v>13967.33</v>
      </c>
      <c r="F12" s="1143">
        <v>260</v>
      </c>
      <c r="G12" s="1163"/>
      <c r="H12" s="1146"/>
    </row>
    <row r="13" spans="2:8" ht="15.75" customHeight="1">
      <c r="B13" s="123" t="s">
        <v>1313</v>
      </c>
      <c r="C13" s="1153">
        <v>8907.2</v>
      </c>
      <c r="D13" s="1157">
        <v>180</v>
      </c>
      <c r="E13" s="1153">
        <v>16264.61</v>
      </c>
      <c r="F13" s="1143">
        <v>300</v>
      </c>
      <c r="G13" s="1163"/>
      <c r="H13" s="1146"/>
    </row>
    <row r="14" spans="2:8" ht="15.75" customHeight="1">
      <c r="B14" s="123" t="s">
        <v>1314</v>
      </c>
      <c r="C14" s="1153">
        <v>17195.63</v>
      </c>
      <c r="D14" s="1157">
        <v>340</v>
      </c>
      <c r="E14" s="1159">
        <v>17409.9</v>
      </c>
      <c r="F14" s="1155">
        <v>320</v>
      </c>
      <c r="G14" s="1153"/>
      <c r="H14" s="1146"/>
    </row>
    <row r="15" spans="2:8" ht="15.75" customHeight="1">
      <c r="B15" s="123" t="s">
        <v>1315</v>
      </c>
      <c r="C15" s="1150">
        <v>9503.25</v>
      </c>
      <c r="D15" s="1157">
        <v>180</v>
      </c>
      <c r="E15" s="1160">
        <v>11928.65</v>
      </c>
      <c r="F15" s="1155">
        <v>220</v>
      </c>
      <c r="G15" s="1150"/>
      <c r="H15" s="1146"/>
    </row>
    <row r="16" spans="2:8" ht="15.75" customHeight="1">
      <c r="B16" s="123" t="s">
        <v>1316</v>
      </c>
      <c r="C16" s="1150">
        <v>9980.05</v>
      </c>
      <c r="D16" s="1157">
        <v>180</v>
      </c>
      <c r="E16" s="1150">
        <v>21318.95</v>
      </c>
      <c r="F16" s="1143">
        <v>380</v>
      </c>
      <c r="G16" s="1164"/>
      <c r="H16" s="1146"/>
    </row>
    <row r="17" spans="2:8" ht="15.75" customHeight="1">
      <c r="B17" s="127" t="s">
        <v>1317</v>
      </c>
      <c r="C17" s="1151">
        <v>9025.3</v>
      </c>
      <c r="D17" s="1158">
        <v>160</v>
      </c>
      <c r="E17" s="1151">
        <v>14355.75</v>
      </c>
      <c r="F17" s="1144">
        <v>240</v>
      </c>
      <c r="G17" s="1165"/>
      <c r="H17" s="1147"/>
    </row>
    <row r="18" spans="2:8" s="685" customFormat="1" ht="15.75" customHeight="1" thickBot="1">
      <c r="B18" s="126" t="s">
        <v>543</v>
      </c>
      <c r="C18" s="1154">
        <v>133718.44</v>
      </c>
      <c r="D18" s="1161">
        <v>2660</v>
      </c>
      <c r="E18" s="1154">
        <v>171522.80000000002</v>
      </c>
      <c r="F18" s="1148">
        <v>3120</v>
      </c>
      <c r="G18" s="1166">
        <v>50954.15</v>
      </c>
      <c r="H18" s="1149">
        <v>820</v>
      </c>
    </row>
    <row r="19" s="615" customFormat="1" ht="13.5" thickTop="1">
      <c r="B19" s="270"/>
    </row>
    <row r="20" ht="12.75">
      <c r="B20" s="615"/>
    </row>
    <row r="32" spans="3:5" ht="12.75">
      <c r="C32" s="625"/>
      <c r="E32" s="625"/>
    </row>
  </sheetData>
  <sheetProtection/>
  <mergeCells count="6">
    <mergeCell ref="B1:H1"/>
    <mergeCell ref="B2:H2"/>
    <mergeCell ref="B4:B5"/>
    <mergeCell ref="C4:D4"/>
    <mergeCell ref="E4:F4"/>
    <mergeCell ref="G4:H4"/>
  </mergeCells>
  <printOptions/>
  <pageMargins left="0.7" right="0.7" top="0.75" bottom="0.75" header="0.3" footer="0.3"/>
  <pageSetup fitToHeight="1" fitToWidth="1" horizontalDpi="600" verticalDpi="600" orientation="portrait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zoomScalePageLayoutView="0" workbookViewId="0" topLeftCell="A1">
      <selection activeCell="A1" sqref="A1:K1"/>
    </sheetView>
  </sheetViews>
  <sheetFormatPr defaultColWidth="9.140625" defaultRowHeight="16.5" customHeight="1"/>
  <cols>
    <col min="1" max="1" width="47.8515625" style="9" customWidth="1"/>
    <col min="2" max="3" width="10.57421875" style="9" bestFit="1" customWidth="1"/>
    <col min="4" max="5" width="10.57421875" style="40" bestFit="1" customWidth="1"/>
    <col min="6" max="6" width="9.28125" style="9" bestFit="1" customWidth="1"/>
    <col min="7" max="7" width="2.421875" style="40" bestFit="1" customWidth="1"/>
    <col min="8" max="8" width="7.7109375" style="9" bestFit="1" customWidth="1"/>
    <col min="9" max="9" width="11.140625" style="40" bestFit="1" customWidth="1"/>
    <col min="10" max="10" width="2.140625" style="40" customWidth="1"/>
    <col min="11" max="11" width="7.7109375" style="40" bestFit="1" customWidth="1"/>
    <col min="12" max="16384" width="9.140625" style="9" customWidth="1"/>
  </cols>
  <sheetData>
    <row r="1" spans="1:11" ht="12.75">
      <c r="A1" s="1744" t="s">
        <v>440</v>
      </c>
      <c r="B1" s="1744"/>
      <c r="C1" s="1744"/>
      <c r="D1" s="1744"/>
      <c r="E1" s="1744"/>
      <c r="F1" s="1744"/>
      <c r="G1" s="1744"/>
      <c r="H1" s="1744"/>
      <c r="I1" s="1744"/>
      <c r="J1" s="1744"/>
      <c r="K1" s="1744"/>
    </row>
    <row r="2" spans="1:11" ht="15.75">
      <c r="A2" s="1745" t="s">
        <v>562</v>
      </c>
      <c r="B2" s="1745"/>
      <c r="C2" s="1745"/>
      <c r="D2" s="1745"/>
      <c r="E2" s="1745"/>
      <c r="F2" s="1745"/>
      <c r="G2" s="1745"/>
      <c r="H2" s="1745"/>
      <c r="I2" s="1745"/>
      <c r="J2" s="1745"/>
      <c r="K2" s="1745"/>
    </row>
    <row r="3" spans="1:11" ht="13.5" thickBot="1">
      <c r="A3" s="11" t="s">
        <v>386</v>
      </c>
      <c r="B3" s="11"/>
      <c r="C3" s="11"/>
      <c r="D3" s="36"/>
      <c r="E3" s="36"/>
      <c r="F3" s="11"/>
      <c r="G3" s="36"/>
      <c r="H3" s="11"/>
      <c r="I3" s="1746" t="s">
        <v>424</v>
      </c>
      <c r="J3" s="1746"/>
      <c r="K3" s="1746"/>
    </row>
    <row r="4" spans="1:11" ht="16.5" customHeight="1" thickTop="1">
      <c r="A4" s="507"/>
      <c r="B4" s="508">
        <v>2012</v>
      </c>
      <c r="C4" s="509">
        <v>2012</v>
      </c>
      <c r="D4" s="510">
        <v>2013</v>
      </c>
      <c r="E4" s="511">
        <v>2013</v>
      </c>
      <c r="F4" s="1747" t="s">
        <v>1348</v>
      </c>
      <c r="G4" s="1747"/>
      <c r="H4" s="1747"/>
      <c r="I4" s="1747"/>
      <c r="J4" s="1747"/>
      <c r="K4" s="1748"/>
    </row>
    <row r="5" spans="1:11" ht="12.75">
      <c r="A5" s="512" t="s">
        <v>441</v>
      </c>
      <c r="B5" s="513" t="s">
        <v>878</v>
      </c>
      <c r="C5" s="513" t="s">
        <v>532</v>
      </c>
      <c r="D5" s="514" t="s">
        <v>879</v>
      </c>
      <c r="E5" s="837" t="s">
        <v>1349</v>
      </c>
      <c r="F5" s="1741" t="s">
        <v>279</v>
      </c>
      <c r="G5" s="1741"/>
      <c r="H5" s="1742"/>
      <c r="I5" s="1741" t="s">
        <v>1129</v>
      </c>
      <c r="J5" s="1741"/>
      <c r="K5" s="1743"/>
    </row>
    <row r="6" spans="1:11" ht="12.75">
      <c r="A6" s="129" t="s">
        <v>386</v>
      </c>
      <c r="B6" s="516"/>
      <c r="C6" s="517"/>
      <c r="D6" s="518"/>
      <c r="E6" s="519"/>
      <c r="F6" s="520" t="s">
        <v>389</v>
      </c>
      <c r="G6" s="521" t="s">
        <v>386</v>
      </c>
      <c r="H6" s="522" t="s">
        <v>378</v>
      </c>
      <c r="I6" s="523" t="s">
        <v>389</v>
      </c>
      <c r="J6" s="521" t="s">
        <v>386</v>
      </c>
      <c r="K6" s="524" t="s">
        <v>378</v>
      </c>
    </row>
    <row r="7" spans="1:11" ht="16.5" customHeight="1">
      <c r="A7" s="525" t="s">
        <v>442</v>
      </c>
      <c r="B7" s="838">
        <v>383772.1414325478</v>
      </c>
      <c r="C7" s="838">
        <v>376862.4926823326</v>
      </c>
      <c r="D7" s="839">
        <v>468237.9967958949</v>
      </c>
      <c r="E7" s="840">
        <v>535308.99366088</v>
      </c>
      <c r="F7" s="841">
        <v>2053.700110554755</v>
      </c>
      <c r="G7" s="842" t="s">
        <v>369</v>
      </c>
      <c r="H7" s="843">
        <v>0.5351352765963382</v>
      </c>
      <c r="I7" s="839">
        <v>52736.25832117509</v>
      </c>
      <c r="J7" s="844" t="s">
        <v>370</v>
      </c>
      <c r="K7" s="845">
        <v>11.262703728028043</v>
      </c>
    </row>
    <row r="8" spans="1:11" ht="16.5" customHeight="1">
      <c r="A8" s="526" t="s">
        <v>880</v>
      </c>
      <c r="B8" s="527">
        <v>455976.81648912374</v>
      </c>
      <c r="C8" s="527">
        <v>448019.71007079934</v>
      </c>
      <c r="D8" s="528">
        <v>554093.54786075</v>
      </c>
      <c r="E8" s="846">
        <v>628480.6242087365</v>
      </c>
      <c r="F8" s="847">
        <v>-7957.106418324402</v>
      </c>
      <c r="G8" s="848"/>
      <c r="H8" s="849">
        <v>-1.7450681987719434</v>
      </c>
      <c r="I8" s="528">
        <v>74387.07634798647</v>
      </c>
      <c r="J8" s="846"/>
      <c r="K8" s="850">
        <v>13.425003166916644</v>
      </c>
    </row>
    <row r="9" spans="1:11" ht="16.5" customHeight="1">
      <c r="A9" s="526" t="s">
        <v>881</v>
      </c>
      <c r="B9" s="527">
        <v>72204.67505657588</v>
      </c>
      <c r="C9" s="527">
        <v>71157.21738846679</v>
      </c>
      <c r="D9" s="527">
        <v>85855.55106485508</v>
      </c>
      <c r="E9" s="849">
        <v>93171.63054785642</v>
      </c>
      <c r="F9" s="847">
        <v>-1047.4576681090984</v>
      </c>
      <c r="G9" s="848"/>
      <c r="H9" s="849">
        <v>-1.45067845993125</v>
      </c>
      <c r="I9" s="528">
        <v>7316.079483001333</v>
      </c>
      <c r="J9" s="846"/>
      <c r="K9" s="850">
        <v>8.521382009970193</v>
      </c>
    </row>
    <row r="10" spans="1:11" ht="16.5" customHeight="1">
      <c r="A10" s="529" t="s">
        <v>882</v>
      </c>
      <c r="B10" s="528">
        <v>60465.59334064589</v>
      </c>
      <c r="C10" s="528">
        <v>59933.76271748678</v>
      </c>
      <c r="D10" s="528">
        <v>74332.31242050508</v>
      </c>
      <c r="E10" s="846">
        <v>80976.40425916642</v>
      </c>
      <c r="F10" s="847">
        <v>-531.8306231591123</v>
      </c>
      <c r="G10" s="848"/>
      <c r="H10" s="849">
        <v>-0.8795590910072284</v>
      </c>
      <c r="I10" s="528">
        <v>6644.091838661334</v>
      </c>
      <c r="J10" s="846"/>
      <c r="K10" s="850">
        <v>8.93836290343702</v>
      </c>
    </row>
    <row r="11" spans="1:11" s="11" customFormat="1" ht="16.5" customHeight="1">
      <c r="A11" s="529" t="s">
        <v>883</v>
      </c>
      <c r="B11" s="527">
        <v>11739.081715929997</v>
      </c>
      <c r="C11" s="527">
        <v>11223.45467098</v>
      </c>
      <c r="D11" s="528">
        <v>11523.23864435</v>
      </c>
      <c r="E11" s="846">
        <v>12195.226288690003</v>
      </c>
      <c r="F11" s="847">
        <v>-515.6270449499971</v>
      </c>
      <c r="G11" s="848"/>
      <c r="H11" s="849">
        <v>-4.392396760048858</v>
      </c>
      <c r="I11" s="528">
        <v>671.9876443400026</v>
      </c>
      <c r="J11" s="846"/>
      <c r="K11" s="850">
        <v>5.831586631849261</v>
      </c>
    </row>
    <row r="12" spans="1:11" ht="16.5" customHeight="1">
      <c r="A12" s="525" t="s">
        <v>443</v>
      </c>
      <c r="B12" s="838">
        <v>746530.151042663</v>
      </c>
      <c r="C12" s="838">
        <v>788550.5280041221</v>
      </c>
      <c r="D12" s="839">
        <v>847138.2799346459</v>
      </c>
      <c r="E12" s="840">
        <v>853616.586612991</v>
      </c>
      <c r="F12" s="841">
        <v>33057.028100689</v>
      </c>
      <c r="G12" s="842" t="s">
        <v>369</v>
      </c>
      <c r="H12" s="843">
        <v>4.428090152088156</v>
      </c>
      <c r="I12" s="839">
        <v>20813.045222155255</v>
      </c>
      <c r="J12" s="851" t="s">
        <v>370</v>
      </c>
      <c r="K12" s="845">
        <v>2.456865155917747</v>
      </c>
    </row>
    <row r="13" spans="1:11" ht="16.5" customHeight="1">
      <c r="A13" s="526" t="s">
        <v>884</v>
      </c>
      <c r="B13" s="527">
        <v>994691.4703258909</v>
      </c>
      <c r="C13" s="527">
        <v>1023412.7940388855</v>
      </c>
      <c r="D13" s="528">
        <v>1165534.6782705705</v>
      </c>
      <c r="E13" s="846">
        <v>1170083.1222242645</v>
      </c>
      <c r="F13" s="847">
        <v>28721.323712994577</v>
      </c>
      <c r="G13" s="848"/>
      <c r="H13" s="849">
        <v>2.887460541265585</v>
      </c>
      <c r="I13" s="852">
        <v>4548.443953694077</v>
      </c>
      <c r="J13" s="853"/>
      <c r="K13" s="854">
        <v>0.39024527013156696</v>
      </c>
    </row>
    <row r="14" spans="1:11" ht="16.5" customHeight="1">
      <c r="A14" s="526" t="s">
        <v>885</v>
      </c>
      <c r="B14" s="527">
        <v>162882.05210624</v>
      </c>
      <c r="C14" s="527">
        <v>142599.29791295002</v>
      </c>
      <c r="D14" s="528">
        <v>167456.65927550002</v>
      </c>
      <c r="E14" s="846">
        <v>133428.81171532988</v>
      </c>
      <c r="F14" s="847">
        <v>-20282.75419328999</v>
      </c>
      <c r="G14" s="848"/>
      <c r="H14" s="849">
        <v>-12.45241813386569</v>
      </c>
      <c r="I14" s="528">
        <v>-34027.847560170136</v>
      </c>
      <c r="J14" s="846"/>
      <c r="K14" s="850">
        <v>-20.32039078492988</v>
      </c>
    </row>
    <row r="15" spans="1:11" ht="16.5" customHeight="1">
      <c r="A15" s="529" t="s">
        <v>886</v>
      </c>
      <c r="B15" s="527">
        <v>165254.84826484</v>
      </c>
      <c r="C15" s="527">
        <v>165286.14403384</v>
      </c>
      <c r="D15" s="528">
        <v>167972.77448819</v>
      </c>
      <c r="E15" s="846">
        <v>168034.35048819002</v>
      </c>
      <c r="F15" s="847">
        <v>31.29576900001848</v>
      </c>
      <c r="G15" s="848"/>
      <c r="H15" s="849">
        <v>0.018937882506093493</v>
      </c>
      <c r="I15" s="528">
        <v>61.57600000000093</v>
      </c>
      <c r="J15" s="846"/>
      <c r="K15" s="850">
        <v>0.03665832167601082</v>
      </c>
    </row>
    <row r="16" spans="1:11" ht="16.5" customHeight="1">
      <c r="A16" s="529" t="s">
        <v>887</v>
      </c>
      <c r="B16" s="527">
        <v>2372.7961585999947</v>
      </c>
      <c r="C16" s="528">
        <v>22686.846120890004</v>
      </c>
      <c r="D16" s="528">
        <v>516.1152126899888</v>
      </c>
      <c r="E16" s="846">
        <v>34605.53877286014</v>
      </c>
      <c r="F16" s="847">
        <v>20314.04996229001</v>
      </c>
      <c r="G16" s="848"/>
      <c r="H16" s="1382">
        <v>856.1228442933663</v>
      </c>
      <c r="I16" s="528">
        <v>34089.42356017015</v>
      </c>
      <c r="J16" s="846"/>
      <c r="K16" s="850">
        <v>6605.0026664581965</v>
      </c>
    </row>
    <row r="17" spans="1:11" ht="16.5" customHeight="1">
      <c r="A17" s="526" t="s">
        <v>888</v>
      </c>
      <c r="B17" s="527">
        <v>10099.41629792</v>
      </c>
      <c r="C17" s="527">
        <v>11610.542216980388</v>
      </c>
      <c r="D17" s="528">
        <v>11389.098520938094</v>
      </c>
      <c r="E17" s="846">
        <v>10903.723330130326</v>
      </c>
      <c r="F17" s="847">
        <v>1511.1259190603887</v>
      </c>
      <c r="G17" s="848"/>
      <c r="H17" s="849">
        <v>14.962507480472995</v>
      </c>
      <c r="I17" s="528">
        <v>-485.3751908077684</v>
      </c>
      <c r="J17" s="846"/>
      <c r="K17" s="850">
        <v>-4.261752498807861</v>
      </c>
    </row>
    <row r="18" spans="1:11" ht="16.5" customHeight="1">
      <c r="A18" s="529" t="s">
        <v>444</v>
      </c>
      <c r="B18" s="527">
        <v>11884.152523483675</v>
      </c>
      <c r="C18" s="527">
        <v>12362.317794503851</v>
      </c>
      <c r="D18" s="527">
        <v>13662.842153158774</v>
      </c>
      <c r="E18" s="849">
        <v>13499.122172710631</v>
      </c>
      <c r="F18" s="847">
        <v>478.1652710201761</v>
      </c>
      <c r="G18" s="848"/>
      <c r="H18" s="849">
        <v>4.023553804743735</v>
      </c>
      <c r="I18" s="528">
        <v>-163.71998044814245</v>
      </c>
      <c r="J18" s="846"/>
      <c r="K18" s="850">
        <v>-1.1982864078561524</v>
      </c>
    </row>
    <row r="19" spans="1:11" ht="16.5" customHeight="1">
      <c r="A19" s="529" t="s">
        <v>889</v>
      </c>
      <c r="B19" s="527">
        <v>1275.98336871</v>
      </c>
      <c r="C19" s="527">
        <v>1009.16178982</v>
      </c>
      <c r="D19" s="527">
        <v>1317.38533904</v>
      </c>
      <c r="E19" s="846">
        <v>1392.6725798900002</v>
      </c>
      <c r="F19" s="847">
        <v>-266.82157888999996</v>
      </c>
      <c r="G19" s="848"/>
      <c r="H19" s="849">
        <v>-20.911054597816005</v>
      </c>
      <c r="I19" s="528">
        <v>75.28724085000022</v>
      </c>
      <c r="J19" s="846"/>
      <c r="K19" s="850">
        <v>5.714898945578311</v>
      </c>
    </row>
    <row r="20" spans="1:11" ht="16.5" customHeight="1">
      <c r="A20" s="529" t="s">
        <v>890</v>
      </c>
      <c r="B20" s="527">
        <v>10608.169154773675</v>
      </c>
      <c r="C20" s="527">
        <v>11353.156004683851</v>
      </c>
      <c r="D20" s="527">
        <v>12345.456814118774</v>
      </c>
      <c r="E20" s="849">
        <v>12106.44959282063</v>
      </c>
      <c r="F20" s="847">
        <v>744.9868499101758</v>
      </c>
      <c r="G20" s="848"/>
      <c r="H20" s="849">
        <v>7.022765559643548</v>
      </c>
      <c r="I20" s="528">
        <v>-239.00722129814312</v>
      </c>
      <c r="J20" s="846"/>
      <c r="K20" s="850">
        <v>-1.935993336632182</v>
      </c>
    </row>
    <row r="21" spans="1:11" ht="16.5" customHeight="1">
      <c r="A21" s="526" t="s">
        <v>891</v>
      </c>
      <c r="B21" s="527">
        <v>809825.8493982473</v>
      </c>
      <c r="C21" s="527">
        <v>856840.6361144512</v>
      </c>
      <c r="D21" s="528">
        <v>973026.0783209736</v>
      </c>
      <c r="E21" s="846">
        <v>1012251.4650060937</v>
      </c>
      <c r="F21" s="847">
        <v>47014.786716203904</v>
      </c>
      <c r="G21" s="63"/>
      <c r="H21" s="849">
        <v>5.805542852347688</v>
      </c>
      <c r="I21" s="528">
        <v>39225.386685120175</v>
      </c>
      <c r="J21" s="855"/>
      <c r="K21" s="850">
        <v>4.031278046813134</v>
      </c>
    </row>
    <row r="22" spans="1:11" ht="16.5" customHeight="1">
      <c r="A22" s="526" t="s">
        <v>892</v>
      </c>
      <c r="B22" s="527">
        <v>248161.31928322787</v>
      </c>
      <c r="C22" s="527">
        <v>234862.26603476345</v>
      </c>
      <c r="D22" s="527">
        <v>318396.39833592466</v>
      </c>
      <c r="E22" s="527">
        <v>316466.5356112735</v>
      </c>
      <c r="F22" s="847">
        <v>-4335.704387694421</v>
      </c>
      <c r="G22" s="856" t="s">
        <v>369</v>
      </c>
      <c r="H22" s="849">
        <v>-1.7471314225026575</v>
      </c>
      <c r="I22" s="528">
        <v>-16264.60126846118</v>
      </c>
      <c r="J22" s="857" t="s">
        <v>370</v>
      </c>
      <c r="K22" s="850">
        <v>-5.108286825311756</v>
      </c>
    </row>
    <row r="23" spans="1:11" ht="16.5" customHeight="1">
      <c r="A23" s="525" t="s">
        <v>446</v>
      </c>
      <c r="B23" s="838">
        <v>1130302.292475211</v>
      </c>
      <c r="C23" s="838">
        <v>1165413.0206864546</v>
      </c>
      <c r="D23" s="839">
        <v>1315376.2767305407</v>
      </c>
      <c r="E23" s="840">
        <v>1388925.580273871</v>
      </c>
      <c r="F23" s="841">
        <v>35110.72821124364</v>
      </c>
      <c r="G23" s="858"/>
      <c r="H23" s="843">
        <v>3.1063131026971407</v>
      </c>
      <c r="I23" s="839">
        <v>73549.3035433304</v>
      </c>
      <c r="J23" s="840"/>
      <c r="K23" s="845">
        <v>5.5915029672074</v>
      </c>
    </row>
    <row r="24" spans="1:11" ht="16.5" customHeight="1">
      <c r="A24" s="526" t="s">
        <v>1098</v>
      </c>
      <c r="B24" s="528">
        <v>789269.291228842</v>
      </c>
      <c r="C24" s="528">
        <v>823885.5744341826</v>
      </c>
      <c r="D24" s="528">
        <v>925469.1309784062</v>
      </c>
      <c r="E24" s="846">
        <v>979206.566046857</v>
      </c>
      <c r="F24" s="847">
        <v>34616.28320534062</v>
      </c>
      <c r="G24" s="848"/>
      <c r="H24" s="849">
        <v>4.385864696629115</v>
      </c>
      <c r="I24" s="528">
        <v>53737.43506845087</v>
      </c>
      <c r="J24" s="846"/>
      <c r="K24" s="859">
        <v>5.806507561374807</v>
      </c>
    </row>
    <row r="25" spans="1:11" ht="16.5" customHeight="1">
      <c r="A25" s="526" t="s">
        <v>893</v>
      </c>
      <c r="B25" s="528">
        <v>263705.70088052825</v>
      </c>
      <c r="C25" s="528">
        <v>268470.90568545274</v>
      </c>
      <c r="D25" s="528">
        <v>301590.1935057185</v>
      </c>
      <c r="E25" s="846">
        <v>326885.81333174364</v>
      </c>
      <c r="F25" s="847">
        <v>4765.204804924491</v>
      </c>
      <c r="G25" s="848"/>
      <c r="H25" s="849">
        <v>1.807016226427113</v>
      </c>
      <c r="I25" s="528">
        <v>25295.619826025155</v>
      </c>
      <c r="J25" s="846"/>
      <c r="K25" s="859">
        <v>8.387414568088575</v>
      </c>
    </row>
    <row r="26" spans="1:11" ht="16.5" customHeight="1">
      <c r="A26" s="529" t="s">
        <v>894</v>
      </c>
      <c r="B26" s="527">
        <v>170491.686875334</v>
      </c>
      <c r="C26" s="527">
        <v>182114.41822004897</v>
      </c>
      <c r="D26" s="528">
        <v>195874.235903968</v>
      </c>
      <c r="E26" s="846">
        <v>226744.09231556102</v>
      </c>
      <c r="F26" s="847">
        <v>11622.731344714965</v>
      </c>
      <c r="G26" s="848"/>
      <c r="H26" s="849">
        <v>6.817183616239116</v>
      </c>
      <c r="I26" s="528">
        <v>30869.856411593035</v>
      </c>
      <c r="J26" s="846"/>
      <c r="K26" s="850">
        <v>15.760039225744684</v>
      </c>
    </row>
    <row r="27" spans="1:11" ht="16.5" customHeight="1">
      <c r="A27" s="529" t="s">
        <v>895</v>
      </c>
      <c r="B27" s="527">
        <v>93214.01257146569</v>
      </c>
      <c r="C27" s="527">
        <v>86356.53376868828</v>
      </c>
      <c r="D27" s="528">
        <v>105715.9438046306</v>
      </c>
      <c r="E27" s="846">
        <v>100141.7277492716</v>
      </c>
      <c r="F27" s="847">
        <v>-6857.478802777405</v>
      </c>
      <c r="G27" s="848"/>
      <c r="H27" s="849">
        <v>-7.356703797639744</v>
      </c>
      <c r="I27" s="528">
        <v>-5574.216055359007</v>
      </c>
      <c r="J27" s="846"/>
      <c r="K27" s="850">
        <v>-5.272824377049968</v>
      </c>
    </row>
    <row r="28" spans="1:11" ht="16.5" customHeight="1">
      <c r="A28" s="529" t="s">
        <v>896</v>
      </c>
      <c r="B28" s="528">
        <v>525563.5903483137</v>
      </c>
      <c r="C28" s="528">
        <v>555414.6687487299</v>
      </c>
      <c r="D28" s="528">
        <v>623878.9374726877</v>
      </c>
      <c r="E28" s="846">
        <v>652320.7527151133</v>
      </c>
      <c r="F28" s="847">
        <v>29851.078400416183</v>
      </c>
      <c r="G28" s="848"/>
      <c r="H28" s="849">
        <v>5.679822375182532</v>
      </c>
      <c r="I28" s="528">
        <v>28441.815242425655</v>
      </c>
      <c r="J28" s="846"/>
      <c r="K28" s="850">
        <v>4.558867679944843</v>
      </c>
    </row>
    <row r="29" spans="1:11" ht="16.5" customHeight="1">
      <c r="A29" s="530" t="s">
        <v>897</v>
      </c>
      <c r="B29" s="860">
        <v>341033.00124636904</v>
      </c>
      <c r="C29" s="860">
        <v>341527.446252272</v>
      </c>
      <c r="D29" s="860">
        <v>389907.1457521345</v>
      </c>
      <c r="E29" s="861">
        <v>409719.0142270141</v>
      </c>
      <c r="F29" s="862">
        <v>494.4450059029623</v>
      </c>
      <c r="G29" s="861"/>
      <c r="H29" s="863">
        <v>0.14498450416702205</v>
      </c>
      <c r="I29" s="860">
        <v>19811.868474879593</v>
      </c>
      <c r="J29" s="861"/>
      <c r="K29" s="864">
        <v>5.081176041711755</v>
      </c>
    </row>
    <row r="30" spans="1:11" ht="16.5" customHeight="1" thickBot="1">
      <c r="A30" s="531" t="s">
        <v>447</v>
      </c>
      <c r="B30" s="865">
        <v>1190767.885815857</v>
      </c>
      <c r="C30" s="865">
        <v>1225346.7834039414</v>
      </c>
      <c r="D30" s="866">
        <v>1389708.5891510458</v>
      </c>
      <c r="E30" s="867">
        <v>1469901.9845330375</v>
      </c>
      <c r="F30" s="868">
        <v>34578.89758808445</v>
      </c>
      <c r="G30" s="867"/>
      <c r="H30" s="869">
        <v>2.9039158680696744</v>
      </c>
      <c r="I30" s="866">
        <v>80193.39538199175</v>
      </c>
      <c r="J30" s="867"/>
      <c r="K30" s="870">
        <v>5.770518798547601</v>
      </c>
    </row>
    <row r="31" spans="1:11" ht="18.75" thickTop="1">
      <c r="A31" s="1379" t="s">
        <v>1495</v>
      </c>
      <c r="B31" s="1380"/>
      <c r="C31" s="36"/>
      <c r="D31" s="532"/>
      <c r="E31" s="532"/>
      <c r="F31" s="532"/>
      <c r="G31" s="533"/>
      <c r="H31" s="534"/>
      <c r="I31" s="532"/>
      <c r="J31" s="535"/>
      <c r="K31" s="535"/>
    </row>
    <row r="32" spans="1:11" ht="16.5" customHeight="1">
      <c r="A32" s="1379" t="s">
        <v>1496</v>
      </c>
      <c r="B32" s="1381"/>
      <c r="C32" s="11"/>
      <c r="D32" s="1380"/>
      <c r="E32" s="532"/>
      <c r="F32" s="532"/>
      <c r="G32" s="533"/>
      <c r="H32" s="534"/>
      <c r="I32" s="532"/>
      <c r="J32" s="535"/>
      <c r="K32" s="535"/>
    </row>
    <row r="33" spans="1:11" ht="16.5" customHeight="1">
      <c r="A33" s="536" t="s">
        <v>898</v>
      </c>
      <c r="B33" s="11"/>
      <c r="C33" s="11"/>
      <c r="D33" s="1381"/>
      <c r="E33" s="532"/>
      <c r="F33" s="532"/>
      <c r="G33" s="533"/>
      <c r="H33" s="534"/>
      <c r="I33" s="532"/>
      <c r="J33" s="535"/>
      <c r="K33" s="535"/>
    </row>
    <row r="34" spans="1:11" ht="16.5" customHeight="1">
      <c r="A34" s="537" t="s">
        <v>899</v>
      </c>
      <c r="B34" s="11"/>
      <c r="C34" s="11"/>
      <c r="D34" s="532"/>
      <c r="E34" s="532"/>
      <c r="F34" s="532"/>
      <c r="G34" s="533"/>
      <c r="H34" s="534"/>
      <c r="I34" s="532"/>
      <c r="J34" s="535"/>
      <c r="K34" s="535"/>
    </row>
    <row r="35" spans="1:11" ht="16.5" customHeight="1">
      <c r="A35" s="871" t="s">
        <v>900</v>
      </c>
      <c r="B35" s="872">
        <v>0.8258269115552803</v>
      </c>
      <c r="C35" s="873">
        <v>0.9043986722279211</v>
      </c>
      <c r="D35" s="873">
        <v>0.8514200387524921</v>
      </c>
      <c r="E35" s="873">
        <v>0.8407289750676533</v>
      </c>
      <c r="F35" s="874">
        <v>0.07857176067264082</v>
      </c>
      <c r="G35" s="875"/>
      <c r="H35" s="874">
        <v>9.514313420068447</v>
      </c>
      <c r="I35" s="876">
        <v>-0.010691063684838742</v>
      </c>
      <c r="J35" s="876"/>
      <c r="K35" s="876">
        <v>-1.2556744260451491</v>
      </c>
    </row>
    <row r="36" spans="1:11" ht="16.5" customHeight="1">
      <c r="A36" s="871" t="s">
        <v>901</v>
      </c>
      <c r="B36" s="872">
        <v>2.471694085431385</v>
      </c>
      <c r="C36" s="873">
        <v>2.7754255817165356</v>
      </c>
      <c r="D36" s="873">
        <v>2.612694246462391</v>
      </c>
      <c r="E36" s="873">
        <v>2.5184553721106546</v>
      </c>
      <c r="F36" s="874">
        <v>0.3037314962851507</v>
      </c>
      <c r="G36" s="875"/>
      <c r="H36" s="874">
        <v>12.288393538480328</v>
      </c>
      <c r="I36" s="876">
        <v>-0.09423887435173617</v>
      </c>
      <c r="J36" s="876"/>
      <c r="K36" s="876">
        <v>-3.6069614528885787</v>
      </c>
    </row>
    <row r="37" spans="1:11" ht="16.5" customHeight="1">
      <c r="A37" s="871" t="s">
        <v>902</v>
      </c>
      <c r="B37" s="877">
        <v>3.53968097087726</v>
      </c>
      <c r="C37" s="878">
        <v>3.9259300214111503</v>
      </c>
      <c r="D37" s="878">
        <v>3.7134420966734463</v>
      </c>
      <c r="E37" s="878">
        <v>3.5722259331084336</v>
      </c>
      <c r="F37" s="874">
        <v>0.38624905053389025</v>
      </c>
      <c r="G37" s="875"/>
      <c r="H37" s="874">
        <v>10.911973528455132</v>
      </c>
      <c r="I37" s="876">
        <v>-0.14121616356501265</v>
      </c>
      <c r="J37" s="876"/>
      <c r="K37" s="876">
        <v>-3.8028373645980933</v>
      </c>
    </row>
    <row r="38" spans="1:11" ht="16.5" customHeight="1">
      <c r="A38" s="540"/>
      <c r="B38" s="11"/>
      <c r="C38" s="11"/>
      <c r="D38" s="36"/>
      <c r="E38" s="36"/>
      <c r="F38" s="11"/>
      <c r="G38" s="36"/>
      <c r="H38" s="11"/>
      <c r="I38" s="36"/>
      <c r="J38" s="36"/>
      <c r="K38" s="36"/>
    </row>
  </sheetData>
  <sheetProtection/>
  <mergeCells count="6">
    <mergeCell ref="F5:H5"/>
    <mergeCell ref="I5:K5"/>
    <mergeCell ref="A1:K1"/>
    <mergeCell ref="A2:K2"/>
    <mergeCell ref="I3:K3"/>
    <mergeCell ref="F4:K4"/>
  </mergeCells>
  <printOptions/>
  <pageMargins left="0.7" right="0.7" top="0.75" bottom="0.75" header="0.3" footer="0.3"/>
  <pageSetup fitToHeight="1" fitToWidth="1" horizontalDpi="600" verticalDpi="600" orientation="portrait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49"/>
  <sheetViews>
    <sheetView zoomScalePageLayoutView="0" workbookViewId="0" topLeftCell="A1">
      <selection activeCell="H19" sqref="H19"/>
    </sheetView>
  </sheetViews>
  <sheetFormatPr defaultColWidth="9.140625" defaultRowHeight="12.75"/>
  <cols>
    <col min="1" max="1" width="7.7109375" style="9" customWidth="1"/>
    <col min="2" max="2" width="47.421875" style="9" customWidth="1"/>
    <col min="3" max="4" width="11.140625" style="9" bestFit="1" customWidth="1"/>
    <col min="5" max="5" width="11.140625" style="9" customWidth="1"/>
    <col min="6" max="6" width="7.7109375" style="9" bestFit="1" customWidth="1"/>
    <col min="7" max="7" width="7.7109375" style="9" customWidth="1"/>
    <col min="8" max="16384" width="9.140625" style="9" customWidth="1"/>
  </cols>
  <sheetData>
    <row r="1" spans="2:7" ht="12.75">
      <c r="B1" s="1744" t="s">
        <v>670</v>
      </c>
      <c r="C1" s="1744"/>
      <c r="D1" s="1744"/>
      <c r="E1" s="1744"/>
      <c r="F1" s="1744"/>
      <c r="G1" s="1744"/>
    </row>
    <row r="2" spans="2:7" ht="15.75">
      <c r="B2" s="1872" t="s">
        <v>695</v>
      </c>
      <c r="C2" s="1872"/>
      <c r="D2" s="1872"/>
      <c r="E2" s="1872"/>
      <c r="F2" s="1872"/>
      <c r="G2" s="1872"/>
    </row>
    <row r="3" spans="2:8" ht="13.5" thickBot="1">
      <c r="B3" s="69"/>
      <c r="C3" s="69"/>
      <c r="D3" s="69"/>
      <c r="E3" s="69"/>
      <c r="F3" s="69"/>
      <c r="G3" s="69"/>
      <c r="H3" s="40"/>
    </row>
    <row r="4" spans="2:7" ht="13.5" thickTop="1">
      <c r="B4" s="821"/>
      <c r="C4" s="1873" t="s">
        <v>1346</v>
      </c>
      <c r="D4" s="1874"/>
      <c r="E4" s="1875"/>
      <c r="F4" s="1876" t="s">
        <v>710</v>
      </c>
      <c r="G4" s="1877"/>
    </row>
    <row r="5" spans="2:7" ht="12.75">
      <c r="B5" s="822" t="s">
        <v>669</v>
      </c>
      <c r="C5" s="295">
        <v>2011</v>
      </c>
      <c r="D5" s="173">
        <v>2012</v>
      </c>
      <c r="E5" s="173">
        <v>2013</v>
      </c>
      <c r="F5" s="1868" t="s">
        <v>676</v>
      </c>
      <c r="G5" s="1870" t="s">
        <v>672</v>
      </c>
    </row>
    <row r="6" spans="2:7" ht="12.75">
      <c r="B6" s="823"/>
      <c r="C6" s="295">
        <v>1</v>
      </c>
      <c r="D6" s="173">
        <v>2</v>
      </c>
      <c r="E6" s="173">
        <v>3</v>
      </c>
      <c r="F6" s="1869"/>
      <c r="G6" s="1871"/>
    </row>
    <row r="7" spans="2:7" ht="12.75">
      <c r="B7" s="820" t="s">
        <v>673</v>
      </c>
      <c r="C7" s="176">
        <v>330.99</v>
      </c>
      <c r="D7" s="686">
        <v>427.3</v>
      </c>
      <c r="E7" s="176">
        <v>571.49</v>
      </c>
      <c r="F7" s="174">
        <v>29.097555817396284</v>
      </c>
      <c r="G7" s="824">
        <v>33.74444184413761</v>
      </c>
    </row>
    <row r="8" spans="2:7" ht="12.75">
      <c r="B8" s="820" t="s">
        <v>674</v>
      </c>
      <c r="C8" s="176">
        <v>81.75</v>
      </c>
      <c r="D8" s="686">
        <v>108.47</v>
      </c>
      <c r="E8" s="176">
        <v>143.7</v>
      </c>
      <c r="F8" s="174">
        <v>32.685015290519885</v>
      </c>
      <c r="G8" s="825">
        <v>32.47902645892873</v>
      </c>
    </row>
    <row r="9" spans="2:7" ht="12.75">
      <c r="B9" s="826" t="s">
        <v>859</v>
      </c>
      <c r="C9" s="176">
        <v>27.24</v>
      </c>
      <c r="D9" s="176">
        <v>30.64</v>
      </c>
      <c r="E9" s="176">
        <v>40</v>
      </c>
      <c r="F9" s="174">
        <v>12.481644640234961</v>
      </c>
      <c r="G9" s="825">
        <v>30.548302872062663</v>
      </c>
    </row>
    <row r="10" spans="2:7" ht="12.75">
      <c r="B10" s="827" t="s">
        <v>677</v>
      </c>
      <c r="C10" s="176">
        <v>287.4</v>
      </c>
      <c r="D10" s="686">
        <v>360.8</v>
      </c>
      <c r="E10" s="176">
        <v>549.59</v>
      </c>
      <c r="F10" s="174">
        <v>25.539318023660428</v>
      </c>
      <c r="G10" s="825">
        <v>52.325388026607556</v>
      </c>
    </row>
    <row r="11" spans="2:7" ht="12.75">
      <c r="B11" s="820" t="s">
        <v>78</v>
      </c>
      <c r="C11" s="1733">
        <v>302067.2</v>
      </c>
      <c r="D11" s="1734">
        <v>404627.98</v>
      </c>
      <c r="E11" s="1733">
        <v>575428.16</v>
      </c>
      <c r="F11" s="174">
        <v>33.95296808127463</v>
      </c>
      <c r="G11" s="824">
        <v>42.2116582249206</v>
      </c>
    </row>
    <row r="12" spans="2:7" ht="12.75">
      <c r="B12" s="828" t="s">
        <v>1090</v>
      </c>
      <c r="C12" s="1733">
        <v>101261</v>
      </c>
      <c r="D12" s="1734">
        <v>111821</v>
      </c>
      <c r="E12" s="1733">
        <v>131170</v>
      </c>
      <c r="F12" s="174">
        <v>10.428496657153289</v>
      </c>
      <c r="G12" s="824">
        <v>17.303547634165312</v>
      </c>
    </row>
    <row r="13" spans="2:7" ht="12.75">
      <c r="B13" s="186" t="s">
        <v>675</v>
      </c>
      <c r="C13" s="176">
        <v>209</v>
      </c>
      <c r="D13" s="686">
        <v>214</v>
      </c>
      <c r="E13" s="176">
        <v>232</v>
      </c>
      <c r="F13" s="175">
        <v>2.3923444976076667</v>
      </c>
      <c r="G13" s="825">
        <v>8.411214953271028</v>
      </c>
    </row>
    <row r="14" spans="2:7" ht="12.75">
      <c r="B14" s="186" t="s">
        <v>856</v>
      </c>
      <c r="C14" s="1733">
        <v>1043898</v>
      </c>
      <c r="D14" s="1734">
        <v>1152183</v>
      </c>
      <c r="E14" s="1733">
        <v>1363101</v>
      </c>
      <c r="F14" s="175">
        <v>10.373139904473433</v>
      </c>
      <c r="G14" s="825">
        <v>18.305946190839478</v>
      </c>
    </row>
    <row r="15" spans="2:7" ht="12.75">
      <c r="B15" s="829" t="s">
        <v>1091</v>
      </c>
      <c r="C15" s="176">
        <v>21.969274586113126</v>
      </c>
      <c r="D15" s="176">
        <v>26.342967447916664</v>
      </c>
      <c r="E15" s="176">
        <v>33.82495823521597</v>
      </c>
      <c r="F15" s="175">
        <v>19.90822612125831</v>
      </c>
      <c r="G15" s="825">
        <v>28.40223221659494</v>
      </c>
    </row>
    <row r="16" spans="2:7" ht="14.25" customHeight="1" thickBot="1">
      <c r="B16" s="830" t="s">
        <v>1092</v>
      </c>
      <c r="C16" s="831">
        <v>38.2</v>
      </c>
      <c r="D16" s="831">
        <v>44.7</v>
      </c>
      <c r="E16" s="831">
        <v>27.4</v>
      </c>
      <c r="F16" s="832">
        <v>17.015706806282722</v>
      </c>
      <c r="G16" s="833">
        <v>-38.70246085011186</v>
      </c>
    </row>
    <row r="17" spans="2:9" ht="14.25" customHeight="1" thickTop="1">
      <c r="B17" s="26" t="s">
        <v>479</v>
      </c>
      <c r="C17" s="15"/>
      <c r="D17" s="11"/>
      <c r="E17" s="11"/>
      <c r="F17" s="177"/>
      <c r="G17" s="177"/>
      <c r="I17" s="9" t="s">
        <v>77</v>
      </c>
    </row>
    <row r="18" ht="12.75" customHeight="1">
      <c r="B18" s="26" t="s">
        <v>0</v>
      </c>
    </row>
    <row r="19" ht="12" customHeight="1">
      <c r="B19" s="26" t="s">
        <v>1</v>
      </c>
    </row>
    <row r="20" spans="2:5" ht="11.25" customHeight="1">
      <c r="B20" s="26" t="s">
        <v>2</v>
      </c>
      <c r="E20" s="29"/>
    </row>
    <row r="21" ht="11.25" customHeight="1">
      <c r="B21" s="9" t="s">
        <v>1318</v>
      </c>
    </row>
    <row r="22" ht="30.75" customHeight="1"/>
    <row r="23" spans="2:7" s="40" customFormat="1" ht="33" customHeight="1">
      <c r="B23" s="9"/>
      <c r="C23" s="9"/>
      <c r="D23" s="9"/>
      <c r="E23" s="9"/>
      <c r="F23" s="9"/>
      <c r="G23" s="9"/>
    </row>
    <row r="24" ht="28.5" customHeight="1"/>
    <row r="25" ht="9" customHeight="1"/>
    <row r="49" spans="2:7" ht="13.5" thickBot="1">
      <c r="B49" s="687" t="s">
        <v>79</v>
      </c>
      <c r="C49" s="688">
        <v>1193679</v>
      </c>
      <c r="D49" s="688">
        <v>1369430</v>
      </c>
      <c r="E49" s="688">
        <v>1558174</v>
      </c>
      <c r="F49" s="689">
        <f>D49/C49%-100</f>
        <v>14.72347255836786</v>
      </c>
      <c r="G49" s="690">
        <f>E49/D49%-100</f>
        <v>13.782668701576569</v>
      </c>
    </row>
  </sheetData>
  <sheetProtection/>
  <mergeCells count="6">
    <mergeCell ref="F5:F6"/>
    <mergeCell ref="G5:G6"/>
    <mergeCell ref="B1:G1"/>
    <mergeCell ref="B2:G2"/>
    <mergeCell ref="C4:E4"/>
    <mergeCell ref="F4:G4"/>
  </mergeCells>
  <printOptions/>
  <pageMargins left="0.7" right="0.7" top="0.75" bottom="0.75" header="0.3" footer="0.3"/>
  <pageSetup fitToHeight="1" fitToWidth="1" horizontalDpi="600" verticalDpi="600" orientation="portrait" scale="88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1:D35"/>
  <sheetViews>
    <sheetView zoomScalePageLayoutView="0" workbookViewId="0" topLeftCell="A1">
      <selection activeCell="B1" sqref="B1:D1"/>
    </sheetView>
  </sheetViews>
  <sheetFormatPr defaultColWidth="9.140625" defaultRowHeight="12.75"/>
  <cols>
    <col min="1" max="1" width="15.57421875" style="0" customWidth="1"/>
    <col min="2" max="2" width="36.8515625" style="0" customWidth="1"/>
    <col min="3" max="3" width="20.00390625" style="0" customWidth="1"/>
    <col min="4" max="4" width="14.57421875" style="0" customWidth="1"/>
    <col min="5" max="5" width="9.28125" style="0" customWidth="1"/>
  </cols>
  <sheetData>
    <row r="1" spans="2:4" ht="12.75">
      <c r="B1" s="1750" t="s">
        <v>37</v>
      </c>
      <c r="C1" s="1750"/>
      <c r="D1" s="1750"/>
    </row>
    <row r="2" spans="2:4" ht="15.75">
      <c r="B2" s="1872" t="s">
        <v>192</v>
      </c>
      <c r="C2" s="1872"/>
      <c r="D2" s="1872"/>
    </row>
    <row r="3" spans="2:4" ht="13.5" thickBot="1">
      <c r="B3" s="1878"/>
      <c r="C3" s="1878"/>
      <c r="D3" s="1878"/>
    </row>
    <row r="4" spans="2:4" ht="13.5" thickTop="1">
      <c r="B4" s="1622" t="s">
        <v>732</v>
      </c>
      <c r="C4" s="1623" t="s">
        <v>1221</v>
      </c>
      <c r="D4" s="1624" t="s">
        <v>3</v>
      </c>
    </row>
    <row r="5" spans="2:4" ht="12.75">
      <c r="B5" s="1625" t="s">
        <v>1133</v>
      </c>
      <c r="C5" s="1621">
        <v>352.57</v>
      </c>
      <c r="D5" s="1626"/>
    </row>
    <row r="6" spans="2:4" ht="12.75">
      <c r="B6" s="1627" t="s">
        <v>1134</v>
      </c>
      <c r="C6" s="90">
        <v>8.87</v>
      </c>
      <c r="D6" s="1628" t="s">
        <v>1227</v>
      </c>
    </row>
    <row r="7" spans="2:4" ht="12.75">
      <c r="B7" s="1627" t="s">
        <v>1228</v>
      </c>
      <c r="C7" s="90">
        <v>11</v>
      </c>
      <c r="D7" s="1628" t="s">
        <v>1229</v>
      </c>
    </row>
    <row r="8" spans="2:4" ht="12.75">
      <c r="B8" s="1627" t="s">
        <v>1230</v>
      </c>
      <c r="C8" s="90">
        <v>7.35</v>
      </c>
      <c r="D8" s="1628" t="s">
        <v>1231</v>
      </c>
    </row>
    <row r="9" spans="2:4" ht="12.75">
      <c r="B9" s="1627" t="s">
        <v>1232</v>
      </c>
      <c r="C9" s="90">
        <v>7.45</v>
      </c>
      <c r="D9" s="1628" t="s">
        <v>1233</v>
      </c>
    </row>
    <row r="10" spans="2:4" ht="12.75">
      <c r="B10" s="1627" t="s">
        <v>1485</v>
      </c>
      <c r="C10" s="90">
        <v>40</v>
      </c>
      <c r="D10" s="1735" t="s">
        <v>1486</v>
      </c>
    </row>
    <row r="11" spans="2:4" ht="12.75">
      <c r="B11" s="1627" t="s">
        <v>1487</v>
      </c>
      <c r="C11" s="90">
        <v>116.6</v>
      </c>
      <c r="D11" s="1628" t="s">
        <v>1488</v>
      </c>
    </row>
    <row r="12" spans="2:4" ht="12.75">
      <c r="B12" s="1627" t="s">
        <v>1489</v>
      </c>
      <c r="C12" s="90">
        <v>42.5</v>
      </c>
      <c r="D12" s="1628" t="s">
        <v>1490</v>
      </c>
    </row>
    <row r="13" spans="2:4" ht="12.75">
      <c r="B13" s="1627" t="s">
        <v>1491</v>
      </c>
      <c r="C13" s="90">
        <v>118.8</v>
      </c>
      <c r="D13" s="1628" t="s">
        <v>1492</v>
      </c>
    </row>
    <row r="14" spans="2:4" ht="12.75">
      <c r="B14" s="691" t="s">
        <v>1135</v>
      </c>
      <c r="C14" s="1621">
        <v>267.2</v>
      </c>
      <c r="D14" s="1628"/>
    </row>
    <row r="15" spans="2:4" ht="12.75">
      <c r="B15" s="1627" t="s">
        <v>1234</v>
      </c>
      <c r="C15" s="90">
        <v>6</v>
      </c>
      <c r="D15" s="1735" t="s">
        <v>1235</v>
      </c>
    </row>
    <row r="16" spans="2:4" ht="12.75">
      <c r="B16" s="820" t="s">
        <v>1236</v>
      </c>
      <c r="C16" s="90">
        <v>211</v>
      </c>
      <c r="D16" s="1735" t="s">
        <v>1237</v>
      </c>
    </row>
    <row r="17" spans="2:4" ht="12.75">
      <c r="B17" s="820" t="s">
        <v>1238</v>
      </c>
      <c r="C17" s="90">
        <v>20</v>
      </c>
      <c r="D17" s="1735" t="s">
        <v>1237</v>
      </c>
    </row>
    <row r="18" spans="2:4" ht="12.75">
      <c r="B18" s="1627" t="s">
        <v>1239</v>
      </c>
      <c r="C18" s="686">
        <v>30</v>
      </c>
      <c r="D18" s="1628" t="s">
        <v>1240</v>
      </c>
    </row>
    <row r="19" spans="2:4" ht="12.75">
      <c r="B19" s="1627" t="s">
        <v>1493</v>
      </c>
      <c r="C19" s="686">
        <v>0.2</v>
      </c>
      <c r="D19" s="1735" t="s">
        <v>1494</v>
      </c>
    </row>
    <row r="20" spans="2:4" ht="12.75">
      <c r="B20" s="691" t="s">
        <v>4</v>
      </c>
      <c r="C20" s="686"/>
      <c r="D20" s="1697"/>
    </row>
    <row r="21" spans="2:4" ht="12.75">
      <c r="B21" s="1627"/>
      <c r="C21" s="686"/>
      <c r="D21" s="1697"/>
    </row>
    <row r="22" spans="2:4" ht="13.5" thickBot="1">
      <c r="B22" s="477" t="s">
        <v>543</v>
      </c>
      <c r="C22" s="1699">
        <v>619.77</v>
      </c>
      <c r="D22" s="1698"/>
    </row>
    <row r="23" spans="2:4" ht="13.5" thickTop="1">
      <c r="B23" s="11" t="s">
        <v>1241</v>
      </c>
      <c r="C23" s="1525"/>
      <c r="D23" s="1526"/>
    </row>
    <row r="24" spans="2:4" ht="12.75">
      <c r="B24" s="34"/>
      <c r="C24" s="1527"/>
      <c r="D24" s="1526"/>
    </row>
    <row r="25" spans="2:4" ht="12.75">
      <c r="B25" s="11"/>
      <c r="C25" s="1525"/>
      <c r="D25" s="1526"/>
    </row>
    <row r="26" spans="2:4" ht="12.75">
      <c r="B26" s="11"/>
      <c r="C26" s="17"/>
      <c r="D26" s="1526"/>
    </row>
    <row r="27" spans="2:4" ht="12.75">
      <c r="B27" s="11"/>
      <c r="C27" s="11"/>
      <c r="D27" s="1526"/>
    </row>
    <row r="28" spans="2:4" ht="12.75">
      <c r="B28" s="34"/>
      <c r="C28" s="18"/>
      <c r="D28" s="1526"/>
    </row>
    <row r="29" spans="2:4" ht="12.75">
      <c r="B29" s="11"/>
      <c r="C29" s="17"/>
      <c r="D29" s="1526"/>
    </row>
    <row r="30" spans="2:4" ht="12.75">
      <c r="B30" s="11"/>
      <c r="C30" s="17"/>
      <c r="D30" s="1526"/>
    </row>
    <row r="31" spans="2:4" ht="12.75">
      <c r="B31" s="11"/>
      <c r="C31" s="17"/>
      <c r="D31" s="1526"/>
    </row>
    <row r="32" spans="2:4" ht="12.75">
      <c r="B32" s="11"/>
      <c r="C32" s="17"/>
      <c r="D32" s="1526"/>
    </row>
    <row r="33" spans="2:4" ht="12.75">
      <c r="B33" s="11"/>
      <c r="C33" s="17"/>
      <c r="D33" s="1526"/>
    </row>
    <row r="34" spans="2:4" ht="12.75">
      <c r="B34" s="11"/>
      <c r="C34" s="17"/>
      <c r="D34" s="1526"/>
    </row>
    <row r="35" spans="2:4" ht="12.75">
      <c r="B35" s="34"/>
      <c r="C35" s="34"/>
      <c r="D35" s="11"/>
    </row>
  </sheetData>
  <sheetProtection/>
  <mergeCells count="3">
    <mergeCell ref="B1:D1"/>
    <mergeCell ref="B2:D2"/>
    <mergeCell ref="B3:D3"/>
  </mergeCells>
  <printOptions/>
  <pageMargins left="0.7" right="0.7" top="0.75" bottom="0.75" header="0.3" footer="0.3"/>
  <pageSetup horizontalDpi="600" verticalDpi="60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zoomScalePageLayoutView="0" workbookViewId="0" topLeftCell="A1">
      <selection activeCell="A1" sqref="A1:L1"/>
    </sheetView>
  </sheetViews>
  <sheetFormatPr defaultColWidth="12.00390625" defaultRowHeight="12.75"/>
  <cols>
    <col min="1" max="1" width="27.28125" style="9" customWidth="1"/>
    <col min="2" max="4" width="7.7109375" style="9" customWidth="1"/>
    <col min="5" max="5" width="10.421875" style="9" customWidth="1"/>
    <col min="6" max="6" width="12.28125" style="9" bestFit="1" customWidth="1"/>
    <col min="7" max="7" width="10.8515625" style="9" customWidth="1"/>
    <col min="8" max="8" width="12.28125" style="9" bestFit="1" customWidth="1"/>
    <col min="9" max="9" width="10.57421875" style="9" customWidth="1"/>
    <col min="10" max="10" width="12.28125" style="9" bestFit="1" customWidth="1"/>
    <col min="11" max="11" width="8.8515625" style="9" customWidth="1"/>
    <col min="12" max="12" width="9.8515625" style="9" customWidth="1"/>
    <col min="13" max="16384" width="12.00390625" style="9" customWidth="1"/>
  </cols>
  <sheetData>
    <row r="1" spans="1:12" ht="12.75">
      <c r="A1" s="1809" t="s">
        <v>38</v>
      </c>
      <c r="B1" s="1809"/>
      <c r="C1" s="1809"/>
      <c r="D1" s="1809"/>
      <c r="E1" s="1809"/>
      <c r="F1" s="1809"/>
      <c r="G1" s="1809"/>
      <c r="H1" s="1809"/>
      <c r="I1" s="1809"/>
      <c r="J1" s="1809"/>
      <c r="K1" s="1809"/>
      <c r="L1" s="1809"/>
    </row>
    <row r="2" spans="1:12" ht="15.75">
      <c r="A2" s="1885" t="s">
        <v>5</v>
      </c>
      <c r="B2" s="1885"/>
      <c r="C2" s="1885"/>
      <c r="D2" s="1885"/>
      <c r="E2" s="1885"/>
      <c r="F2" s="1885"/>
      <c r="G2" s="1885"/>
      <c r="H2" s="1885"/>
      <c r="I2" s="1885"/>
      <c r="J2" s="1885"/>
      <c r="K2" s="1885"/>
      <c r="L2" s="1885"/>
    </row>
    <row r="3" spans="1:13" ht="13.5" thickBot="1">
      <c r="A3" s="1886"/>
      <c r="B3" s="1886"/>
      <c r="C3" s="1886"/>
      <c r="D3" s="1886"/>
      <c r="E3" s="1886"/>
      <c r="F3" s="1886"/>
      <c r="G3" s="1886"/>
      <c r="H3" s="1886"/>
      <c r="I3" s="1886"/>
      <c r="J3" s="1886"/>
      <c r="K3" s="1886"/>
      <c r="L3" s="1886"/>
      <c r="M3" s="40"/>
    </row>
    <row r="4" spans="1:12" ht="13.5" thickTop="1">
      <c r="A4" s="272"/>
      <c r="B4" s="1876" t="s">
        <v>678</v>
      </c>
      <c r="C4" s="1887"/>
      <c r="D4" s="1888"/>
      <c r="E4" s="1887" t="s">
        <v>1218</v>
      </c>
      <c r="F4" s="1887"/>
      <c r="G4" s="1887"/>
      <c r="H4" s="1887"/>
      <c r="I4" s="1887"/>
      <c r="J4" s="1887"/>
      <c r="K4" s="1887"/>
      <c r="L4" s="1877"/>
    </row>
    <row r="5" spans="1:12" ht="12.75">
      <c r="A5" s="294"/>
      <c r="B5" s="1889" t="s">
        <v>1346</v>
      </c>
      <c r="C5" s="1879"/>
      <c r="D5" s="1880"/>
      <c r="E5" s="1879" t="s">
        <v>1346</v>
      </c>
      <c r="F5" s="1879"/>
      <c r="G5" s="1879"/>
      <c r="H5" s="1879"/>
      <c r="I5" s="1879"/>
      <c r="J5" s="1880"/>
      <c r="K5" s="296"/>
      <c r="L5" s="297"/>
    </row>
    <row r="6" spans="1:12" ht="12.75">
      <c r="A6" s="298" t="s">
        <v>542</v>
      </c>
      <c r="B6" s="299"/>
      <c r="C6" s="299"/>
      <c r="D6" s="299"/>
      <c r="E6" s="1881">
        <v>2011</v>
      </c>
      <c r="F6" s="1882"/>
      <c r="G6" s="1883">
        <v>2012</v>
      </c>
      <c r="H6" s="1883"/>
      <c r="I6" s="1883">
        <v>2013</v>
      </c>
      <c r="J6" s="1883"/>
      <c r="K6" s="1883" t="s">
        <v>758</v>
      </c>
      <c r="L6" s="1884"/>
    </row>
    <row r="7" spans="1:12" ht="12.75">
      <c r="A7" s="298"/>
      <c r="B7" s="271">
        <v>2011</v>
      </c>
      <c r="C7" s="51">
        <v>2012</v>
      </c>
      <c r="D7" s="51">
        <v>2013</v>
      </c>
      <c r="E7" s="91">
        <v>1</v>
      </c>
      <c r="F7" s="300">
        <v>2</v>
      </c>
      <c r="G7" s="173">
        <v>3</v>
      </c>
      <c r="H7" s="273">
        <v>4</v>
      </c>
      <c r="I7" s="173">
        <v>5</v>
      </c>
      <c r="J7" s="173">
        <v>6</v>
      </c>
      <c r="K7" s="302" t="s">
        <v>6</v>
      </c>
      <c r="L7" s="303" t="s">
        <v>7</v>
      </c>
    </row>
    <row r="8" spans="1:12" ht="12.75">
      <c r="A8" s="754"/>
      <c r="B8" s="646"/>
      <c r="C8" s="95"/>
      <c r="D8" s="96"/>
      <c r="E8" s="300" t="s">
        <v>8</v>
      </c>
      <c r="F8" s="91" t="s">
        <v>1319</v>
      </c>
      <c r="G8" s="91" t="s">
        <v>8</v>
      </c>
      <c r="H8" s="91" t="s">
        <v>1319</v>
      </c>
      <c r="I8" s="91" t="s">
        <v>8</v>
      </c>
      <c r="J8" s="91" t="s">
        <v>1319</v>
      </c>
      <c r="K8" s="95">
        <v>1</v>
      </c>
      <c r="L8" s="755">
        <v>3</v>
      </c>
    </row>
    <row r="9" spans="1:12" ht="12.75">
      <c r="A9" s="304" t="s">
        <v>549</v>
      </c>
      <c r="B9" s="812">
        <v>177</v>
      </c>
      <c r="C9" s="812">
        <v>182</v>
      </c>
      <c r="D9" s="692">
        <v>200</v>
      </c>
      <c r="E9" s="693">
        <v>209366.19999999998</v>
      </c>
      <c r="F9" s="305">
        <v>69.31113341667019</v>
      </c>
      <c r="G9" s="693">
        <v>260193.97000000003</v>
      </c>
      <c r="H9" s="305">
        <v>64.30449273428893</v>
      </c>
      <c r="I9" s="693">
        <v>419094.79000000004</v>
      </c>
      <c r="J9" s="693">
        <v>72.83181796316677</v>
      </c>
      <c r="K9" s="305">
        <v>24.276970208180714</v>
      </c>
      <c r="L9" s="306">
        <v>61.07013932721037</v>
      </c>
    </row>
    <row r="10" spans="1:12" ht="12.75">
      <c r="A10" s="307" t="s">
        <v>679</v>
      </c>
      <c r="B10" s="813">
        <v>24</v>
      </c>
      <c r="C10" s="812">
        <v>26</v>
      </c>
      <c r="D10" s="692">
        <v>29</v>
      </c>
      <c r="E10" s="693">
        <v>147513.41</v>
      </c>
      <c r="F10" s="305">
        <v>48.83463348552905</v>
      </c>
      <c r="G10" s="693">
        <v>194253.85</v>
      </c>
      <c r="H10" s="305">
        <v>48.008012199255234</v>
      </c>
      <c r="I10" s="693">
        <v>323718.97</v>
      </c>
      <c r="J10" s="693">
        <v>56.257060829278835</v>
      </c>
      <c r="K10" s="305">
        <v>31.68555319818043</v>
      </c>
      <c r="L10" s="306">
        <v>66.64738948545934</v>
      </c>
    </row>
    <row r="11" spans="1:12" ht="12.75">
      <c r="A11" s="307" t="s">
        <v>680</v>
      </c>
      <c r="B11" s="813">
        <v>61</v>
      </c>
      <c r="C11" s="812">
        <v>71</v>
      </c>
      <c r="D11" s="692">
        <v>86</v>
      </c>
      <c r="E11" s="693">
        <v>26901.93</v>
      </c>
      <c r="F11" s="305">
        <v>8.905942121488199</v>
      </c>
      <c r="G11" s="693">
        <v>24021.63</v>
      </c>
      <c r="H11" s="305">
        <v>5.936719947048645</v>
      </c>
      <c r="I11" s="693">
        <v>29923.03</v>
      </c>
      <c r="J11" s="693">
        <v>5.200133062657204</v>
      </c>
      <c r="K11" s="305">
        <v>-10.706666770748413</v>
      </c>
      <c r="L11" s="306">
        <v>24.567025634813277</v>
      </c>
    </row>
    <row r="12" spans="1:12" ht="12.75">
      <c r="A12" s="307" t="s">
        <v>681</v>
      </c>
      <c r="B12" s="813">
        <v>71</v>
      </c>
      <c r="C12" s="812">
        <v>64</v>
      </c>
      <c r="D12" s="692">
        <v>63</v>
      </c>
      <c r="E12" s="693">
        <v>24835.15</v>
      </c>
      <c r="F12" s="305">
        <v>8.221730131573372</v>
      </c>
      <c r="G12" s="693">
        <v>24147.67</v>
      </c>
      <c r="H12" s="305">
        <v>5.967869547726284</v>
      </c>
      <c r="I12" s="693">
        <v>23859.38</v>
      </c>
      <c r="J12" s="693">
        <v>4.146369896113531</v>
      </c>
      <c r="K12" s="305">
        <v>-2.768173334970811</v>
      </c>
      <c r="L12" s="306">
        <v>-1.1938625962670386</v>
      </c>
    </row>
    <row r="13" spans="1:12" ht="12.75">
      <c r="A13" s="307" t="s">
        <v>682</v>
      </c>
      <c r="B13" s="813">
        <v>21</v>
      </c>
      <c r="C13" s="812">
        <v>21</v>
      </c>
      <c r="D13" s="692">
        <v>22</v>
      </c>
      <c r="E13" s="693">
        <v>10115.71</v>
      </c>
      <c r="F13" s="305">
        <v>3.348827678079579</v>
      </c>
      <c r="G13" s="693">
        <v>17770.82</v>
      </c>
      <c r="H13" s="305">
        <v>4.391891040258758</v>
      </c>
      <c r="I13" s="693">
        <v>41593.41</v>
      </c>
      <c r="J13" s="693">
        <v>7.228254175117186</v>
      </c>
      <c r="K13" s="305">
        <v>75.67545926089224</v>
      </c>
      <c r="L13" s="306">
        <v>134.05453434337866</v>
      </c>
    </row>
    <row r="14" spans="1:12" ht="12.75">
      <c r="A14" s="308" t="s">
        <v>545</v>
      </c>
      <c r="B14" s="813">
        <v>18</v>
      </c>
      <c r="C14" s="812">
        <v>18</v>
      </c>
      <c r="D14" s="692">
        <v>18</v>
      </c>
      <c r="E14" s="693">
        <v>10778.19</v>
      </c>
      <c r="F14" s="305">
        <v>3.568143115174372</v>
      </c>
      <c r="G14" s="693">
        <v>12798.37</v>
      </c>
      <c r="H14" s="305">
        <v>3.162996785343416</v>
      </c>
      <c r="I14" s="693">
        <v>15713.54</v>
      </c>
      <c r="J14" s="693">
        <v>2.730756172933907</v>
      </c>
      <c r="K14" s="305">
        <v>18.74322126442381</v>
      </c>
      <c r="L14" s="306">
        <v>22.7776662184325</v>
      </c>
    </row>
    <row r="15" spans="1:12" ht="12.75">
      <c r="A15" s="308" t="s">
        <v>546</v>
      </c>
      <c r="B15" s="813">
        <v>4</v>
      </c>
      <c r="C15" s="812">
        <v>4</v>
      </c>
      <c r="D15" s="692">
        <v>4</v>
      </c>
      <c r="E15" s="693">
        <v>5024.89</v>
      </c>
      <c r="F15" s="305">
        <v>1.6635007044790033</v>
      </c>
      <c r="G15" s="693">
        <v>7370.8</v>
      </c>
      <c r="H15" s="305">
        <v>1.8216239025289356</v>
      </c>
      <c r="I15" s="693">
        <v>9834.61</v>
      </c>
      <c r="J15" s="693">
        <v>1.7090943203057702</v>
      </c>
      <c r="K15" s="305">
        <v>46.68579809707276</v>
      </c>
      <c r="L15" s="306">
        <v>33.42662940250719</v>
      </c>
    </row>
    <row r="16" spans="1:12" ht="12.75">
      <c r="A16" s="308" t="s">
        <v>547</v>
      </c>
      <c r="B16" s="813">
        <v>4</v>
      </c>
      <c r="C16" s="812">
        <v>4</v>
      </c>
      <c r="D16" s="692">
        <v>4</v>
      </c>
      <c r="E16" s="693">
        <v>1437.6</v>
      </c>
      <c r="F16" s="305">
        <v>0.47592058985550234</v>
      </c>
      <c r="G16" s="693">
        <v>1021.62</v>
      </c>
      <c r="H16" s="305">
        <v>0.2524837753434649</v>
      </c>
      <c r="I16" s="693">
        <v>987.18</v>
      </c>
      <c r="J16" s="693">
        <v>0.17155573338642305</v>
      </c>
      <c r="K16" s="305">
        <v>-28.93572621035058</v>
      </c>
      <c r="L16" s="306">
        <v>-3.3711164620896312</v>
      </c>
    </row>
    <row r="17" spans="1:12" ht="12.75">
      <c r="A17" s="309" t="s">
        <v>686</v>
      </c>
      <c r="B17" s="813">
        <v>4</v>
      </c>
      <c r="C17" s="812">
        <v>4</v>
      </c>
      <c r="D17" s="692">
        <v>4</v>
      </c>
      <c r="E17" s="693">
        <v>13341.9</v>
      </c>
      <c r="F17" s="305">
        <v>4.416864856561719</v>
      </c>
      <c r="G17" s="693">
        <v>26174.8</v>
      </c>
      <c r="H17" s="305">
        <v>6.468855663417048</v>
      </c>
      <c r="I17" s="693">
        <v>38729.62</v>
      </c>
      <c r="J17" s="693">
        <v>6.730574325733381</v>
      </c>
      <c r="K17" s="305">
        <v>96.18495116887402</v>
      </c>
      <c r="L17" s="306">
        <v>47.9652948637621</v>
      </c>
    </row>
    <row r="18" spans="1:12" ht="12.75">
      <c r="A18" s="308" t="s">
        <v>548</v>
      </c>
      <c r="B18" s="813">
        <v>2</v>
      </c>
      <c r="C18" s="812">
        <v>2</v>
      </c>
      <c r="D18" s="692">
        <v>2</v>
      </c>
      <c r="E18" s="693">
        <v>62118.42</v>
      </c>
      <c r="F18" s="305">
        <v>20.564437317259205</v>
      </c>
      <c r="G18" s="693">
        <v>97068.42</v>
      </c>
      <c r="H18" s="305">
        <v>23.989547139078223</v>
      </c>
      <c r="I18" s="693">
        <v>91068.42</v>
      </c>
      <c r="J18" s="693">
        <v>15.9</v>
      </c>
      <c r="K18" s="305">
        <v>56.263504448438965</v>
      </c>
      <c r="L18" s="306">
        <v>-6.181207029021394</v>
      </c>
    </row>
    <row r="19" spans="1:12" ht="13.5" thickBot="1">
      <c r="A19" s="756" t="s">
        <v>544</v>
      </c>
      <c r="B19" s="757">
        <v>209</v>
      </c>
      <c r="C19" s="757">
        <v>214</v>
      </c>
      <c r="D19" s="758">
        <v>232</v>
      </c>
      <c r="E19" s="759">
        <v>302067.2</v>
      </c>
      <c r="F19" s="760">
        <v>100</v>
      </c>
      <c r="G19" s="761">
        <v>404627.98</v>
      </c>
      <c r="H19" s="760">
        <v>100</v>
      </c>
      <c r="I19" s="1521">
        <v>575428.16</v>
      </c>
      <c r="J19" s="760">
        <v>100</v>
      </c>
      <c r="K19" s="760">
        <v>33.95296808127463</v>
      </c>
      <c r="L19" s="762">
        <v>42.2116582249206</v>
      </c>
    </row>
    <row r="20" spans="1:12" ht="13.5" thickTop="1">
      <c r="A20" s="694" t="s">
        <v>479</v>
      </c>
      <c r="B20" s="694"/>
      <c r="C20" s="11"/>
      <c r="D20" s="11"/>
      <c r="E20" s="11"/>
      <c r="F20" s="11"/>
      <c r="G20" s="11"/>
      <c r="H20" s="11"/>
      <c r="I20" s="17"/>
      <c r="J20" s="11"/>
      <c r="K20" s="11"/>
      <c r="L20" s="11"/>
    </row>
    <row r="21" ht="9.75" customHeight="1"/>
    <row r="25" spans="6:10" ht="12.75">
      <c r="F25" s="695"/>
      <c r="J25" s="1"/>
    </row>
    <row r="26" ht="12.75">
      <c r="J26" s="1"/>
    </row>
    <row r="27" ht="12.75">
      <c r="J27" s="1"/>
    </row>
    <row r="28" ht="12.75">
      <c r="J28" s="1"/>
    </row>
    <row r="29" spans="10:11" ht="12.75">
      <c r="J29" s="1"/>
      <c r="K29" s="1"/>
    </row>
    <row r="30" ht="12.75">
      <c r="K30" s="1"/>
    </row>
    <row r="31" spans="10:11" ht="12.75">
      <c r="J31" s="1"/>
      <c r="K31" s="1"/>
    </row>
    <row r="32" spans="10:11" ht="12.75">
      <c r="J32" s="1"/>
      <c r="K32" s="1"/>
    </row>
    <row r="33" spans="10:11" ht="12.75">
      <c r="J33" s="1"/>
      <c r="K33" s="1"/>
    </row>
    <row r="34" spans="10:11" ht="12.75">
      <c r="J34" s="1"/>
      <c r="K34" s="1"/>
    </row>
    <row r="35" ht="12.75">
      <c r="K35" s="1"/>
    </row>
    <row r="37" ht="12.75">
      <c r="J37" s="1"/>
    </row>
  </sheetData>
  <sheetProtection/>
  <mergeCells count="11">
    <mergeCell ref="B5:D5"/>
    <mergeCell ref="E5:J5"/>
    <mergeCell ref="E6:F6"/>
    <mergeCell ref="G6:H6"/>
    <mergeCell ref="I6:J6"/>
    <mergeCell ref="K6:L6"/>
    <mergeCell ref="A1:L1"/>
    <mergeCell ref="A2:L2"/>
    <mergeCell ref="A3:L3"/>
    <mergeCell ref="B4:D4"/>
    <mergeCell ref="E4:L4"/>
  </mergeCells>
  <printOptions/>
  <pageMargins left="0.7" right="0.7" top="0.75" bottom="0.75" header="0.3" footer="0.3"/>
  <pageSetup fitToHeight="1" fitToWidth="1" horizontalDpi="600" verticalDpi="600" orientation="portrait" scale="67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R150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23.421875" style="24" customWidth="1"/>
    <col min="2" max="2" width="7.57421875" style="24" bestFit="1" customWidth="1"/>
    <col min="3" max="4" width="6.00390625" style="24" bestFit="1" customWidth="1"/>
    <col min="5" max="5" width="7.140625" style="24" bestFit="1" customWidth="1"/>
    <col min="6" max="7" width="6.00390625" style="24" bestFit="1" customWidth="1"/>
    <col min="8" max="9" width="7.140625" style="24" bestFit="1" customWidth="1"/>
    <col min="10" max="10" width="8.140625" style="24" customWidth="1"/>
    <col min="11" max="11" width="9.57421875" style="24" customWidth="1"/>
    <col min="12" max="14" width="9.8515625" style="24" bestFit="1" customWidth="1"/>
    <col min="15" max="16384" width="9.140625" style="24" customWidth="1"/>
  </cols>
  <sheetData>
    <row r="1" spans="1:14" ht="12.75">
      <c r="A1" s="1744" t="s">
        <v>697</v>
      </c>
      <c r="B1" s="1744"/>
      <c r="C1" s="1744"/>
      <c r="D1" s="1744"/>
      <c r="E1" s="1744"/>
      <c r="F1" s="1744"/>
      <c r="G1" s="1744"/>
      <c r="H1" s="1744"/>
      <c r="I1" s="1744"/>
      <c r="J1" s="1744"/>
      <c r="K1" s="22"/>
      <c r="L1" s="22"/>
      <c r="M1" s="22"/>
      <c r="N1" s="22"/>
    </row>
    <row r="2" spans="1:14" ht="15.75">
      <c r="A2" s="1872" t="s">
        <v>9</v>
      </c>
      <c r="B2" s="1872"/>
      <c r="C2" s="1872"/>
      <c r="D2" s="1872"/>
      <c r="E2" s="1872"/>
      <c r="F2" s="1872"/>
      <c r="G2" s="1872"/>
      <c r="H2" s="1872"/>
      <c r="I2" s="1872"/>
      <c r="J2" s="1872"/>
      <c r="K2" s="22"/>
      <c r="L2" s="22"/>
      <c r="M2" s="22"/>
      <c r="N2" s="22"/>
    </row>
    <row r="3" spans="1:14" ht="12.75">
      <c r="A3" s="1886" t="s">
        <v>1351</v>
      </c>
      <c r="B3" s="1886"/>
      <c r="C3" s="1886"/>
      <c r="D3" s="1886"/>
      <c r="E3" s="1886"/>
      <c r="F3" s="1886"/>
      <c r="G3" s="1886"/>
      <c r="H3" s="1886"/>
      <c r="I3" s="1886"/>
      <c r="J3" s="1886"/>
      <c r="K3" s="12"/>
      <c r="L3" s="696"/>
      <c r="M3" s="12"/>
      <c r="N3" s="12"/>
    </row>
    <row r="4" spans="1:14" ht="13.5" thickBot="1">
      <c r="A4" s="1886"/>
      <c r="B4" s="1886"/>
      <c r="C4" s="1886"/>
      <c r="D4" s="1886"/>
      <c r="E4" s="1886"/>
      <c r="F4" s="1886"/>
      <c r="G4" s="1886"/>
      <c r="H4" s="1886"/>
      <c r="I4" s="1886"/>
      <c r="J4" s="1886"/>
      <c r="K4" s="12"/>
      <c r="L4" s="12"/>
      <c r="M4" s="12"/>
      <c r="N4" s="12"/>
    </row>
    <row r="5" spans="1:11" ht="18" customHeight="1" thickTop="1">
      <c r="A5" s="1811" t="s">
        <v>551</v>
      </c>
      <c r="B5" s="505" t="s">
        <v>422</v>
      </c>
      <c r="C5" s="1890" t="s">
        <v>279</v>
      </c>
      <c r="D5" s="1890"/>
      <c r="E5" s="1890"/>
      <c r="F5" s="1890" t="s">
        <v>1129</v>
      </c>
      <c r="G5" s="1890"/>
      <c r="H5" s="1890"/>
      <c r="I5" s="1890" t="s">
        <v>59</v>
      </c>
      <c r="J5" s="1891"/>
      <c r="K5" s="12"/>
    </row>
    <row r="6" spans="1:11" ht="18" customHeight="1">
      <c r="A6" s="1826"/>
      <c r="B6" s="179" t="s">
        <v>552</v>
      </c>
      <c r="C6" s="173" t="s">
        <v>553</v>
      </c>
      <c r="D6" s="179" t="s">
        <v>554</v>
      </c>
      <c r="E6" s="179" t="s">
        <v>552</v>
      </c>
      <c r="F6" s="173" t="s">
        <v>553</v>
      </c>
      <c r="G6" s="179" t="s">
        <v>554</v>
      </c>
      <c r="H6" s="179" t="s">
        <v>552</v>
      </c>
      <c r="I6" s="1892" t="s">
        <v>555</v>
      </c>
      <c r="J6" s="1894" t="s">
        <v>683</v>
      </c>
      <c r="K6" s="180"/>
    </row>
    <row r="7" spans="1:14" ht="18" customHeight="1">
      <c r="A7" s="1812"/>
      <c r="B7" s="173">
        <v>1</v>
      </c>
      <c r="C7" s="179">
        <v>2</v>
      </c>
      <c r="D7" s="179">
        <v>3</v>
      </c>
      <c r="E7" s="173">
        <v>4</v>
      </c>
      <c r="F7" s="179">
        <v>5</v>
      </c>
      <c r="G7" s="179">
        <v>6</v>
      </c>
      <c r="H7" s="173">
        <v>7</v>
      </c>
      <c r="I7" s="1893"/>
      <c r="J7" s="1895"/>
      <c r="K7" s="23"/>
      <c r="L7" s="180"/>
      <c r="M7" s="181"/>
      <c r="N7" s="180"/>
    </row>
    <row r="8" spans="1:14" ht="18" customHeight="1">
      <c r="A8" s="186" t="s">
        <v>556</v>
      </c>
      <c r="B8" s="698">
        <v>287.4</v>
      </c>
      <c r="C8" s="90">
        <v>373.9</v>
      </c>
      <c r="D8" s="17">
        <v>351.19</v>
      </c>
      <c r="E8" s="698">
        <v>360.8</v>
      </c>
      <c r="F8" s="697">
        <v>549.59</v>
      </c>
      <c r="G8" s="697">
        <v>512.41</v>
      </c>
      <c r="H8" s="697">
        <v>549.59</v>
      </c>
      <c r="I8" s="698">
        <v>25.539318023660428</v>
      </c>
      <c r="J8" s="723">
        <v>52.325388026607556</v>
      </c>
      <c r="L8" s="161"/>
      <c r="M8" s="161"/>
      <c r="N8" s="161"/>
    </row>
    <row r="9" spans="1:14" ht="17.25" customHeight="1">
      <c r="A9" s="186" t="s">
        <v>557</v>
      </c>
      <c r="B9" s="176">
        <v>278.5</v>
      </c>
      <c r="C9" s="686">
        <v>253.09</v>
      </c>
      <c r="D9" s="686">
        <v>245.21</v>
      </c>
      <c r="E9" s="176">
        <v>247.89</v>
      </c>
      <c r="F9" s="697">
        <v>282.3</v>
      </c>
      <c r="G9" s="700">
        <v>275.19</v>
      </c>
      <c r="H9" s="700">
        <v>281.78</v>
      </c>
      <c r="I9" s="698">
        <v>-10.991023339317778</v>
      </c>
      <c r="J9" s="723">
        <v>13.671386502077524</v>
      </c>
      <c r="L9" s="161"/>
      <c r="M9" s="161"/>
      <c r="N9" s="161"/>
    </row>
    <row r="10" spans="1:14" ht="18" customHeight="1">
      <c r="A10" s="186" t="s">
        <v>684</v>
      </c>
      <c r="B10" s="698">
        <v>400.55</v>
      </c>
      <c r="C10" s="698">
        <v>716.96</v>
      </c>
      <c r="D10" s="698">
        <v>658.8</v>
      </c>
      <c r="E10" s="698">
        <v>702.44</v>
      </c>
      <c r="F10" s="697">
        <v>1361.64</v>
      </c>
      <c r="G10" s="697">
        <v>1302.64</v>
      </c>
      <c r="H10" s="697">
        <v>1350.12</v>
      </c>
      <c r="I10" s="698">
        <v>75.36886780676568</v>
      </c>
      <c r="J10" s="723">
        <v>92.20431638289386</v>
      </c>
      <c r="L10" s="161"/>
      <c r="M10" s="161"/>
      <c r="N10" s="161"/>
    </row>
    <row r="11" spans="1:14" ht="18" customHeight="1">
      <c r="A11" s="186" t="s">
        <v>685</v>
      </c>
      <c r="B11" s="698">
        <v>274.57</v>
      </c>
      <c r="C11" s="698">
        <v>259.78</v>
      </c>
      <c r="D11" s="698">
        <v>256.87</v>
      </c>
      <c r="E11" s="698">
        <v>259.34</v>
      </c>
      <c r="F11" s="697">
        <v>272.27</v>
      </c>
      <c r="G11" s="697">
        <v>262.84</v>
      </c>
      <c r="H11" s="697">
        <v>272.27</v>
      </c>
      <c r="I11" s="698">
        <v>-5.546855082492627</v>
      </c>
      <c r="J11" s="723">
        <v>4.985733014575459</v>
      </c>
      <c r="L11" s="161"/>
      <c r="M11" s="161"/>
      <c r="N11" s="161"/>
    </row>
    <row r="12" spans="1:14" ht="18" customHeight="1">
      <c r="A12" s="186" t="s">
        <v>545</v>
      </c>
      <c r="B12" s="698">
        <v>607.47</v>
      </c>
      <c r="C12" s="698">
        <v>745.9</v>
      </c>
      <c r="D12" s="698">
        <v>721.33</v>
      </c>
      <c r="E12" s="698">
        <v>721.33</v>
      </c>
      <c r="F12" s="697">
        <v>885.63</v>
      </c>
      <c r="G12" s="697">
        <v>855.36</v>
      </c>
      <c r="H12" s="697">
        <v>885.63</v>
      </c>
      <c r="I12" s="698">
        <v>18.743312426951135</v>
      </c>
      <c r="J12" s="723">
        <v>22.7773695811903</v>
      </c>
      <c r="L12" s="161"/>
      <c r="M12" s="161"/>
      <c r="N12" s="161"/>
    </row>
    <row r="13" spans="1:14" ht="18" customHeight="1">
      <c r="A13" s="186" t="s">
        <v>546</v>
      </c>
      <c r="B13" s="698">
        <v>380.52</v>
      </c>
      <c r="C13" s="698">
        <v>582.56</v>
      </c>
      <c r="D13" s="698">
        <v>544.64</v>
      </c>
      <c r="E13" s="698">
        <v>558.17</v>
      </c>
      <c r="F13" s="697">
        <v>764.36</v>
      </c>
      <c r="G13" s="697">
        <v>691.97</v>
      </c>
      <c r="H13" s="697">
        <v>743.92</v>
      </c>
      <c r="I13" s="698">
        <v>46.686113739093884</v>
      </c>
      <c r="J13" s="723">
        <v>33.27839188777614</v>
      </c>
      <c r="L13" s="161"/>
      <c r="M13" s="161"/>
      <c r="N13" s="161"/>
    </row>
    <row r="14" spans="1:14" ht="18" customHeight="1">
      <c r="A14" s="186" t="s">
        <v>547</v>
      </c>
      <c r="B14" s="698">
        <v>250.71</v>
      </c>
      <c r="C14" s="698">
        <v>175.59</v>
      </c>
      <c r="D14" s="698">
        <v>169.31</v>
      </c>
      <c r="E14" s="698">
        <v>175.59</v>
      </c>
      <c r="F14" s="697">
        <v>172.64</v>
      </c>
      <c r="G14" s="697">
        <v>169.68</v>
      </c>
      <c r="H14" s="697">
        <v>169.68</v>
      </c>
      <c r="I14" s="698">
        <v>-29.96290534880937</v>
      </c>
      <c r="J14" s="723">
        <v>-3.3657953186400107</v>
      </c>
      <c r="L14" s="161"/>
      <c r="M14" s="161"/>
      <c r="N14" s="161"/>
    </row>
    <row r="15" spans="1:14" ht="18" customHeight="1">
      <c r="A15" s="186" t="s">
        <v>686</v>
      </c>
      <c r="B15" s="698">
        <v>588.84</v>
      </c>
      <c r="C15" s="698">
        <v>946.86</v>
      </c>
      <c r="D15" s="698">
        <v>831.32</v>
      </c>
      <c r="E15" s="698">
        <v>910.91</v>
      </c>
      <c r="F15" s="697">
        <v>1346.18</v>
      </c>
      <c r="G15" s="697">
        <v>1256.79</v>
      </c>
      <c r="H15" s="697">
        <v>1346.18</v>
      </c>
      <c r="I15" s="698">
        <v>54.695672848311915</v>
      </c>
      <c r="J15" s="723">
        <v>47.78408404782033</v>
      </c>
      <c r="L15" s="161"/>
      <c r="M15" s="161"/>
      <c r="N15" s="161"/>
    </row>
    <row r="16" spans="1:14" ht="18" customHeight="1">
      <c r="A16" s="186" t="s">
        <v>548</v>
      </c>
      <c r="B16" s="698">
        <v>486.44</v>
      </c>
      <c r="C16" s="698">
        <v>780.1</v>
      </c>
      <c r="D16" s="698">
        <v>690.82</v>
      </c>
      <c r="E16" s="698">
        <v>760.13</v>
      </c>
      <c r="F16" s="697">
        <v>713.14</v>
      </c>
      <c r="G16" s="697">
        <v>657.93</v>
      </c>
      <c r="H16" s="697">
        <v>713.14</v>
      </c>
      <c r="I16" s="698">
        <v>56.26387632596004</v>
      </c>
      <c r="J16" s="723">
        <v>-6.181837317300989</v>
      </c>
      <c r="L16" s="161"/>
      <c r="M16" s="161"/>
      <c r="N16" s="161"/>
    </row>
    <row r="17" spans="1:14" ht="18" customHeight="1">
      <c r="A17" s="188" t="s">
        <v>687</v>
      </c>
      <c r="B17" s="440">
        <v>330.99</v>
      </c>
      <c r="C17" s="440">
        <v>427.9</v>
      </c>
      <c r="D17" s="440">
        <v>413.65</v>
      </c>
      <c r="E17" s="440">
        <v>427.3</v>
      </c>
      <c r="F17" s="701">
        <v>571.49</v>
      </c>
      <c r="G17" s="701">
        <v>537.99</v>
      </c>
      <c r="H17" s="701">
        <v>571.49</v>
      </c>
      <c r="I17" s="698">
        <v>29.097555817396284</v>
      </c>
      <c r="J17" s="723">
        <v>33.74444184413761</v>
      </c>
      <c r="L17" s="182"/>
      <c r="M17" s="182"/>
      <c r="N17" s="182"/>
    </row>
    <row r="18" spans="1:14" ht="18" customHeight="1">
      <c r="A18" s="188" t="s">
        <v>10</v>
      </c>
      <c r="B18" s="440">
        <v>81.75</v>
      </c>
      <c r="C18" s="440">
        <v>108.54</v>
      </c>
      <c r="D18" s="440">
        <v>104.75</v>
      </c>
      <c r="E18" s="440">
        <v>108.47</v>
      </c>
      <c r="F18" s="701">
        <v>143.7</v>
      </c>
      <c r="G18" s="701">
        <v>134.41</v>
      </c>
      <c r="H18" s="701">
        <v>143.7</v>
      </c>
      <c r="I18" s="698">
        <v>32.685015290519885</v>
      </c>
      <c r="J18" s="723">
        <v>32.47902645892873</v>
      </c>
      <c r="L18" s="182"/>
      <c r="M18" s="182"/>
      <c r="N18" s="182"/>
    </row>
    <row r="19" spans="1:14" ht="18" customHeight="1" thickBot="1">
      <c r="A19" s="189" t="s">
        <v>815</v>
      </c>
      <c r="B19" s="834">
        <v>24.24</v>
      </c>
      <c r="C19" s="834">
        <v>31.87</v>
      </c>
      <c r="D19" s="834">
        <v>30.11</v>
      </c>
      <c r="E19" s="834">
        <v>30.64</v>
      </c>
      <c r="F19" s="727">
        <v>40.1</v>
      </c>
      <c r="G19" s="727">
        <v>38.42</v>
      </c>
      <c r="H19" s="727">
        <v>40.1</v>
      </c>
      <c r="I19" s="752">
        <v>26.402640264026417</v>
      </c>
      <c r="J19" s="753">
        <v>30.874673629242835</v>
      </c>
      <c r="K19" s="183"/>
      <c r="L19" s="184"/>
      <c r="M19" s="184"/>
      <c r="N19" s="184"/>
    </row>
    <row r="20" spans="1:14" s="13" customFormat="1" ht="18" customHeight="1" thickTop="1">
      <c r="A20" s="694" t="s">
        <v>479</v>
      </c>
      <c r="F20" s="702"/>
      <c r="G20" s="702"/>
      <c r="H20" s="702"/>
      <c r="I20" s="161"/>
      <c r="J20" s="183"/>
      <c r="K20" s="183"/>
      <c r="L20" s="184"/>
      <c r="M20" s="184"/>
      <c r="N20" s="184"/>
    </row>
    <row r="21" spans="1:14" s="13" customFormat="1" ht="18" customHeight="1">
      <c r="A21" s="694" t="s">
        <v>11</v>
      </c>
      <c r="F21" s="12"/>
      <c r="G21" s="12"/>
      <c r="H21" s="12"/>
      <c r="I21" s="12"/>
      <c r="J21" s="12"/>
      <c r="K21" s="12"/>
      <c r="L21" s="12"/>
      <c r="M21" s="12"/>
      <c r="N21" s="12"/>
    </row>
    <row r="22" spans="1:14" s="13" customFormat="1" ht="18" customHeight="1">
      <c r="A22" s="694" t="s">
        <v>51</v>
      </c>
      <c r="B22" s="178"/>
      <c r="C22" s="178"/>
      <c r="F22" s="703"/>
      <c r="G22" s="703"/>
      <c r="H22" s="703"/>
      <c r="I22" s="703"/>
      <c r="J22" s="703"/>
      <c r="K22" s="703"/>
      <c r="L22" s="703"/>
      <c r="M22" s="703"/>
      <c r="N22" s="703"/>
    </row>
    <row r="23" spans="1:14" s="13" customFormat="1" ht="18" customHeight="1">
      <c r="A23" s="694" t="s">
        <v>52</v>
      </c>
      <c r="B23" s="178"/>
      <c r="C23" s="25"/>
      <c r="F23" s="703"/>
      <c r="G23" s="703"/>
      <c r="H23" s="703"/>
      <c r="I23" s="703"/>
      <c r="J23" s="703"/>
      <c r="K23" s="704"/>
      <c r="L23" s="704"/>
      <c r="M23" s="704"/>
      <c r="N23" s="704"/>
    </row>
    <row r="24" spans="1:14" s="13" customFormat="1" ht="12.75">
      <c r="A24" s="704"/>
      <c r="B24" s="704"/>
      <c r="C24" s="704"/>
      <c r="D24" s="704"/>
      <c r="E24" s="704"/>
      <c r="F24" s="704"/>
      <c r="G24" s="704"/>
      <c r="H24" s="704"/>
      <c r="I24" s="704"/>
      <c r="J24" s="704"/>
      <c r="K24" s="704"/>
      <c r="L24" s="704"/>
      <c r="M24" s="704"/>
      <c r="N24" s="704"/>
    </row>
    <row r="25" spans="1:14" s="13" customFormat="1" ht="18" customHeight="1">
      <c r="A25" s="704"/>
      <c r="B25" s="704"/>
      <c r="C25" s="704"/>
      <c r="D25" s="704"/>
      <c r="E25" s="704"/>
      <c r="F25" s="704"/>
      <c r="G25" s="704"/>
      <c r="H25" s="704"/>
      <c r="I25" s="704"/>
      <c r="J25" s="704"/>
      <c r="K25" s="704"/>
      <c r="L25" s="705"/>
      <c r="M25" s="704"/>
      <c r="N25" s="704"/>
    </row>
    <row r="26" spans="1:14" s="13" customFormat="1" ht="18" customHeight="1">
      <c r="A26" s="706"/>
      <c r="B26" s="707"/>
      <c r="C26" s="707"/>
      <c r="D26" s="707"/>
      <c r="E26" s="707"/>
      <c r="F26" s="707"/>
      <c r="G26" s="708"/>
      <c r="H26" s="709"/>
      <c r="I26" s="709"/>
      <c r="J26" s="708"/>
      <c r="K26" s="710"/>
      <c r="L26" s="182"/>
      <c r="M26" s="182"/>
      <c r="N26" s="182"/>
    </row>
    <row r="27" spans="1:14" s="13" customFormat="1" ht="18" customHeight="1">
      <c r="A27" s="711"/>
      <c r="B27" s="712"/>
      <c r="C27" s="712"/>
      <c r="D27" s="713"/>
      <c r="E27" s="712"/>
      <c r="F27" s="712"/>
      <c r="G27" s="714"/>
      <c r="H27" s="715"/>
      <c r="I27" s="715"/>
      <c r="J27" s="715"/>
      <c r="K27" s="287"/>
      <c r="L27" s="161"/>
      <c r="M27" s="161"/>
      <c r="N27" s="161"/>
    </row>
    <row r="28" spans="1:14" s="13" customFormat="1" ht="18" customHeight="1">
      <c r="A28" s="711"/>
      <c r="B28" s="712"/>
      <c r="C28" s="712"/>
      <c r="D28" s="713"/>
      <c r="E28" s="712"/>
      <c r="F28" s="712"/>
      <c r="G28" s="714"/>
      <c r="H28" s="715"/>
      <c r="I28" s="715"/>
      <c r="J28" s="715"/>
      <c r="K28" s="287"/>
      <c r="L28" s="161"/>
      <c r="M28" s="161"/>
      <c r="N28" s="161"/>
    </row>
    <row r="29" spans="1:14" s="13" customFormat="1" ht="18" customHeight="1">
      <c r="A29" s="711"/>
      <c r="B29" s="712"/>
      <c r="C29" s="712"/>
      <c r="D29" s="713"/>
      <c r="E29" s="712"/>
      <c r="F29" s="712"/>
      <c r="G29" s="714"/>
      <c r="H29" s="715"/>
      <c r="I29" s="715"/>
      <c r="J29" s="715"/>
      <c r="K29" s="287"/>
      <c r="L29" s="161"/>
      <c r="M29" s="161"/>
      <c r="N29" s="161"/>
    </row>
    <row r="30" spans="1:14" s="13" customFormat="1" ht="18" customHeight="1">
      <c r="A30" s="711"/>
      <c r="B30" s="712"/>
      <c r="C30" s="712"/>
      <c r="D30" s="713"/>
      <c r="E30" s="712"/>
      <c r="F30" s="712"/>
      <c r="G30" s="714"/>
      <c r="H30" s="715"/>
      <c r="I30" s="715"/>
      <c r="J30" s="715"/>
      <c r="K30" s="287"/>
      <c r="L30" s="161"/>
      <c r="M30" s="161"/>
      <c r="N30" s="161"/>
    </row>
    <row r="31" spans="1:14" s="13" customFormat="1" ht="18" customHeight="1">
      <c r="A31" s="711"/>
      <c r="B31" s="716"/>
      <c r="C31" s="712"/>
      <c r="D31" s="713"/>
      <c r="E31" s="716"/>
      <c r="F31" s="712"/>
      <c r="G31" s="714"/>
      <c r="H31" s="715"/>
      <c r="I31" s="715"/>
      <c r="J31" s="715"/>
      <c r="K31" s="287"/>
      <c r="L31" s="161"/>
      <c r="M31" s="161"/>
      <c r="N31" s="161"/>
    </row>
    <row r="32" spans="1:18" s="13" customFormat="1" ht="18" customHeight="1">
      <c r="A32" s="711"/>
      <c r="B32" s="712"/>
      <c r="C32" s="712"/>
      <c r="D32" s="713"/>
      <c r="E32" s="712"/>
      <c r="F32" s="712"/>
      <c r="G32" s="714"/>
      <c r="H32" s="715"/>
      <c r="I32" s="715"/>
      <c r="J32" s="715"/>
      <c r="K32" s="287"/>
      <c r="L32" s="161"/>
      <c r="M32" s="161"/>
      <c r="N32" s="161"/>
      <c r="O32" s="11"/>
      <c r="P32" s="11"/>
      <c r="Q32" s="11"/>
      <c r="R32" s="11"/>
    </row>
    <row r="33" spans="1:18" s="13" customFormat="1" ht="18" customHeight="1">
      <c r="A33" s="711"/>
      <c r="B33" s="712"/>
      <c r="C33" s="712"/>
      <c r="D33" s="713"/>
      <c r="E33" s="712"/>
      <c r="F33" s="712"/>
      <c r="G33" s="714"/>
      <c r="H33" s="715"/>
      <c r="I33" s="715"/>
      <c r="J33" s="715"/>
      <c r="K33" s="287"/>
      <c r="L33" s="161"/>
      <c r="M33" s="161"/>
      <c r="N33" s="161"/>
      <c r="O33" s="11"/>
      <c r="P33" s="11"/>
      <c r="Q33" s="11"/>
      <c r="R33" s="11"/>
    </row>
    <row r="34" spans="1:18" s="13" customFormat="1" ht="18" customHeight="1">
      <c r="A34" s="711"/>
      <c r="B34" s="712"/>
      <c r="C34" s="712"/>
      <c r="D34" s="713"/>
      <c r="E34" s="712"/>
      <c r="F34" s="712"/>
      <c r="G34" s="714"/>
      <c r="H34" s="715"/>
      <c r="I34" s="715"/>
      <c r="J34" s="715"/>
      <c r="K34" s="287"/>
      <c r="L34" s="161"/>
      <c r="M34" s="161"/>
      <c r="N34" s="161"/>
      <c r="O34" s="11"/>
      <c r="P34" s="11"/>
      <c r="Q34" s="11"/>
      <c r="R34" s="11"/>
    </row>
    <row r="35" spans="1:18" s="13" customFormat="1" ht="18" customHeight="1">
      <c r="A35" s="711"/>
      <c r="B35" s="712"/>
      <c r="C35" s="712"/>
      <c r="D35" s="713"/>
      <c r="E35" s="712"/>
      <c r="F35" s="712"/>
      <c r="G35" s="714"/>
      <c r="H35" s="715"/>
      <c r="I35" s="715"/>
      <c r="J35" s="715"/>
      <c r="K35" s="287"/>
      <c r="L35" s="161"/>
      <c r="M35" s="161"/>
      <c r="N35" s="161"/>
      <c r="O35" s="11"/>
      <c r="P35" s="11"/>
      <c r="Q35" s="11"/>
      <c r="R35" s="11"/>
    </row>
    <row r="36" spans="1:18" s="13" customFormat="1" ht="18" customHeight="1">
      <c r="A36" s="711"/>
      <c r="B36" s="712"/>
      <c r="C36" s="712"/>
      <c r="D36" s="713"/>
      <c r="E36" s="712"/>
      <c r="F36" s="712"/>
      <c r="G36" s="714"/>
      <c r="H36" s="715"/>
      <c r="I36" s="715"/>
      <c r="J36" s="715"/>
      <c r="K36" s="287"/>
      <c r="L36" s="161"/>
      <c r="M36" s="161"/>
      <c r="N36" s="161"/>
      <c r="O36" s="11"/>
      <c r="P36" s="11"/>
      <c r="Q36" s="11"/>
      <c r="R36" s="11"/>
    </row>
    <row r="37" spans="1:18" s="13" customFormat="1" ht="18" customHeight="1">
      <c r="A37" s="711"/>
      <c r="B37" s="712"/>
      <c r="C37" s="712"/>
      <c r="D37" s="713"/>
      <c r="E37" s="712"/>
      <c r="F37" s="712"/>
      <c r="G37" s="714"/>
      <c r="H37" s="715"/>
      <c r="I37" s="715"/>
      <c r="J37" s="715"/>
      <c r="K37" s="287"/>
      <c r="L37" s="161"/>
      <c r="M37" s="161"/>
      <c r="N37" s="161"/>
      <c r="O37" s="11"/>
      <c r="P37" s="11"/>
      <c r="Q37" s="11"/>
      <c r="R37" s="11"/>
    </row>
    <row r="38" spans="1:18" s="13" customFormat="1" ht="18" customHeight="1">
      <c r="A38" s="711"/>
      <c r="B38" s="712"/>
      <c r="C38" s="712"/>
      <c r="D38" s="713"/>
      <c r="E38" s="712"/>
      <c r="F38" s="712"/>
      <c r="G38" s="714"/>
      <c r="H38" s="715"/>
      <c r="I38" s="715"/>
      <c r="J38" s="715"/>
      <c r="K38" s="287"/>
      <c r="L38" s="161"/>
      <c r="M38" s="161"/>
      <c r="N38" s="161"/>
      <c r="O38" s="11"/>
      <c r="P38" s="11"/>
      <c r="Q38" s="11"/>
      <c r="R38" s="11"/>
    </row>
    <row r="39" spans="10:18" s="13" customFormat="1" ht="17.25" customHeight="1">
      <c r="J39" s="713"/>
      <c r="L39" s="14"/>
      <c r="M39" s="14"/>
      <c r="O39" s="11"/>
      <c r="P39" s="11"/>
      <c r="Q39" s="11"/>
      <c r="R39" s="11"/>
    </row>
    <row r="40" spans="1:18" s="13" customFormat="1" ht="18" customHeight="1">
      <c r="A40" s="11"/>
      <c r="L40" s="14"/>
      <c r="M40" s="14"/>
      <c r="O40" s="11"/>
      <c r="P40" s="11"/>
      <c r="Q40" s="11"/>
      <c r="R40" s="11"/>
    </row>
    <row r="41" spans="1:18" s="13" customFormat="1" ht="18" customHeight="1">
      <c r="A41" s="717"/>
      <c r="L41" s="14"/>
      <c r="M41" s="14"/>
      <c r="O41" s="11"/>
      <c r="P41" s="11"/>
      <c r="Q41" s="11"/>
      <c r="R41" s="11"/>
    </row>
    <row r="42" spans="1:12" s="13" customFormat="1" ht="18" customHeight="1">
      <c r="A42" s="717"/>
      <c r="B42" s="178"/>
      <c r="C42" s="178"/>
      <c r="F42" s="14"/>
      <c r="G42" s="14"/>
      <c r="I42" s="11"/>
      <c r="J42" s="11"/>
      <c r="K42" s="11"/>
      <c r="L42" s="11"/>
    </row>
    <row r="43" spans="1:14" ht="18" customHeight="1">
      <c r="A43" s="717"/>
      <c r="B43" s="178"/>
      <c r="C43" s="25"/>
      <c r="D43" s="13"/>
      <c r="E43" s="13"/>
      <c r="F43" s="14"/>
      <c r="G43" s="14"/>
      <c r="H43" s="13"/>
      <c r="I43" s="11"/>
      <c r="J43" s="11"/>
      <c r="K43" s="11"/>
      <c r="L43" s="11"/>
      <c r="M43" s="13"/>
      <c r="N43" s="13"/>
    </row>
    <row r="44" spans="1:12" ht="18" customHeight="1">
      <c r="A44" s="11"/>
      <c r="B44" s="178"/>
      <c r="C44" s="178"/>
      <c r="D44" s="13"/>
      <c r="E44" s="13"/>
      <c r="F44" s="14"/>
      <c r="G44" s="14"/>
      <c r="I44" s="9"/>
      <c r="J44" s="9"/>
      <c r="K44" s="9"/>
      <c r="L44" s="9"/>
    </row>
    <row r="45" spans="1:12" ht="18" customHeight="1">
      <c r="A45" s="11"/>
      <c r="B45" s="178"/>
      <c r="C45" s="178"/>
      <c r="D45" s="13"/>
      <c r="E45" s="13"/>
      <c r="F45" s="14"/>
      <c r="G45" s="14"/>
      <c r="I45" s="9"/>
      <c r="J45" s="9"/>
      <c r="K45" s="9"/>
      <c r="L45" s="9"/>
    </row>
    <row r="46" spans="1:12" ht="18" customHeight="1">
      <c r="A46" s="11"/>
      <c r="B46" s="178"/>
      <c r="C46" s="178"/>
      <c r="D46" s="13"/>
      <c r="E46" s="13"/>
      <c r="F46" s="14"/>
      <c r="G46" s="14"/>
      <c r="I46" s="9"/>
      <c r="J46" s="9"/>
      <c r="K46" s="9"/>
      <c r="L46" s="9"/>
    </row>
    <row r="47" spans="1:12" ht="18" customHeight="1">
      <c r="A47" s="11"/>
      <c r="B47" s="178"/>
      <c r="C47" s="178"/>
      <c r="D47" s="13"/>
      <c r="E47" s="13"/>
      <c r="F47" s="14"/>
      <c r="G47" s="14"/>
      <c r="I47" s="9"/>
      <c r="J47" s="9"/>
      <c r="K47" s="9"/>
      <c r="L47" s="9"/>
    </row>
    <row r="48" spans="1:12" ht="18" customHeight="1">
      <c r="A48" s="11"/>
      <c r="B48" s="178"/>
      <c r="C48" s="178"/>
      <c r="D48" s="13"/>
      <c r="E48" s="13"/>
      <c r="F48" s="14"/>
      <c r="G48" s="14"/>
      <c r="I48" s="9"/>
      <c r="J48" s="9"/>
      <c r="K48" s="9"/>
      <c r="L48" s="9"/>
    </row>
    <row r="49" spans="1:12" ht="12.75">
      <c r="A49" s="11"/>
      <c r="B49" s="178"/>
      <c r="C49" s="178"/>
      <c r="D49" s="13"/>
      <c r="E49" s="13"/>
      <c r="F49" s="14"/>
      <c r="G49" s="14"/>
      <c r="I49" s="9"/>
      <c r="J49" s="9"/>
      <c r="K49" s="9"/>
      <c r="L49" s="9"/>
    </row>
    <row r="50" spans="1:12" ht="12.75">
      <c r="A50" s="11"/>
      <c r="B50" s="178"/>
      <c r="C50" s="178"/>
      <c r="D50" s="13"/>
      <c r="E50" s="13"/>
      <c r="F50" s="14"/>
      <c r="G50" s="14"/>
      <c r="I50" s="9"/>
      <c r="J50" s="9"/>
      <c r="K50" s="9"/>
      <c r="L50" s="9"/>
    </row>
    <row r="51" spans="1:12" ht="18" customHeight="1">
      <c r="A51" s="13"/>
      <c r="B51" s="13"/>
      <c r="C51" s="13"/>
      <c r="D51" s="13"/>
      <c r="E51" s="13"/>
      <c r="F51" s="14"/>
      <c r="G51" s="14"/>
      <c r="I51" s="9"/>
      <c r="J51" s="9"/>
      <c r="K51" s="9"/>
      <c r="L51" s="9"/>
    </row>
    <row r="52" spans="1:12" ht="12.75" customHeight="1">
      <c r="A52" s="13"/>
      <c r="B52" s="13"/>
      <c r="C52" s="13"/>
      <c r="D52" s="13"/>
      <c r="E52" s="13"/>
      <c r="F52" s="14"/>
      <c r="G52" s="14"/>
      <c r="I52" s="9"/>
      <c r="J52" s="9"/>
      <c r="K52" s="9"/>
      <c r="L52" s="9"/>
    </row>
    <row r="53" spans="1:12" ht="12.75">
      <c r="A53" s="13"/>
      <c r="B53" s="13"/>
      <c r="C53" s="13"/>
      <c r="D53" s="13"/>
      <c r="E53" s="13"/>
      <c r="F53" s="14"/>
      <c r="G53" s="14"/>
      <c r="I53" s="9"/>
      <c r="J53" s="9"/>
      <c r="K53" s="9"/>
      <c r="L53" s="9"/>
    </row>
    <row r="54" spans="12:18" ht="12.75">
      <c r="L54" s="14"/>
      <c r="M54" s="14"/>
      <c r="O54" s="9"/>
      <c r="P54" s="9"/>
      <c r="Q54" s="9"/>
      <c r="R54" s="9"/>
    </row>
    <row r="55" spans="12:18" ht="12.75">
      <c r="L55" s="14"/>
      <c r="M55" s="14"/>
      <c r="O55" s="9"/>
      <c r="P55" s="9"/>
      <c r="Q55" s="9"/>
      <c r="R55" s="9"/>
    </row>
    <row r="56" spans="12:18" ht="12.75">
      <c r="L56" s="14"/>
      <c r="M56" s="14"/>
      <c r="O56" s="9"/>
      <c r="P56" s="9"/>
      <c r="Q56" s="9"/>
      <c r="R56" s="9"/>
    </row>
    <row r="57" spans="12:18" ht="12.75">
      <c r="L57" s="14"/>
      <c r="M57" s="14"/>
      <c r="O57" s="9"/>
      <c r="P57" s="9"/>
      <c r="Q57" s="9"/>
      <c r="R57" s="9"/>
    </row>
    <row r="58" spans="12:18" ht="12.75">
      <c r="L58" s="14"/>
      <c r="M58" s="14"/>
      <c r="O58" s="9"/>
      <c r="P58" s="9"/>
      <c r="Q58" s="9"/>
      <c r="R58" s="9"/>
    </row>
    <row r="59" spans="12:18" ht="12.75">
      <c r="L59" s="14"/>
      <c r="M59" s="14"/>
      <c r="O59" s="9"/>
      <c r="P59" s="9"/>
      <c r="Q59" s="9"/>
      <c r="R59" s="9"/>
    </row>
    <row r="60" spans="12:18" ht="12.75">
      <c r="L60" s="14"/>
      <c r="M60" s="14"/>
      <c r="O60" s="9"/>
      <c r="P60" s="9"/>
      <c r="Q60" s="9"/>
      <c r="R60" s="9"/>
    </row>
    <row r="61" spans="12:18" ht="12.75">
      <c r="L61" s="14"/>
      <c r="M61" s="14"/>
      <c r="O61" s="9"/>
      <c r="P61" s="9"/>
      <c r="Q61" s="9"/>
      <c r="R61" s="9"/>
    </row>
    <row r="62" spans="12:18" ht="12.75">
      <c r="L62" s="14"/>
      <c r="M62" s="14"/>
      <c r="O62" s="9"/>
      <c r="P62" s="9"/>
      <c r="Q62" s="9"/>
      <c r="R62" s="9"/>
    </row>
    <row r="63" spans="12:18" ht="12.75">
      <c r="L63" s="14"/>
      <c r="M63" s="14"/>
      <c r="O63" s="9"/>
      <c r="P63" s="9"/>
      <c r="Q63" s="9"/>
      <c r="R63" s="9"/>
    </row>
    <row r="64" spans="12:18" ht="12.75">
      <c r="L64" s="14"/>
      <c r="M64" s="14"/>
      <c r="O64" s="9"/>
      <c r="P64" s="9"/>
      <c r="Q64" s="9"/>
      <c r="R64" s="9"/>
    </row>
    <row r="65" spans="12:18" ht="12.75">
      <c r="L65" s="14"/>
      <c r="M65" s="14"/>
      <c r="O65" s="9"/>
      <c r="P65" s="9"/>
      <c r="Q65" s="9"/>
      <c r="R65" s="9"/>
    </row>
    <row r="66" spans="12:18" ht="12.75">
      <c r="L66" s="14"/>
      <c r="M66" s="14"/>
      <c r="O66" s="9"/>
      <c r="P66" s="9"/>
      <c r="Q66" s="9"/>
      <c r="R66" s="9"/>
    </row>
    <row r="67" spans="12:18" ht="12.75">
      <c r="L67" s="14"/>
      <c r="M67" s="14"/>
      <c r="O67" s="9"/>
      <c r="P67" s="9"/>
      <c r="Q67" s="9"/>
      <c r="R67" s="9"/>
    </row>
    <row r="68" spans="12:18" ht="12.75">
      <c r="L68" s="14"/>
      <c r="M68" s="14"/>
      <c r="O68" s="9"/>
      <c r="P68" s="9"/>
      <c r="Q68" s="9"/>
      <c r="R68" s="9"/>
    </row>
    <row r="69" spans="12:18" ht="12.75">
      <c r="L69" s="14"/>
      <c r="M69" s="14"/>
      <c r="O69" s="9"/>
      <c r="P69" s="9"/>
      <c r="Q69" s="9"/>
      <c r="R69" s="9"/>
    </row>
    <row r="70" spans="12:13" ht="12.75">
      <c r="L70" s="14"/>
      <c r="M70" s="14"/>
    </row>
    <row r="71" spans="12:13" ht="12.75">
      <c r="L71" s="14"/>
      <c r="M71" s="14"/>
    </row>
    <row r="72" spans="12:13" ht="12.75">
      <c r="L72" s="14"/>
      <c r="M72" s="14"/>
    </row>
    <row r="73" spans="12:13" ht="12.75">
      <c r="L73" s="14"/>
      <c r="M73" s="14"/>
    </row>
    <row r="74" spans="12:13" ht="12.75">
      <c r="L74" s="14"/>
      <c r="M74" s="14"/>
    </row>
    <row r="75" spans="12:13" ht="12.75">
      <c r="L75" s="14"/>
      <c r="M75" s="14"/>
    </row>
    <row r="76" spans="12:13" ht="12.75">
      <c r="L76" s="14"/>
      <c r="M76" s="14"/>
    </row>
    <row r="77" spans="12:13" ht="12.75">
      <c r="L77" s="14"/>
      <c r="M77" s="14"/>
    </row>
    <row r="78" spans="12:13" ht="12.75">
      <c r="L78" s="14"/>
      <c r="M78" s="14"/>
    </row>
    <row r="79" spans="12:13" ht="12.75">
      <c r="L79" s="14"/>
      <c r="M79" s="14"/>
    </row>
    <row r="80" spans="12:13" ht="12.75">
      <c r="L80" s="14"/>
      <c r="M80" s="14"/>
    </row>
    <row r="81" spans="12:13" ht="12.75">
      <c r="L81" s="14"/>
      <c r="M81" s="14"/>
    </row>
    <row r="82" spans="12:13" ht="12.75">
      <c r="L82" s="14"/>
      <c r="M82" s="14"/>
    </row>
    <row r="83" spans="12:13" ht="12.75">
      <c r="L83" s="14"/>
      <c r="M83" s="14"/>
    </row>
    <row r="84" spans="12:13" ht="12.75">
      <c r="L84" s="14"/>
      <c r="M84" s="14"/>
    </row>
    <row r="85" spans="12:13" ht="12.75">
      <c r="L85" s="14"/>
      <c r="M85" s="14"/>
    </row>
    <row r="86" spans="12:13" ht="12.75">
      <c r="L86" s="14"/>
      <c r="M86" s="14"/>
    </row>
    <row r="87" spans="12:13" ht="12.75">
      <c r="L87" s="14"/>
      <c r="M87" s="14"/>
    </row>
    <row r="88" spans="12:13" ht="12.75">
      <c r="L88" s="14"/>
      <c r="M88" s="14"/>
    </row>
    <row r="89" spans="12:13" ht="12.75">
      <c r="L89" s="14"/>
      <c r="M89" s="14"/>
    </row>
    <row r="90" spans="12:13" ht="12.75">
      <c r="L90" s="14"/>
      <c r="M90" s="14"/>
    </row>
    <row r="91" spans="12:13" ht="12.75">
      <c r="L91" s="14"/>
      <c r="M91" s="14"/>
    </row>
    <row r="92" spans="12:13" ht="12.75">
      <c r="L92" s="14"/>
      <c r="M92" s="14"/>
    </row>
    <row r="93" spans="12:13" ht="12.75">
      <c r="L93" s="14"/>
      <c r="M93" s="14"/>
    </row>
    <row r="94" spans="12:13" ht="12.75">
      <c r="L94" s="14"/>
      <c r="M94" s="14"/>
    </row>
    <row r="95" spans="12:13" ht="12.75">
      <c r="L95" s="14"/>
      <c r="M95" s="14"/>
    </row>
    <row r="96" spans="12:13" ht="12.75">
      <c r="L96" s="14"/>
      <c r="M96" s="14"/>
    </row>
    <row r="97" spans="12:13" ht="12.75">
      <c r="L97" s="14"/>
      <c r="M97" s="14"/>
    </row>
    <row r="98" spans="12:13" ht="12.75">
      <c r="L98" s="14"/>
      <c r="M98" s="14"/>
    </row>
    <row r="99" spans="12:13" ht="12.75">
      <c r="L99" s="14"/>
      <c r="M99" s="14"/>
    </row>
    <row r="100" spans="12:13" ht="12.75">
      <c r="L100" s="14"/>
      <c r="M100" s="14"/>
    </row>
    <row r="101" spans="12:13" ht="12.75">
      <c r="L101" s="14"/>
      <c r="M101" s="14"/>
    </row>
    <row r="102" spans="12:13" ht="12.75">
      <c r="L102" s="14"/>
      <c r="M102" s="14"/>
    </row>
    <row r="103" spans="12:13" ht="12.75">
      <c r="L103" s="14"/>
      <c r="M103" s="14"/>
    </row>
    <row r="104" spans="12:13" ht="12.75">
      <c r="L104" s="14"/>
      <c r="M104" s="14"/>
    </row>
    <row r="105" spans="12:13" ht="12.75">
      <c r="L105" s="14"/>
      <c r="M105" s="14"/>
    </row>
    <row r="106" spans="12:13" ht="12.75">
      <c r="L106" s="14"/>
      <c r="M106" s="14"/>
    </row>
    <row r="107" spans="12:13" ht="12.75">
      <c r="L107" s="14"/>
      <c r="M107" s="14"/>
    </row>
    <row r="108" spans="12:13" ht="12.75">
      <c r="L108" s="14"/>
      <c r="M108" s="14"/>
    </row>
    <row r="109" spans="12:13" ht="12.75">
      <c r="L109" s="14"/>
      <c r="M109" s="14"/>
    </row>
    <row r="110" spans="12:13" ht="12.75">
      <c r="L110" s="14"/>
      <c r="M110" s="14"/>
    </row>
    <row r="111" spans="12:13" ht="12.75">
      <c r="L111" s="14"/>
      <c r="M111" s="14"/>
    </row>
    <row r="112" spans="12:13" ht="12.75">
      <c r="L112" s="14"/>
      <c r="M112" s="14"/>
    </row>
    <row r="113" spans="12:13" ht="12.75">
      <c r="L113" s="14"/>
      <c r="M113" s="14"/>
    </row>
    <row r="114" spans="12:13" ht="12.75">
      <c r="L114" s="14"/>
      <c r="M114" s="14"/>
    </row>
    <row r="115" spans="12:13" ht="12.75">
      <c r="L115" s="14"/>
      <c r="M115" s="14"/>
    </row>
    <row r="116" spans="12:13" ht="12.75">
      <c r="L116" s="14"/>
      <c r="M116" s="14"/>
    </row>
    <row r="117" spans="12:13" ht="12.75">
      <c r="L117" s="14"/>
      <c r="M117" s="14"/>
    </row>
    <row r="118" spans="12:13" ht="12.75">
      <c r="L118" s="14"/>
      <c r="M118" s="14"/>
    </row>
    <row r="119" spans="12:13" ht="12.75">
      <c r="L119" s="14"/>
      <c r="M119" s="14"/>
    </row>
    <row r="120" spans="12:13" ht="12.75">
      <c r="L120" s="14"/>
      <c r="M120" s="14"/>
    </row>
    <row r="121" spans="12:13" ht="12.75">
      <c r="L121" s="14"/>
      <c r="M121" s="14"/>
    </row>
    <row r="122" spans="12:13" ht="12.75">
      <c r="L122" s="14"/>
      <c r="M122" s="14"/>
    </row>
    <row r="123" spans="12:13" ht="12.75">
      <c r="L123" s="14"/>
      <c r="M123" s="14"/>
    </row>
    <row r="124" spans="12:13" ht="12.75">
      <c r="L124" s="14"/>
      <c r="M124" s="14"/>
    </row>
    <row r="125" spans="12:13" ht="12.75">
      <c r="L125" s="14"/>
      <c r="M125" s="14"/>
    </row>
    <row r="126" spans="12:13" ht="12.75">
      <c r="L126" s="14"/>
      <c r="M126" s="14"/>
    </row>
    <row r="127" spans="12:13" ht="12.75">
      <c r="L127" s="14"/>
      <c r="M127" s="14"/>
    </row>
    <row r="128" spans="12:13" ht="12.75">
      <c r="L128" s="14"/>
      <c r="M128" s="14"/>
    </row>
    <row r="129" spans="12:13" ht="12.75">
      <c r="L129" s="14"/>
      <c r="M129" s="14"/>
    </row>
    <row r="130" spans="12:13" ht="12.75">
      <c r="L130" s="14"/>
      <c r="M130" s="14"/>
    </row>
    <row r="131" spans="12:13" ht="12.75">
      <c r="L131" s="14"/>
      <c r="M131" s="14"/>
    </row>
    <row r="132" spans="12:13" ht="12.75">
      <c r="L132" s="14"/>
      <c r="M132" s="14"/>
    </row>
    <row r="133" spans="12:13" ht="12.75">
      <c r="L133" s="14"/>
      <c r="M133" s="14"/>
    </row>
    <row r="134" spans="12:13" ht="12.75">
      <c r="L134" s="14"/>
      <c r="M134" s="14"/>
    </row>
    <row r="135" spans="12:13" ht="12.75">
      <c r="L135" s="14"/>
      <c r="M135" s="14"/>
    </row>
    <row r="136" spans="12:13" ht="12.75">
      <c r="L136" s="14"/>
      <c r="M136" s="14"/>
    </row>
    <row r="137" spans="12:13" ht="12.75">
      <c r="L137" s="14"/>
      <c r="M137" s="14"/>
    </row>
    <row r="138" spans="12:13" ht="12.75">
      <c r="L138" s="14"/>
      <c r="M138" s="14"/>
    </row>
    <row r="139" spans="12:13" ht="12.75">
      <c r="L139" s="14"/>
      <c r="M139" s="14"/>
    </row>
    <row r="140" spans="12:13" ht="12.75">
      <c r="L140" s="14"/>
      <c r="M140" s="14"/>
    </row>
    <row r="141" spans="12:13" ht="12.75">
      <c r="L141" s="14"/>
      <c r="M141" s="14"/>
    </row>
    <row r="142" spans="12:13" ht="12.75">
      <c r="L142" s="14"/>
      <c r="M142" s="14"/>
    </row>
    <row r="143" spans="12:13" ht="12.75">
      <c r="L143" s="14"/>
      <c r="M143" s="14"/>
    </row>
    <row r="144" spans="12:13" ht="12.75">
      <c r="L144" s="14"/>
      <c r="M144" s="14"/>
    </row>
    <row r="145" spans="12:13" ht="12.75">
      <c r="L145" s="14"/>
      <c r="M145" s="14"/>
    </row>
    <row r="146" spans="12:13" ht="12.75">
      <c r="L146" s="14"/>
      <c r="M146" s="14"/>
    </row>
    <row r="147" spans="12:13" ht="12.75">
      <c r="L147" s="14"/>
      <c r="M147" s="14"/>
    </row>
    <row r="148" spans="12:13" ht="12.75">
      <c r="L148" s="14"/>
      <c r="M148" s="14"/>
    </row>
    <row r="149" spans="12:13" ht="12.75">
      <c r="L149" s="14"/>
      <c r="M149" s="14"/>
    </row>
    <row r="150" spans="12:13" ht="12.75">
      <c r="L150" s="14"/>
      <c r="M150" s="14"/>
    </row>
  </sheetData>
  <sheetProtection/>
  <mergeCells count="10">
    <mergeCell ref="A1:J1"/>
    <mergeCell ref="A2:J2"/>
    <mergeCell ref="A3:J3"/>
    <mergeCell ref="A4:J4"/>
    <mergeCell ref="A5:A7"/>
    <mergeCell ref="C5:E5"/>
    <mergeCell ref="F5:H5"/>
    <mergeCell ref="I5:J5"/>
    <mergeCell ref="I6:I7"/>
    <mergeCell ref="J6:J7"/>
  </mergeCells>
  <printOptions/>
  <pageMargins left="0.7" right="0.7" top="0.75" bottom="0.75" header="0.3" footer="0.3"/>
  <pageSetup horizontalDpi="600" verticalDpi="60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28.57421875" style="0" customWidth="1"/>
    <col min="2" max="2" width="9.7109375" style="0" customWidth="1"/>
    <col min="3" max="3" width="10.00390625" style="0" customWidth="1"/>
    <col min="4" max="4" width="10.57421875" style="0" customWidth="1"/>
    <col min="5" max="5" width="9.8515625" style="0" customWidth="1"/>
    <col min="7" max="7" width="9.8515625" style="0" customWidth="1"/>
    <col min="9" max="9" width="8.140625" style="0" customWidth="1"/>
    <col min="10" max="10" width="9.57421875" style="0" customWidth="1"/>
  </cols>
  <sheetData>
    <row r="1" spans="1:10" ht="12.75">
      <c r="A1" s="1886" t="s">
        <v>46</v>
      </c>
      <c r="B1" s="1886"/>
      <c r="C1" s="1886"/>
      <c r="D1" s="1886"/>
      <c r="E1" s="1886"/>
      <c r="F1" s="1886"/>
      <c r="G1" s="1886"/>
      <c r="H1" s="1886"/>
      <c r="I1" s="1886"/>
      <c r="J1" s="1886"/>
    </row>
    <row r="2" spans="1:13" ht="15.75">
      <c r="A2" s="1885" t="s">
        <v>12</v>
      </c>
      <c r="B2" s="1885"/>
      <c r="C2" s="1885"/>
      <c r="D2" s="1885"/>
      <c r="E2" s="1885"/>
      <c r="F2" s="1885"/>
      <c r="G2" s="1885"/>
      <c r="H2" s="1885"/>
      <c r="I2" s="1885"/>
      <c r="J2" s="1885"/>
      <c r="K2" s="718"/>
      <c r="L2" s="718"/>
      <c r="M2" s="718"/>
    </row>
    <row r="3" spans="1:10" ht="12.75">
      <c r="A3" s="1899" t="s">
        <v>1352</v>
      </c>
      <c r="B3" s="1899"/>
      <c r="C3" s="1899"/>
      <c r="D3" s="1899"/>
      <c r="E3" s="1899"/>
      <c r="F3" s="1899"/>
      <c r="G3" s="1899"/>
      <c r="H3" s="1899"/>
      <c r="I3" s="1899"/>
      <c r="J3" s="1899"/>
    </row>
    <row r="4" spans="1:10" ht="13.5" thickBot="1">
      <c r="A4" s="1899"/>
      <c r="B4" s="1899"/>
      <c r="C4" s="1899"/>
      <c r="D4" s="1899"/>
      <c r="E4" s="1899"/>
      <c r="F4" s="1899"/>
      <c r="G4" s="1899"/>
      <c r="H4" s="1899"/>
      <c r="I4" s="1899"/>
      <c r="J4" s="1899"/>
    </row>
    <row r="5" spans="1:10" ht="25.5" customHeight="1" thickTop="1">
      <c r="A5" s="1896" t="s">
        <v>669</v>
      </c>
      <c r="B5" s="1876" t="s">
        <v>422</v>
      </c>
      <c r="C5" s="1887"/>
      <c r="D5" s="1888"/>
      <c r="E5" s="1876" t="s">
        <v>279</v>
      </c>
      <c r="F5" s="1887"/>
      <c r="G5" s="1888"/>
      <c r="H5" s="1876" t="s">
        <v>1129</v>
      </c>
      <c r="I5" s="1887"/>
      <c r="J5" s="1877"/>
    </row>
    <row r="6" spans="1:10" ht="38.25">
      <c r="A6" s="1897"/>
      <c r="B6" s="179" t="s">
        <v>558</v>
      </c>
      <c r="C6" s="179" t="s">
        <v>1324</v>
      </c>
      <c r="D6" s="179" t="s">
        <v>1220</v>
      </c>
      <c r="E6" s="179" t="s">
        <v>558</v>
      </c>
      <c r="F6" s="179" t="s">
        <v>1324</v>
      </c>
      <c r="G6" s="179" t="s">
        <v>1220</v>
      </c>
      <c r="H6" s="179" t="s">
        <v>558</v>
      </c>
      <c r="I6" s="179" t="s">
        <v>1324</v>
      </c>
      <c r="J6" s="722" t="s">
        <v>1220</v>
      </c>
    </row>
    <row r="7" spans="1:10" ht="12.75">
      <c r="A7" s="1898"/>
      <c r="B7" s="179">
        <v>1</v>
      </c>
      <c r="C7" s="179">
        <v>2</v>
      </c>
      <c r="D7" s="179">
        <v>3</v>
      </c>
      <c r="E7" s="179">
        <v>4</v>
      </c>
      <c r="F7" s="179">
        <v>5</v>
      </c>
      <c r="G7" s="179">
        <v>6</v>
      </c>
      <c r="H7" s="179">
        <v>7</v>
      </c>
      <c r="I7" s="179">
        <v>8</v>
      </c>
      <c r="J7" s="187">
        <v>9</v>
      </c>
    </row>
    <row r="8" spans="1:10" ht="12.75">
      <c r="A8" s="190" t="s">
        <v>556</v>
      </c>
      <c r="B8" s="719">
        <v>648.46</v>
      </c>
      <c r="C8" s="719">
        <v>171.65</v>
      </c>
      <c r="D8" s="698">
        <v>43.34267605989445</v>
      </c>
      <c r="E8" s="719">
        <v>2521.3</v>
      </c>
      <c r="F8" s="719">
        <v>655.23</v>
      </c>
      <c r="G8" s="698">
        <v>40.049509489318794</v>
      </c>
      <c r="H8" s="697">
        <v>3668.56</v>
      </c>
      <c r="I8" s="697">
        <v>1217.11</v>
      </c>
      <c r="J8" s="723">
        <v>56.459820662333996</v>
      </c>
    </row>
    <row r="9" spans="1:10" ht="12.75">
      <c r="A9" s="190" t="s">
        <v>557</v>
      </c>
      <c r="B9" s="719">
        <v>291.22</v>
      </c>
      <c r="C9" s="719">
        <v>33.35</v>
      </c>
      <c r="D9" s="698">
        <v>8.42107921117087</v>
      </c>
      <c r="E9" s="719">
        <v>831.36</v>
      </c>
      <c r="F9" s="719">
        <v>121.38</v>
      </c>
      <c r="G9" s="698">
        <v>7.419088658659577</v>
      </c>
      <c r="H9" s="697">
        <v>940.85</v>
      </c>
      <c r="I9" s="697">
        <v>215.35</v>
      </c>
      <c r="J9" s="723">
        <v>9.989748157219665</v>
      </c>
    </row>
    <row r="10" spans="1:10" ht="12.75">
      <c r="A10" s="190" t="s">
        <v>684</v>
      </c>
      <c r="B10" s="719">
        <v>72.09</v>
      </c>
      <c r="C10" s="719">
        <v>20.55</v>
      </c>
      <c r="D10" s="698">
        <v>5.189000833270207</v>
      </c>
      <c r="E10" s="719">
        <v>736.34</v>
      </c>
      <c r="F10" s="719">
        <v>231.4</v>
      </c>
      <c r="G10" s="698">
        <v>14.14382201032976</v>
      </c>
      <c r="H10" s="697">
        <v>550.06</v>
      </c>
      <c r="I10" s="697">
        <v>307.06</v>
      </c>
      <c r="J10" s="723">
        <v>14.244030968915117</v>
      </c>
    </row>
    <row r="11" spans="1:10" ht="12.75">
      <c r="A11" s="190" t="s">
        <v>685</v>
      </c>
      <c r="B11" s="719">
        <v>238.61</v>
      </c>
      <c r="C11" s="719">
        <v>29.68</v>
      </c>
      <c r="D11" s="698">
        <v>7.494381738757164</v>
      </c>
      <c r="E11" s="719">
        <v>252.22</v>
      </c>
      <c r="F11" s="719">
        <v>32.17</v>
      </c>
      <c r="G11" s="698">
        <v>1.966321322697962</v>
      </c>
      <c r="H11" s="697">
        <v>151.25</v>
      </c>
      <c r="I11" s="697">
        <v>26.01</v>
      </c>
      <c r="J11" s="723">
        <v>1.2065630349165708</v>
      </c>
    </row>
    <row r="12" spans="1:10" ht="12.75">
      <c r="A12" s="190" t="s">
        <v>545</v>
      </c>
      <c r="B12" s="699">
        <v>0.04</v>
      </c>
      <c r="C12" s="719">
        <v>0.18</v>
      </c>
      <c r="D12" s="698">
        <v>0.045451102189228085</v>
      </c>
      <c r="E12" s="699">
        <v>0.09</v>
      </c>
      <c r="F12" s="719">
        <v>0.52</v>
      </c>
      <c r="G12" s="698">
        <v>0.031783869686134295</v>
      </c>
      <c r="H12" s="697">
        <v>3.25</v>
      </c>
      <c r="I12" s="697">
        <v>4.83</v>
      </c>
      <c r="J12" s="723">
        <v>0.22405611144356158</v>
      </c>
    </row>
    <row r="13" spans="1:10" ht="12.75">
      <c r="A13" s="190" t="s">
        <v>546</v>
      </c>
      <c r="B13" s="719">
        <v>12.03</v>
      </c>
      <c r="C13" s="719">
        <v>1.27</v>
      </c>
      <c r="D13" s="698">
        <v>0.3206827765573315</v>
      </c>
      <c r="E13" s="719">
        <v>16.43</v>
      </c>
      <c r="F13" s="719">
        <v>3.59</v>
      </c>
      <c r="G13" s="698">
        <v>0.21943094648696557</v>
      </c>
      <c r="H13" s="697">
        <v>157.96</v>
      </c>
      <c r="I13" s="697">
        <v>42.04</v>
      </c>
      <c r="J13" s="723">
        <v>1.9501695497075213</v>
      </c>
    </row>
    <row r="14" spans="1:10" ht="12.75">
      <c r="A14" s="190" t="s">
        <v>547</v>
      </c>
      <c r="B14" s="719">
        <v>0.51</v>
      </c>
      <c r="C14" s="719">
        <v>1.41</v>
      </c>
      <c r="D14" s="698">
        <v>0.35603363381562</v>
      </c>
      <c r="E14" s="719">
        <v>0.53</v>
      </c>
      <c r="F14" s="719">
        <v>0.86</v>
      </c>
      <c r="G14" s="698">
        <v>0.05256563063476055</v>
      </c>
      <c r="H14" s="697">
        <v>0.16</v>
      </c>
      <c r="I14" s="697">
        <v>0.28</v>
      </c>
      <c r="J14" s="723">
        <v>0.01298876008368473</v>
      </c>
    </row>
    <row r="15" spans="1:10" ht="12.75">
      <c r="A15" s="190" t="s">
        <v>80</v>
      </c>
      <c r="B15" s="719">
        <v>1189.12</v>
      </c>
      <c r="C15" s="719">
        <v>93.67</v>
      </c>
      <c r="D15" s="698">
        <v>23.65224856702775</v>
      </c>
      <c r="E15" s="719">
        <v>513.66</v>
      </c>
      <c r="F15" s="719">
        <v>330.96</v>
      </c>
      <c r="G15" s="698">
        <v>20.22921059869808</v>
      </c>
      <c r="H15" s="697">
        <v>977.48</v>
      </c>
      <c r="I15" s="697">
        <v>165.02</v>
      </c>
      <c r="J15" s="723">
        <v>7.655018532177335</v>
      </c>
    </row>
    <row r="16" spans="1:10" ht="12.75">
      <c r="A16" s="190" t="s">
        <v>548</v>
      </c>
      <c r="B16" s="719">
        <v>21.15</v>
      </c>
      <c r="C16" s="719">
        <v>8.62</v>
      </c>
      <c r="D16" s="698">
        <v>2.1766027826174783</v>
      </c>
      <c r="E16" s="719">
        <v>170.16</v>
      </c>
      <c r="F16" s="719">
        <v>106.63</v>
      </c>
      <c r="G16" s="698">
        <v>6.517526970447113</v>
      </c>
      <c r="H16" s="697">
        <v>77.73</v>
      </c>
      <c r="I16" s="697">
        <v>44.57</v>
      </c>
      <c r="J16" s="723">
        <v>2.0675322747493867</v>
      </c>
    </row>
    <row r="17" spans="1:10" ht="12.75">
      <c r="A17" s="190" t="s">
        <v>81</v>
      </c>
      <c r="B17" s="719">
        <v>0</v>
      </c>
      <c r="C17" s="719">
        <v>0</v>
      </c>
      <c r="D17" s="698">
        <v>0</v>
      </c>
      <c r="E17" s="719">
        <v>14.2</v>
      </c>
      <c r="F17" s="719">
        <v>0.39</v>
      </c>
      <c r="G17" s="698">
        <v>0.023837902264600714</v>
      </c>
      <c r="H17" s="697">
        <v>788.86</v>
      </c>
      <c r="I17" s="697">
        <v>7.81</v>
      </c>
      <c r="J17" s="723">
        <v>0.3622936294770633</v>
      </c>
    </row>
    <row r="18" spans="1:10" ht="12.75">
      <c r="A18" s="190" t="s">
        <v>82</v>
      </c>
      <c r="B18" s="719">
        <v>0</v>
      </c>
      <c r="C18" s="719">
        <v>0</v>
      </c>
      <c r="D18" s="698">
        <v>0</v>
      </c>
      <c r="E18" s="719">
        <v>0.21</v>
      </c>
      <c r="F18" s="719">
        <v>0.15</v>
      </c>
      <c r="G18" s="698">
        <v>0.009168423947923353</v>
      </c>
      <c r="H18" s="697">
        <v>1.13</v>
      </c>
      <c r="I18" s="697">
        <v>1.02</v>
      </c>
      <c r="J18" s="723">
        <v>0.04731619744770865</v>
      </c>
    </row>
    <row r="19" spans="1:10" ht="12.75">
      <c r="A19" s="724" t="s">
        <v>83</v>
      </c>
      <c r="B19" s="720">
        <v>200.92</v>
      </c>
      <c r="C19" s="720">
        <v>35.65</v>
      </c>
      <c r="D19" s="698">
        <v>9.001843294699896</v>
      </c>
      <c r="E19" s="720">
        <v>1336.13</v>
      </c>
      <c r="F19" s="720">
        <v>152.77</v>
      </c>
      <c r="G19" s="698">
        <v>9.337734176828336</v>
      </c>
      <c r="H19" s="721">
        <v>716.51</v>
      </c>
      <c r="I19" s="721">
        <v>124.61</v>
      </c>
      <c r="J19" s="723">
        <v>5.780462121528407</v>
      </c>
    </row>
    <row r="20" spans="1:10" ht="13.5" thickBot="1">
      <c r="A20" s="725" t="s">
        <v>13</v>
      </c>
      <c r="B20" s="726">
        <v>2674.15</v>
      </c>
      <c r="C20" s="726">
        <v>396.03000000000003</v>
      </c>
      <c r="D20" s="726">
        <v>100</v>
      </c>
      <c r="E20" s="726">
        <v>6392.63</v>
      </c>
      <c r="F20" s="726">
        <v>1636.05</v>
      </c>
      <c r="G20" s="726">
        <v>100</v>
      </c>
      <c r="H20" s="727">
        <v>8033.799999999999</v>
      </c>
      <c r="I20" s="727">
        <v>2155.7099999999996</v>
      </c>
      <c r="J20" s="728">
        <v>100</v>
      </c>
    </row>
    <row r="21" spans="1:10" ht="13.5" thickTop="1">
      <c r="A21" s="26" t="s">
        <v>479</v>
      </c>
      <c r="B21" s="24"/>
      <c r="C21" s="24"/>
      <c r="D21" s="24"/>
      <c r="E21" s="24"/>
      <c r="F21" s="24"/>
      <c r="G21" s="24"/>
      <c r="H21" s="24"/>
      <c r="I21" s="24"/>
      <c r="J21" s="24"/>
    </row>
    <row r="22" spans="1:10" ht="12.75">
      <c r="A22" s="26" t="s">
        <v>0</v>
      </c>
      <c r="B22" s="13"/>
      <c r="C22" s="13"/>
      <c r="D22" s="13"/>
      <c r="E22" s="13"/>
      <c r="F22" s="13"/>
      <c r="G22" s="13"/>
      <c r="H22" s="24"/>
      <c r="I22" s="24"/>
      <c r="J22" s="24"/>
    </row>
    <row r="23" spans="1:10" ht="12.75">
      <c r="A23" s="26" t="s">
        <v>1</v>
      </c>
      <c r="B23" s="178"/>
      <c r="C23" s="178"/>
      <c r="D23" s="13"/>
      <c r="E23" s="13"/>
      <c r="F23" s="14"/>
      <c r="G23" s="14"/>
      <c r="H23" s="24"/>
      <c r="I23" s="9"/>
      <c r="J23" s="9"/>
    </row>
    <row r="24" spans="1:10" ht="12.75">
      <c r="A24" s="26" t="s">
        <v>52</v>
      </c>
      <c r="B24" s="178"/>
      <c r="C24" s="25"/>
      <c r="D24" s="13"/>
      <c r="E24" s="13"/>
      <c r="F24" s="14"/>
      <c r="G24" s="14"/>
      <c r="H24" s="24"/>
      <c r="I24" s="9"/>
      <c r="J24" s="9"/>
    </row>
  </sheetData>
  <sheetProtection/>
  <mergeCells count="8">
    <mergeCell ref="A5:A7"/>
    <mergeCell ref="B5:D5"/>
    <mergeCell ref="E5:G5"/>
    <mergeCell ref="H5:J5"/>
    <mergeCell ref="A1:J1"/>
    <mergeCell ref="A2:J2"/>
    <mergeCell ref="A3:J3"/>
    <mergeCell ref="A4:J4"/>
  </mergeCells>
  <printOptions/>
  <pageMargins left="0.7" right="0.7" top="0.75" bottom="0.75" header="0.3" footer="0.3"/>
  <pageSetup fitToHeight="1" fitToWidth="1" horizontalDpi="600" verticalDpi="600" orientation="portrait" scale="8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26"/>
  <sheetViews>
    <sheetView zoomScalePageLayoutView="0" workbookViewId="0" topLeftCell="B1">
      <selection activeCell="B1" sqref="B1:M1"/>
    </sheetView>
  </sheetViews>
  <sheetFormatPr defaultColWidth="9.140625" defaultRowHeight="12.75"/>
  <cols>
    <col min="1" max="1" width="0.5625" style="0" hidden="1" customWidth="1"/>
    <col min="2" max="2" width="21.00390625" style="0" customWidth="1"/>
    <col min="3" max="4" width="7.421875" style="0" bestFit="1" customWidth="1"/>
    <col min="5" max="5" width="9.140625" style="0" customWidth="1"/>
    <col min="6" max="6" width="8.140625" style="0" customWidth="1"/>
    <col min="7" max="7" width="6.57421875" style="0" bestFit="1" customWidth="1"/>
    <col min="8" max="8" width="9.28125" style="0" customWidth="1"/>
    <col min="9" max="9" width="7.421875" style="0" customWidth="1"/>
    <col min="10" max="10" width="6.57421875" style="0" bestFit="1" customWidth="1"/>
    <col min="11" max="11" width="9.28125" style="0" customWidth="1"/>
    <col min="12" max="12" width="9.7109375" style="0" hidden="1" customWidth="1"/>
    <col min="13" max="13" width="11.00390625" style="0" hidden="1" customWidth="1"/>
  </cols>
  <sheetData>
    <row r="1" spans="2:13" ht="15" customHeight="1">
      <c r="B1" s="1850" t="s">
        <v>47</v>
      </c>
      <c r="C1" s="1850"/>
      <c r="D1" s="1850"/>
      <c r="E1" s="1850"/>
      <c r="F1" s="1850"/>
      <c r="G1" s="1850"/>
      <c r="H1" s="1850"/>
      <c r="I1" s="1850"/>
      <c r="J1" s="1850"/>
      <c r="K1" s="1850"/>
      <c r="L1" s="1850"/>
      <c r="M1" s="1850"/>
    </row>
    <row r="2" spans="2:13" ht="15" customHeight="1">
      <c r="B2" s="1901" t="s">
        <v>14</v>
      </c>
      <c r="C2" s="1901"/>
      <c r="D2" s="1901"/>
      <c r="E2" s="1901"/>
      <c r="F2" s="1901"/>
      <c r="G2" s="1901"/>
      <c r="H2" s="1901"/>
      <c r="I2" s="1901"/>
      <c r="J2" s="1901"/>
      <c r="K2" s="1901"/>
      <c r="L2" s="1901"/>
      <c r="M2" s="1901"/>
    </row>
    <row r="3" spans="2:13" ht="12.75">
      <c r="B3" s="1902" t="s">
        <v>1353</v>
      </c>
      <c r="C3" s="1902"/>
      <c r="D3" s="1902"/>
      <c r="E3" s="1902"/>
      <c r="F3" s="1902"/>
      <c r="G3" s="1902"/>
      <c r="H3" s="1902"/>
      <c r="I3" s="1902"/>
      <c r="J3" s="1902"/>
      <c r="K3" s="1902"/>
      <c r="L3" s="1902"/>
      <c r="M3" s="1902"/>
    </row>
    <row r="4" spans="2:13" ht="16.5" customHeight="1" thickBot="1">
      <c r="B4" s="1850"/>
      <c r="C4" s="1850"/>
      <c r="D4" s="1850"/>
      <c r="E4" s="1850"/>
      <c r="F4" s="1850"/>
      <c r="G4" s="1850"/>
      <c r="H4" s="1850"/>
      <c r="I4" s="1850"/>
      <c r="J4" s="1850"/>
      <c r="K4" s="1850"/>
      <c r="L4" s="1850"/>
      <c r="M4" s="1850"/>
    </row>
    <row r="5" spans="2:13" ht="12.75" customHeight="1" thickTop="1">
      <c r="B5" s="739"/>
      <c r="C5" s="1873" t="s">
        <v>422</v>
      </c>
      <c r="D5" s="1874"/>
      <c r="E5" s="1875"/>
      <c r="F5" s="1873" t="s">
        <v>279</v>
      </c>
      <c r="G5" s="1874"/>
      <c r="H5" s="1875"/>
      <c r="I5" s="1873" t="s">
        <v>1129</v>
      </c>
      <c r="J5" s="1874"/>
      <c r="K5" s="1900"/>
      <c r="L5" s="1874" t="s">
        <v>15</v>
      </c>
      <c r="M5" s="1900"/>
    </row>
    <row r="6" spans="2:13" ht="31.5">
      <c r="B6" s="740"/>
      <c r="C6" s="729" t="s">
        <v>558</v>
      </c>
      <c r="D6" s="730" t="s">
        <v>1323</v>
      </c>
      <c r="E6" s="730" t="s">
        <v>1220</v>
      </c>
      <c r="F6" s="730" t="s">
        <v>558</v>
      </c>
      <c r="G6" s="730" t="s">
        <v>1323</v>
      </c>
      <c r="H6" s="730" t="s">
        <v>1220</v>
      </c>
      <c r="I6" s="730" t="s">
        <v>558</v>
      </c>
      <c r="J6" s="730" t="s">
        <v>1323</v>
      </c>
      <c r="K6" s="809" t="s">
        <v>1220</v>
      </c>
      <c r="L6" s="803" t="s">
        <v>422</v>
      </c>
      <c r="M6" s="741" t="s">
        <v>16</v>
      </c>
    </row>
    <row r="7" spans="2:13" ht="12.75">
      <c r="B7" s="742" t="s">
        <v>17</v>
      </c>
      <c r="C7" s="731"/>
      <c r="D7" s="731"/>
      <c r="E7" s="731"/>
      <c r="F7" s="731"/>
      <c r="G7" s="731"/>
      <c r="H7" s="731"/>
      <c r="I7" s="731"/>
      <c r="J7" s="731"/>
      <c r="K7" s="743"/>
      <c r="L7" s="804"/>
      <c r="M7" s="743"/>
    </row>
    <row r="8" spans="2:13" ht="12.75">
      <c r="B8" s="744" t="s">
        <v>18</v>
      </c>
      <c r="C8" s="732">
        <v>13886.18</v>
      </c>
      <c r="D8" s="732">
        <v>1388.62</v>
      </c>
      <c r="E8" s="733">
        <v>19.654807333008726</v>
      </c>
      <c r="F8" s="732">
        <v>0</v>
      </c>
      <c r="G8" s="732">
        <v>0</v>
      </c>
      <c r="H8" s="734">
        <v>0</v>
      </c>
      <c r="I8" s="734">
        <v>66684.01000000001</v>
      </c>
      <c r="J8" s="734">
        <v>6668.4</v>
      </c>
      <c r="K8" s="810">
        <v>77.27607737341991</v>
      </c>
      <c r="L8" s="805">
        <v>-60.74572438162544</v>
      </c>
      <c r="M8" s="745">
        <v>122.03770649997841</v>
      </c>
    </row>
    <row r="9" spans="2:13" ht="12.75">
      <c r="B9" s="744" t="s">
        <v>19</v>
      </c>
      <c r="C9" s="732">
        <v>1273.6499999999999</v>
      </c>
      <c r="D9" s="732">
        <v>127.36999999999999</v>
      </c>
      <c r="E9" s="733">
        <v>1.8028206492815324</v>
      </c>
      <c r="F9" s="732">
        <v>15506.18</v>
      </c>
      <c r="G9" s="732">
        <v>1550.619</v>
      </c>
      <c r="H9" s="734">
        <v>79.24101062989853</v>
      </c>
      <c r="I9" s="734">
        <v>10977.05</v>
      </c>
      <c r="J9" s="734">
        <v>1097.71</v>
      </c>
      <c r="K9" s="810">
        <v>12.720701051763058</v>
      </c>
      <c r="L9" s="805">
        <v>-95.2579539595402</v>
      </c>
      <c r="M9" s="745">
        <v>407.85097537575956</v>
      </c>
    </row>
    <row r="10" spans="2:13" ht="12.75">
      <c r="B10" s="744" t="s">
        <v>20</v>
      </c>
      <c r="C10" s="732">
        <v>419.58</v>
      </c>
      <c r="D10" s="732">
        <v>41.96</v>
      </c>
      <c r="E10" s="733">
        <v>0.5939102963323634</v>
      </c>
      <c r="F10" s="732">
        <v>983.29</v>
      </c>
      <c r="G10" s="732">
        <v>98.33</v>
      </c>
      <c r="H10" s="734">
        <v>5.024940733499282</v>
      </c>
      <c r="I10" s="734">
        <v>5535.320000000001</v>
      </c>
      <c r="J10" s="734">
        <v>553.53</v>
      </c>
      <c r="K10" s="810">
        <v>6.414526289441115</v>
      </c>
      <c r="L10" s="805">
        <v>-100</v>
      </c>
      <c r="M10" s="751" t="s">
        <v>707</v>
      </c>
    </row>
    <row r="11" spans="2:13" ht="12.75">
      <c r="B11" s="744" t="s">
        <v>21</v>
      </c>
      <c r="C11" s="732">
        <v>4789.72</v>
      </c>
      <c r="D11" s="732">
        <v>478.97</v>
      </c>
      <c r="E11" s="733">
        <v>6.779437908348715</v>
      </c>
      <c r="F11" s="732">
        <v>3021</v>
      </c>
      <c r="G11" s="732">
        <v>302.1</v>
      </c>
      <c r="H11" s="734">
        <v>15.4381632827228</v>
      </c>
      <c r="I11" s="734">
        <v>3043.06</v>
      </c>
      <c r="J11" s="734">
        <v>304.31</v>
      </c>
      <c r="K11" s="810">
        <v>3.526465584773771</v>
      </c>
      <c r="L11" s="805">
        <v>-89.75645062397138</v>
      </c>
      <c r="M11" s="751">
        <v>-53.05580558055805</v>
      </c>
    </row>
    <row r="12" spans="2:14" ht="12.75">
      <c r="B12" s="744" t="s">
        <v>22</v>
      </c>
      <c r="C12" s="732">
        <v>0</v>
      </c>
      <c r="D12" s="732">
        <v>0</v>
      </c>
      <c r="E12" s="733">
        <v>0</v>
      </c>
      <c r="F12" s="732">
        <v>0</v>
      </c>
      <c r="G12" s="732">
        <v>0</v>
      </c>
      <c r="H12" s="734">
        <v>0</v>
      </c>
      <c r="I12" s="734">
        <v>0</v>
      </c>
      <c r="J12" s="734">
        <v>0</v>
      </c>
      <c r="K12" s="1633">
        <v>0</v>
      </c>
      <c r="L12" s="806" t="s">
        <v>707</v>
      </c>
      <c r="M12" s="751" t="s">
        <v>707</v>
      </c>
      <c r="N12" s="1665"/>
    </row>
    <row r="13" spans="2:13" ht="12.75">
      <c r="B13" s="744" t="s">
        <v>23</v>
      </c>
      <c r="C13" s="732">
        <v>0</v>
      </c>
      <c r="D13" s="732">
        <v>0</v>
      </c>
      <c r="E13" s="733">
        <v>0</v>
      </c>
      <c r="F13" s="732">
        <v>0</v>
      </c>
      <c r="G13" s="732">
        <v>0</v>
      </c>
      <c r="H13" s="734">
        <v>0</v>
      </c>
      <c r="I13" s="734">
        <v>0</v>
      </c>
      <c r="J13" s="734">
        <v>0</v>
      </c>
      <c r="K13" s="1633">
        <v>0</v>
      </c>
      <c r="L13" s="806" t="s">
        <v>707</v>
      </c>
      <c r="M13" s="751" t="s">
        <v>707</v>
      </c>
    </row>
    <row r="14" spans="2:13" ht="12.75">
      <c r="B14" s="744" t="s">
        <v>24</v>
      </c>
      <c r="C14" s="732">
        <v>66.09</v>
      </c>
      <c r="D14" s="732">
        <v>6.61</v>
      </c>
      <c r="E14" s="733">
        <v>0.09355927213434036</v>
      </c>
      <c r="F14" s="732">
        <v>0</v>
      </c>
      <c r="G14" s="732">
        <v>0</v>
      </c>
      <c r="H14" s="734">
        <v>0</v>
      </c>
      <c r="I14" s="734">
        <v>53.74</v>
      </c>
      <c r="J14" s="734">
        <v>5.37</v>
      </c>
      <c r="K14" s="1633">
        <v>0.062229700602133196</v>
      </c>
      <c r="L14" s="806" t="s">
        <v>707</v>
      </c>
      <c r="M14" s="751" t="s">
        <v>707</v>
      </c>
    </row>
    <row r="15" spans="2:13" ht="12.75">
      <c r="B15" s="744" t="s">
        <v>25</v>
      </c>
      <c r="C15" s="732">
        <v>0</v>
      </c>
      <c r="D15" s="732">
        <v>0</v>
      </c>
      <c r="E15" s="733">
        <v>0</v>
      </c>
      <c r="F15" s="732">
        <v>0</v>
      </c>
      <c r="G15" s="732">
        <v>0</v>
      </c>
      <c r="H15" s="734">
        <v>0</v>
      </c>
      <c r="I15" s="734">
        <v>0</v>
      </c>
      <c r="J15" s="734">
        <v>0</v>
      </c>
      <c r="K15" s="1633">
        <v>0</v>
      </c>
      <c r="L15" s="806" t="s">
        <v>707</v>
      </c>
      <c r="M15" s="751" t="s">
        <v>707</v>
      </c>
    </row>
    <row r="16" spans="2:13" ht="12.75">
      <c r="B16" s="744" t="s">
        <v>26</v>
      </c>
      <c r="C16" s="732">
        <v>50215.05</v>
      </c>
      <c r="D16" s="732">
        <v>5021.51</v>
      </c>
      <c r="E16" s="733">
        <v>71.07546454089432</v>
      </c>
      <c r="F16" s="732">
        <v>57.87</v>
      </c>
      <c r="G16" s="732">
        <v>5.79</v>
      </c>
      <c r="H16" s="734">
        <v>0.29588535387939424</v>
      </c>
      <c r="I16" s="734">
        <v>0</v>
      </c>
      <c r="J16" s="734">
        <v>0</v>
      </c>
      <c r="K16" s="810">
        <v>0</v>
      </c>
      <c r="L16" s="805">
        <v>0.18233184395599267</v>
      </c>
      <c r="M16" s="751">
        <v>-100</v>
      </c>
    </row>
    <row r="17" spans="2:13" ht="12.75">
      <c r="B17" s="746" t="s">
        <v>543</v>
      </c>
      <c r="C17" s="736">
        <v>70650.27</v>
      </c>
      <c r="D17" s="736">
        <v>7065.04</v>
      </c>
      <c r="E17" s="736">
        <v>100</v>
      </c>
      <c r="F17" s="736">
        <v>19568.34</v>
      </c>
      <c r="G17" s="736">
        <v>1956.839</v>
      </c>
      <c r="H17" s="737">
        <v>100</v>
      </c>
      <c r="I17" s="736">
        <v>86293.18000000002</v>
      </c>
      <c r="J17" s="736">
        <v>8629.32</v>
      </c>
      <c r="K17" s="811">
        <v>100</v>
      </c>
      <c r="L17" s="807">
        <v>-46.109847662826844</v>
      </c>
      <c r="M17" s="747">
        <v>-39.38131458674216</v>
      </c>
    </row>
    <row r="18" spans="2:13" ht="12.75">
      <c r="B18" s="748" t="s">
        <v>27</v>
      </c>
      <c r="C18" s="738"/>
      <c r="D18" s="738"/>
      <c r="E18" s="738"/>
      <c r="F18" s="738"/>
      <c r="G18" s="738"/>
      <c r="H18" s="738"/>
      <c r="I18" s="738"/>
      <c r="J18" s="738"/>
      <c r="K18" s="749"/>
      <c r="L18" s="808"/>
      <c r="M18" s="749"/>
    </row>
    <row r="19" spans="2:13" ht="12.75" customHeight="1">
      <c r="B19" s="744" t="s">
        <v>28</v>
      </c>
      <c r="C19" s="732">
        <v>0</v>
      </c>
      <c r="D19" s="732">
        <v>0</v>
      </c>
      <c r="E19" s="735">
        <v>0</v>
      </c>
      <c r="F19" s="732">
        <v>15250</v>
      </c>
      <c r="G19" s="732">
        <v>1525</v>
      </c>
      <c r="H19" s="734">
        <v>77.93180736892508</v>
      </c>
      <c r="I19" s="734">
        <v>37706</v>
      </c>
      <c r="J19" s="734">
        <v>3770.6</v>
      </c>
      <c r="K19" s="810">
        <v>43.695266481329334</v>
      </c>
      <c r="L19" s="805">
        <v>-100</v>
      </c>
      <c r="M19" s="751"/>
    </row>
    <row r="20" spans="2:13" ht="12.75">
      <c r="B20" s="744" t="s">
        <v>29</v>
      </c>
      <c r="C20" s="732">
        <v>17832.84</v>
      </c>
      <c r="D20" s="732">
        <v>1783.28</v>
      </c>
      <c r="E20" s="735">
        <v>25.24097596326691</v>
      </c>
      <c r="F20" s="732">
        <v>2119.04</v>
      </c>
      <c r="G20" s="732">
        <v>211.91</v>
      </c>
      <c r="H20" s="734">
        <v>10.829199540687812</v>
      </c>
      <c r="I20" s="734">
        <v>37529.01</v>
      </c>
      <c r="J20" s="734">
        <v>3752.8999999999996</v>
      </c>
      <c r="K20" s="810">
        <v>43.490151588018044</v>
      </c>
      <c r="L20" s="805">
        <v>-37.463338813798266</v>
      </c>
      <c r="M20" s="745">
        <v>-89.52364299452951</v>
      </c>
    </row>
    <row r="21" spans="2:13" ht="12.75">
      <c r="B21" s="744" t="s">
        <v>30</v>
      </c>
      <c r="C21" s="732">
        <v>2417.43</v>
      </c>
      <c r="D21" s="732">
        <v>241.74</v>
      </c>
      <c r="E21" s="735">
        <v>3.4216463647661297</v>
      </c>
      <c r="F21" s="732">
        <v>2199.3</v>
      </c>
      <c r="G21" s="732">
        <v>219.929</v>
      </c>
      <c r="H21" s="734">
        <v>11.238993090387098</v>
      </c>
      <c r="I21" s="734">
        <v>11058.17</v>
      </c>
      <c r="J21" s="734">
        <v>1105.81</v>
      </c>
      <c r="K21" s="810">
        <v>12.814581930652624</v>
      </c>
      <c r="L21" s="805">
        <v>-82.93748896344694</v>
      </c>
      <c r="M21" s="751">
        <v>2722.8719275549806</v>
      </c>
    </row>
    <row r="22" spans="2:13" ht="12.75">
      <c r="B22" s="744" t="s">
        <v>1320</v>
      </c>
      <c r="C22" s="732">
        <v>50000</v>
      </c>
      <c r="D22" s="732">
        <v>5000</v>
      </c>
      <c r="E22" s="735">
        <v>70.77120800790372</v>
      </c>
      <c r="F22" s="732">
        <v>0</v>
      </c>
      <c r="G22" s="732">
        <v>0</v>
      </c>
      <c r="H22" s="734">
        <v>0</v>
      </c>
      <c r="I22" s="734">
        <v>0</v>
      </c>
      <c r="J22" s="734">
        <v>0</v>
      </c>
      <c r="K22" s="810">
        <v>0</v>
      </c>
      <c r="L22" s="805">
        <v>0.18233184395599267</v>
      </c>
      <c r="M22" s="751">
        <v>-100</v>
      </c>
    </row>
    <row r="23" spans="2:13" ht="12.75">
      <c r="B23" s="744" t="s">
        <v>31</v>
      </c>
      <c r="C23" s="732">
        <v>400</v>
      </c>
      <c r="D23" s="732">
        <v>40</v>
      </c>
      <c r="E23" s="735">
        <v>0.5661696640632298</v>
      </c>
      <c r="F23" s="732">
        <v>0</v>
      </c>
      <c r="G23" s="732">
        <v>0</v>
      </c>
      <c r="H23" s="734">
        <v>0</v>
      </c>
      <c r="I23" s="734">
        <v>0</v>
      </c>
      <c r="J23" s="734">
        <v>0</v>
      </c>
      <c r="K23" s="1633">
        <v>0</v>
      </c>
      <c r="L23" s="806" t="s">
        <v>707</v>
      </c>
      <c r="M23" s="745">
        <v>-100</v>
      </c>
    </row>
    <row r="24" spans="2:13" ht="12.75">
      <c r="B24" s="1507" t="s">
        <v>1322</v>
      </c>
      <c r="C24" s="732">
        <v>0</v>
      </c>
      <c r="D24" s="732">
        <v>0</v>
      </c>
      <c r="E24" s="735">
        <v>0</v>
      </c>
      <c r="F24" s="732">
        <v>0</v>
      </c>
      <c r="G24" s="732">
        <v>0</v>
      </c>
      <c r="H24" s="734">
        <v>0</v>
      </c>
      <c r="I24" s="734">
        <v>0</v>
      </c>
      <c r="J24" s="734">
        <v>0</v>
      </c>
      <c r="K24" s="1633">
        <v>0</v>
      </c>
      <c r="L24" s="806" t="s">
        <v>707</v>
      </c>
      <c r="M24" s="751" t="s">
        <v>707</v>
      </c>
    </row>
    <row r="25" spans="2:13" ht="13.5" thickBot="1">
      <c r="B25" s="750" t="s">
        <v>32</v>
      </c>
      <c r="C25" s="1629">
        <v>70650.27</v>
      </c>
      <c r="D25" s="1629">
        <v>7065.02</v>
      </c>
      <c r="E25" s="1630">
        <v>100</v>
      </c>
      <c r="F25" s="1629">
        <v>19568.34</v>
      </c>
      <c r="G25" s="1629">
        <v>1956.8390000000002</v>
      </c>
      <c r="H25" s="1631">
        <v>100</v>
      </c>
      <c r="I25" s="1631">
        <v>86293.18000000001</v>
      </c>
      <c r="J25" s="1631">
        <v>8629.31</v>
      </c>
      <c r="K25" s="1632">
        <v>100</v>
      </c>
      <c r="L25" s="1666">
        <v>-46.10984766282683</v>
      </c>
      <c r="M25" s="1664">
        <v>-39.38146428801327</v>
      </c>
    </row>
    <row r="26" spans="2:4" ht="13.5" thickTop="1">
      <c r="B26" s="694" t="s">
        <v>479</v>
      </c>
      <c r="C26" s="11"/>
      <c r="D26" s="11"/>
    </row>
  </sheetData>
  <sheetProtection/>
  <mergeCells count="8">
    <mergeCell ref="C5:E5"/>
    <mergeCell ref="F5:H5"/>
    <mergeCell ref="I5:K5"/>
    <mergeCell ref="L5:M5"/>
    <mergeCell ref="B1:M1"/>
    <mergeCell ref="B2:M2"/>
    <mergeCell ref="B3:M3"/>
    <mergeCell ref="B4:M4"/>
  </mergeCells>
  <printOptions/>
  <pageMargins left="0.7" right="0.7" top="0.75" bottom="0.75" header="0.3" footer="0.3"/>
  <pageSetup fitToHeight="1" fitToWidth="1" horizontalDpi="600" verticalDpi="60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27.00390625" style="9" customWidth="1"/>
    <col min="2" max="4" width="9.140625" style="9" customWidth="1"/>
    <col min="5" max="5" width="9.00390625" style="9" customWidth="1"/>
    <col min="6" max="16384" width="9.140625" style="9" customWidth="1"/>
  </cols>
  <sheetData>
    <row r="1" spans="1:12" ht="12.75">
      <c r="A1" s="1903" t="s">
        <v>706</v>
      </c>
      <c r="B1" s="1903"/>
      <c r="C1" s="1903"/>
      <c r="D1" s="1903"/>
      <c r="E1" s="1903"/>
      <c r="F1" s="1903"/>
      <c r="G1" s="1903"/>
      <c r="H1" s="1903"/>
      <c r="I1" s="1903"/>
      <c r="J1" s="1903"/>
      <c r="K1" s="1903"/>
      <c r="L1" s="1903"/>
    </row>
    <row r="2" spans="1:12" ht="15.75">
      <c r="A2" s="1904" t="s">
        <v>594</v>
      </c>
      <c r="B2" s="1904"/>
      <c r="C2" s="1904"/>
      <c r="D2" s="1904"/>
      <c r="E2" s="1904"/>
      <c r="F2" s="1904"/>
      <c r="G2" s="1904"/>
      <c r="H2" s="1904"/>
      <c r="I2" s="1904"/>
      <c r="J2" s="1904"/>
      <c r="K2" s="1904"/>
      <c r="L2" s="1904"/>
    </row>
    <row r="3" spans="1:12" ht="12.75">
      <c r="A3" s="1903" t="s">
        <v>1354</v>
      </c>
      <c r="B3" s="1903"/>
      <c r="C3" s="1903"/>
      <c r="D3" s="1903"/>
      <c r="E3" s="1903"/>
      <c r="F3" s="1903"/>
      <c r="G3" s="1903"/>
      <c r="H3" s="1903"/>
      <c r="I3" s="1903"/>
      <c r="J3" s="1903"/>
      <c r="K3" s="1903"/>
      <c r="L3" s="1903"/>
    </row>
    <row r="4" spans="1:12" ht="13.5" thickBot="1">
      <c r="A4" s="1903" t="s">
        <v>278</v>
      </c>
      <c r="B4" s="1903"/>
      <c r="C4" s="1903"/>
      <c r="D4" s="1903"/>
      <c r="E4" s="1903"/>
      <c r="F4" s="1903"/>
      <c r="G4" s="1903"/>
      <c r="H4" s="1903"/>
      <c r="I4" s="1903"/>
      <c r="J4" s="1903"/>
      <c r="K4" s="1903"/>
      <c r="L4" s="1903"/>
    </row>
    <row r="5" spans="1:12" ht="13.5" thickTop="1">
      <c r="A5" s="393" t="s">
        <v>595</v>
      </c>
      <c r="B5" s="394" t="s">
        <v>596</v>
      </c>
      <c r="C5" s="394" t="s">
        <v>422</v>
      </c>
      <c r="D5" s="1905" t="s">
        <v>279</v>
      </c>
      <c r="E5" s="1906"/>
      <c r="F5" s="1905" t="s">
        <v>1132</v>
      </c>
      <c r="G5" s="1907"/>
      <c r="H5" s="1906"/>
      <c r="I5" s="1905" t="s">
        <v>710</v>
      </c>
      <c r="J5" s="1907"/>
      <c r="K5" s="1907"/>
      <c r="L5" s="1908"/>
    </row>
    <row r="6" spans="1:12" ht="24">
      <c r="A6" s="461"/>
      <c r="B6" s="462"/>
      <c r="C6" s="463" t="s">
        <v>1359</v>
      </c>
      <c r="D6" s="463" t="s">
        <v>1360</v>
      </c>
      <c r="E6" s="463" t="s">
        <v>1359</v>
      </c>
      <c r="F6" s="463" t="s">
        <v>1210</v>
      </c>
      <c r="G6" s="463" t="s">
        <v>1360</v>
      </c>
      <c r="H6" s="463" t="s">
        <v>1359</v>
      </c>
      <c r="I6" s="464" t="s">
        <v>274</v>
      </c>
      <c r="J6" s="464" t="s">
        <v>275</v>
      </c>
      <c r="K6" s="464" t="s">
        <v>276</v>
      </c>
      <c r="L6" s="465" t="s">
        <v>277</v>
      </c>
    </row>
    <row r="7" spans="1:12" ht="12.75">
      <c r="A7" s="466">
        <v>1</v>
      </c>
      <c r="B7" s="463">
        <v>2</v>
      </c>
      <c r="C7" s="463">
        <v>3</v>
      </c>
      <c r="D7" s="463">
        <v>4</v>
      </c>
      <c r="E7" s="463">
        <v>5</v>
      </c>
      <c r="F7" s="463">
        <v>6</v>
      </c>
      <c r="G7" s="463">
        <v>7</v>
      </c>
      <c r="H7" s="463">
        <v>8</v>
      </c>
      <c r="I7" s="463">
        <v>9</v>
      </c>
      <c r="J7" s="463">
        <v>10</v>
      </c>
      <c r="K7" s="463">
        <v>11</v>
      </c>
      <c r="L7" s="467">
        <v>12</v>
      </c>
    </row>
    <row r="8" spans="1:12" ht="12.75">
      <c r="A8" s="466"/>
      <c r="B8" s="468"/>
      <c r="C8" s="468"/>
      <c r="D8" s="468"/>
      <c r="E8" s="468"/>
      <c r="F8" s="468"/>
      <c r="G8" s="468"/>
      <c r="H8" s="468"/>
      <c r="I8" s="468"/>
      <c r="J8" s="468"/>
      <c r="K8" s="468"/>
      <c r="L8" s="469"/>
    </row>
    <row r="9" spans="1:12" ht="12.75">
      <c r="A9" s="395" t="s">
        <v>597</v>
      </c>
      <c r="B9" s="390" t="s">
        <v>598</v>
      </c>
      <c r="C9" s="390" t="s">
        <v>1185</v>
      </c>
      <c r="D9" s="390" t="s">
        <v>1242</v>
      </c>
      <c r="E9" s="390" t="s">
        <v>1361</v>
      </c>
      <c r="F9" s="390" t="s">
        <v>1157</v>
      </c>
      <c r="G9" s="390" t="s">
        <v>1186</v>
      </c>
      <c r="H9" s="390" t="s">
        <v>1362</v>
      </c>
      <c r="I9" s="390" t="s">
        <v>1300</v>
      </c>
      <c r="J9" s="390" t="s">
        <v>68</v>
      </c>
      <c r="K9" s="390" t="s">
        <v>1363</v>
      </c>
      <c r="L9" s="396" t="s">
        <v>1279</v>
      </c>
    </row>
    <row r="10" spans="1:12" ht="12.75">
      <c r="A10" s="397"/>
      <c r="B10" s="391"/>
      <c r="C10" s="391"/>
      <c r="D10" s="391"/>
      <c r="E10" s="391"/>
      <c r="F10" s="391"/>
      <c r="G10" s="391"/>
      <c r="H10" s="391"/>
      <c r="I10" s="391"/>
      <c r="J10" s="391"/>
      <c r="K10" s="391"/>
      <c r="L10" s="398"/>
    </row>
    <row r="11" spans="1:12" ht="12.75">
      <c r="A11" s="399" t="s">
        <v>599</v>
      </c>
      <c r="B11" s="390" t="s">
        <v>62</v>
      </c>
      <c r="C11" s="390" t="s">
        <v>1364</v>
      </c>
      <c r="D11" s="390" t="s">
        <v>1243</v>
      </c>
      <c r="E11" s="390" t="s">
        <v>1161</v>
      </c>
      <c r="F11" s="390" t="s">
        <v>1158</v>
      </c>
      <c r="G11" s="390" t="s">
        <v>1244</v>
      </c>
      <c r="H11" s="390" t="s">
        <v>1365</v>
      </c>
      <c r="I11" s="390" t="s">
        <v>1366</v>
      </c>
      <c r="J11" s="390" t="s">
        <v>613</v>
      </c>
      <c r="K11" s="390" t="s">
        <v>1108</v>
      </c>
      <c r="L11" s="396" t="s">
        <v>1096</v>
      </c>
    </row>
    <row r="12" spans="1:12" ht="12.75">
      <c r="A12" s="400" t="s">
        <v>601</v>
      </c>
      <c r="B12" s="392" t="s">
        <v>602</v>
      </c>
      <c r="C12" s="392" t="s">
        <v>1367</v>
      </c>
      <c r="D12" s="392" t="s">
        <v>1246</v>
      </c>
      <c r="E12" s="392" t="s">
        <v>1368</v>
      </c>
      <c r="F12" s="392" t="s">
        <v>1159</v>
      </c>
      <c r="G12" s="392" t="s">
        <v>1247</v>
      </c>
      <c r="H12" s="392" t="s">
        <v>1202</v>
      </c>
      <c r="I12" s="392" t="s">
        <v>1263</v>
      </c>
      <c r="J12" s="392" t="s">
        <v>1267</v>
      </c>
      <c r="K12" s="392" t="s">
        <v>1369</v>
      </c>
      <c r="L12" s="401" t="s">
        <v>1279</v>
      </c>
    </row>
    <row r="13" spans="1:12" ht="12.75">
      <c r="A13" s="400" t="s">
        <v>603</v>
      </c>
      <c r="B13" s="392" t="s">
        <v>604</v>
      </c>
      <c r="C13" s="392" t="s">
        <v>1370</v>
      </c>
      <c r="D13" s="392" t="s">
        <v>1248</v>
      </c>
      <c r="E13" s="392" t="s">
        <v>1371</v>
      </c>
      <c r="F13" s="392" t="s">
        <v>1162</v>
      </c>
      <c r="G13" s="392" t="s">
        <v>1249</v>
      </c>
      <c r="H13" s="392" t="s">
        <v>1372</v>
      </c>
      <c r="I13" s="392" t="s">
        <v>1373</v>
      </c>
      <c r="J13" s="392" t="s">
        <v>1374</v>
      </c>
      <c r="K13" s="392" t="s">
        <v>1375</v>
      </c>
      <c r="L13" s="401" t="s">
        <v>1376</v>
      </c>
    </row>
    <row r="14" spans="1:12" ht="12.75">
      <c r="A14" s="400" t="s">
        <v>605</v>
      </c>
      <c r="B14" s="392" t="s">
        <v>63</v>
      </c>
      <c r="C14" s="392" t="s">
        <v>1377</v>
      </c>
      <c r="D14" s="392" t="s">
        <v>1250</v>
      </c>
      <c r="E14" s="392" t="s">
        <v>1378</v>
      </c>
      <c r="F14" s="392" t="s">
        <v>1163</v>
      </c>
      <c r="G14" s="392" t="s">
        <v>1251</v>
      </c>
      <c r="H14" s="392" t="s">
        <v>1379</v>
      </c>
      <c r="I14" s="392" t="s">
        <v>1160</v>
      </c>
      <c r="J14" s="392" t="s">
        <v>1380</v>
      </c>
      <c r="K14" s="392" t="s">
        <v>1381</v>
      </c>
      <c r="L14" s="401" t="s">
        <v>1382</v>
      </c>
    </row>
    <row r="15" spans="1:12" ht="12.75">
      <c r="A15" s="400" t="s">
        <v>606</v>
      </c>
      <c r="B15" s="392" t="s">
        <v>607</v>
      </c>
      <c r="C15" s="392" t="s">
        <v>1157</v>
      </c>
      <c r="D15" s="392" t="s">
        <v>1252</v>
      </c>
      <c r="E15" s="392" t="s">
        <v>1383</v>
      </c>
      <c r="F15" s="392" t="s">
        <v>1164</v>
      </c>
      <c r="G15" s="392" t="s">
        <v>1253</v>
      </c>
      <c r="H15" s="392" t="s">
        <v>1384</v>
      </c>
      <c r="I15" s="392" t="s">
        <v>1385</v>
      </c>
      <c r="J15" s="392" t="s">
        <v>1279</v>
      </c>
      <c r="K15" s="392" t="s">
        <v>1386</v>
      </c>
      <c r="L15" s="401" t="s">
        <v>1284</v>
      </c>
    </row>
    <row r="16" spans="1:12" ht="12.75">
      <c r="A16" s="400" t="s">
        <v>608</v>
      </c>
      <c r="B16" s="392" t="s">
        <v>609</v>
      </c>
      <c r="C16" s="392" t="s">
        <v>1387</v>
      </c>
      <c r="D16" s="392" t="s">
        <v>1255</v>
      </c>
      <c r="E16" s="392" t="s">
        <v>1388</v>
      </c>
      <c r="F16" s="392" t="s">
        <v>1165</v>
      </c>
      <c r="G16" s="392" t="s">
        <v>1256</v>
      </c>
      <c r="H16" s="392" t="s">
        <v>1389</v>
      </c>
      <c r="I16" s="392" t="s">
        <v>1125</v>
      </c>
      <c r="J16" s="392" t="s">
        <v>1279</v>
      </c>
      <c r="K16" s="392" t="s">
        <v>1390</v>
      </c>
      <c r="L16" s="401" t="s">
        <v>613</v>
      </c>
    </row>
    <row r="17" spans="1:12" ht="12.75">
      <c r="A17" s="400" t="s">
        <v>611</v>
      </c>
      <c r="B17" s="392" t="s">
        <v>612</v>
      </c>
      <c r="C17" s="392" t="s">
        <v>1391</v>
      </c>
      <c r="D17" s="392" t="s">
        <v>1184</v>
      </c>
      <c r="E17" s="392" t="s">
        <v>1269</v>
      </c>
      <c r="F17" s="392" t="s">
        <v>1167</v>
      </c>
      <c r="G17" s="392" t="s">
        <v>1257</v>
      </c>
      <c r="H17" s="392" t="s">
        <v>1392</v>
      </c>
      <c r="I17" s="392" t="s">
        <v>1393</v>
      </c>
      <c r="J17" s="392" t="s">
        <v>1104</v>
      </c>
      <c r="K17" s="392" t="s">
        <v>1096</v>
      </c>
      <c r="L17" s="401" t="s">
        <v>1096</v>
      </c>
    </row>
    <row r="18" spans="1:12" ht="12.75">
      <c r="A18" s="400" t="s">
        <v>614</v>
      </c>
      <c r="B18" s="392" t="s">
        <v>64</v>
      </c>
      <c r="C18" s="392" t="s">
        <v>1394</v>
      </c>
      <c r="D18" s="392" t="s">
        <v>1259</v>
      </c>
      <c r="E18" s="392" t="s">
        <v>1395</v>
      </c>
      <c r="F18" s="392" t="s">
        <v>1168</v>
      </c>
      <c r="G18" s="392" t="s">
        <v>1260</v>
      </c>
      <c r="H18" s="392" t="s">
        <v>1396</v>
      </c>
      <c r="I18" s="392" t="s">
        <v>1397</v>
      </c>
      <c r="J18" s="392" t="s">
        <v>1398</v>
      </c>
      <c r="K18" s="392" t="s">
        <v>1399</v>
      </c>
      <c r="L18" s="401" t="s">
        <v>1400</v>
      </c>
    </row>
    <row r="19" spans="1:12" ht="12.75">
      <c r="A19" s="400" t="s">
        <v>615</v>
      </c>
      <c r="B19" s="392" t="s">
        <v>616</v>
      </c>
      <c r="C19" s="392" t="s">
        <v>1401</v>
      </c>
      <c r="D19" s="392" t="s">
        <v>1261</v>
      </c>
      <c r="E19" s="392" t="s">
        <v>1261</v>
      </c>
      <c r="F19" s="392" t="s">
        <v>1171</v>
      </c>
      <c r="G19" s="392" t="s">
        <v>1262</v>
      </c>
      <c r="H19" s="392" t="s">
        <v>1402</v>
      </c>
      <c r="I19" s="392" t="s">
        <v>1258</v>
      </c>
      <c r="J19" s="392" t="s">
        <v>610</v>
      </c>
      <c r="K19" s="392" t="s">
        <v>1403</v>
      </c>
      <c r="L19" s="401" t="s">
        <v>613</v>
      </c>
    </row>
    <row r="20" spans="1:12" ht="12.75">
      <c r="A20" s="400" t="s">
        <v>617</v>
      </c>
      <c r="B20" s="392" t="s">
        <v>618</v>
      </c>
      <c r="C20" s="392" t="s">
        <v>1404</v>
      </c>
      <c r="D20" s="392" t="s">
        <v>1265</v>
      </c>
      <c r="E20" s="392" t="s">
        <v>1405</v>
      </c>
      <c r="F20" s="392" t="s">
        <v>1172</v>
      </c>
      <c r="G20" s="392" t="s">
        <v>1266</v>
      </c>
      <c r="H20" s="392" t="s">
        <v>1406</v>
      </c>
      <c r="I20" s="392" t="s">
        <v>1096</v>
      </c>
      <c r="J20" s="392" t="s">
        <v>634</v>
      </c>
      <c r="K20" s="392" t="s">
        <v>1114</v>
      </c>
      <c r="L20" s="401" t="s">
        <v>1407</v>
      </c>
    </row>
    <row r="21" spans="1:12" ht="12.75">
      <c r="A21" s="400" t="s">
        <v>619</v>
      </c>
      <c r="B21" s="392" t="s">
        <v>620</v>
      </c>
      <c r="C21" s="392" t="s">
        <v>1408</v>
      </c>
      <c r="D21" s="392" t="s">
        <v>1269</v>
      </c>
      <c r="E21" s="392" t="s">
        <v>1409</v>
      </c>
      <c r="F21" s="392" t="s">
        <v>1173</v>
      </c>
      <c r="G21" s="392" t="s">
        <v>1270</v>
      </c>
      <c r="H21" s="392" t="s">
        <v>1410</v>
      </c>
      <c r="I21" s="392" t="s">
        <v>1411</v>
      </c>
      <c r="J21" s="392" t="s">
        <v>1103</v>
      </c>
      <c r="K21" s="392" t="s">
        <v>1119</v>
      </c>
      <c r="L21" s="401" t="s">
        <v>1104</v>
      </c>
    </row>
    <row r="22" spans="1:12" ht="12.75">
      <c r="A22" s="400" t="s">
        <v>621</v>
      </c>
      <c r="B22" s="392" t="s">
        <v>622</v>
      </c>
      <c r="C22" s="392" t="s">
        <v>1175</v>
      </c>
      <c r="D22" s="392" t="s">
        <v>1176</v>
      </c>
      <c r="E22" s="392" t="s">
        <v>1176</v>
      </c>
      <c r="F22" s="392" t="s">
        <v>1177</v>
      </c>
      <c r="G22" s="392" t="s">
        <v>1177</v>
      </c>
      <c r="H22" s="392" t="s">
        <v>1177</v>
      </c>
      <c r="I22" s="392" t="s">
        <v>1174</v>
      </c>
      <c r="J22" s="392" t="s">
        <v>610</v>
      </c>
      <c r="K22" s="392" t="s">
        <v>1117</v>
      </c>
      <c r="L22" s="401" t="s">
        <v>610</v>
      </c>
    </row>
    <row r="23" spans="1:12" ht="12.75">
      <c r="A23" s="400" t="s">
        <v>623</v>
      </c>
      <c r="B23" s="392" t="s">
        <v>624</v>
      </c>
      <c r="C23" s="392" t="s">
        <v>1178</v>
      </c>
      <c r="D23" s="392" t="s">
        <v>1113</v>
      </c>
      <c r="E23" s="392" t="s">
        <v>1113</v>
      </c>
      <c r="F23" s="392" t="s">
        <v>1179</v>
      </c>
      <c r="G23" s="392" t="s">
        <v>1179</v>
      </c>
      <c r="H23" s="392" t="s">
        <v>1179</v>
      </c>
      <c r="I23" s="392" t="s">
        <v>1180</v>
      </c>
      <c r="J23" s="392" t="s">
        <v>610</v>
      </c>
      <c r="K23" s="392" t="s">
        <v>269</v>
      </c>
      <c r="L23" s="401" t="s">
        <v>610</v>
      </c>
    </row>
    <row r="24" spans="1:12" ht="12.75">
      <c r="A24" s="400" t="s">
        <v>625</v>
      </c>
      <c r="B24" s="392" t="s">
        <v>626</v>
      </c>
      <c r="C24" s="392" t="s">
        <v>1412</v>
      </c>
      <c r="D24" s="392" t="s">
        <v>1271</v>
      </c>
      <c r="E24" s="392" t="s">
        <v>1413</v>
      </c>
      <c r="F24" s="392" t="s">
        <v>1181</v>
      </c>
      <c r="G24" s="392" t="s">
        <v>1120</v>
      </c>
      <c r="H24" s="392" t="s">
        <v>1414</v>
      </c>
      <c r="I24" s="392" t="s">
        <v>1415</v>
      </c>
      <c r="J24" s="392" t="s">
        <v>1416</v>
      </c>
      <c r="K24" s="392" t="s">
        <v>251</v>
      </c>
      <c r="L24" s="401" t="s">
        <v>68</v>
      </c>
    </row>
    <row r="25" spans="1:12" ht="12.75">
      <c r="A25" s="397"/>
      <c r="B25" s="391"/>
      <c r="C25" s="391"/>
      <c r="D25" s="391"/>
      <c r="E25" s="391"/>
      <c r="F25" s="391"/>
      <c r="G25" s="391"/>
      <c r="H25" s="391"/>
      <c r="I25" s="391"/>
      <c r="J25" s="391"/>
      <c r="K25" s="391"/>
      <c r="L25" s="398"/>
    </row>
    <row r="26" spans="1:12" ht="12.75">
      <c r="A26" s="399" t="s">
        <v>627</v>
      </c>
      <c r="B26" s="390" t="s">
        <v>628</v>
      </c>
      <c r="C26" s="390" t="s">
        <v>1417</v>
      </c>
      <c r="D26" s="390" t="s">
        <v>1272</v>
      </c>
      <c r="E26" s="390" t="s">
        <v>1418</v>
      </c>
      <c r="F26" s="390" t="s">
        <v>1124</v>
      </c>
      <c r="G26" s="390" t="s">
        <v>1200</v>
      </c>
      <c r="H26" s="390" t="s">
        <v>1208</v>
      </c>
      <c r="I26" s="390" t="s">
        <v>1419</v>
      </c>
      <c r="J26" s="390" t="s">
        <v>1096</v>
      </c>
      <c r="K26" s="390" t="s">
        <v>1170</v>
      </c>
      <c r="L26" s="396" t="s">
        <v>1279</v>
      </c>
    </row>
    <row r="27" spans="1:12" ht="12.75">
      <c r="A27" s="400" t="s">
        <v>630</v>
      </c>
      <c r="B27" s="392" t="s">
        <v>631</v>
      </c>
      <c r="C27" s="392" t="s">
        <v>1207</v>
      </c>
      <c r="D27" s="392" t="s">
        <v>1183</v>
      </c>
      <c r="E27" s="392" t="s">
        <v>1420</v>
      </c>
      <c r="F27" s="392" t="s">
        <v>1184</v>
      </c>
      <c r="G27" s="392" t="s">
        <v>1184</v>
      </c>
      <c r="H27" s="392" t="s">
        <v>1421</v>
      </c>
      <c r="I27" s="392" t="s">
        <v>1422</v>
      </c>
      <c r="J27" s="392" t="s">
        <v>1119</v>
      </c>
      <c r="K27" s="392" t="s">
        <v>1423</v>
      </c>
      <c r="L27" s="401" t="s">
        <v>1424</v>
      </c>
    </row>
    <row r="28" spans="1:12" ht="12.75">
      <c r="A28" s="400" t="s">
        <v>632</v>
      </c>
      <c r="B28" s="392" t="s">
        <v>633</v>
      </c>
      <c r="C28" s="392" t="s">
        <v>1425</v>
      </c>
      <c r="D28" s="392" t="s">
        <v>1273</v>
      </c>
      <c r="E28" s="392" t="s">
        <v>1273</v>
      </c>
      <c r="F28" s="392" t="s">
        <v>1185</v>
      </c>
      <c r="G28" s="392" t="s">
        <v>1274</v>
      </c>
      <c r="H28" s="392" t="s">
        <v>1426</v>
      </c>
      <c r="I28" s="392" t="s">
        <v>1182</v>
      </c>
      <c r="J28" s="392" t="s">
        <v>610</v>
      </c>
      <c r="K28" s="392" t="s">
        <v>1427</v>
      </c>
      <c r="L28" s="401" t="s">
        <v>634</v>
      </c>
    </row>
    <row r="29" spans="1:12" ht="24">
      <c r="A29" s="400" t="s">
        <v>635</v>
      </c>
      <c r="B29" s="392" t="s">
        <v>636</v>
      </c>
      <c r="C29" s="392" t="s">
        <v>1428</v>
      </c>
      <c r="D29" s="392" t="s">
        <v>1275</v>
      </c>
      <c r="E29" s="392" t="s">
        <v>1429</v>
      </c>
      <c r="F29" s="392" t="s">
        <v>1187</v>
      </c>
      <c r="G29" s="392" t="s">
        <v>1276</v>
      </c>
      <c r="H29" s="392" t="s">
        <v>1430</v>
      </c>
      <c r="I29" s="392" t="s">
        <v>1431</v>
      </c>
      <c r="J29" s="392" t="s">
        <v>1169</v>
      </c>
      <c r="K29" s="392" t="s">
        <v>1432</v>
      </c>
      <c r="L29" s="401" t="s">
        <v>1279</v>
      </c>
    </row>
    <row r="30" spans="1:12" ht="12.75">
      <c r="A30" s="400" t="s">
        <v>637</v>
      </c>
      <c r="B30" s="392" t="s">
        <v>638</v>
      </c>
      <c r="C30" s="392" t="s">
        <v>1433</v>
      </c>
      <c r="D30" s="392" t="s">
        <v>1188</v>
      </c>
      <c r="E30" s="392" t="s">
        <v>1434</v>
      </c>
      <c r="F30" s="392" t="s">
        <v>1189</v>
      </c>
      <c r="G30" s="392" t="s">
        <v>1189</v>
      </c>
      <c r="H30" s="392" t="s">
        <v>1435</v>
      </c>
      <c r="I30" s="392" t="s">
        <v>1190</v>
      </c>
      <c r="J30" s="392" t="s">
        <v>1376</v>
      </c>
      <c r="K30" s="392" t="s">
        <v>1436</v>
      </c>
      <c r="L30" s="401" t="s">
        <v>1104</v>
      </c>
    </row>
    <row r="31" spans="1:12" ht="12.75">
      <c r="A31" s="400" t="s">
        <v>639</v>
      </c>
      <c r="B31" s="392" t="s">
        <v>640</v>
      </c>
      <c r="C31" s="392" t="s">
        <v>1437</v>
      </c>
      <c r="D31" s="392" t="s">
        <v>1277</v>
      </c>
      <c r="E31" s="392" t="s">
        <v>1438</v>
      </c>
      <c r="F31" s="392" t="s">
        <v>1192</v>
      </c>
      <c r="G31" s="392" t="s">
        <v>1278</v>
      </c>
      <c r="H31" s="392" t="s">
        <v>1278</v>
      </c>
      <c r="I31" s="392" t="s">
        <v>1107</v>
      </c>
      <c r="J31" s="392" t="s">
        <v>610</v>
      </c>
      <c r="K31" s="392" t="s">
        <v>1191</v>
      </c>
      <c r="L31" s="401" t="s">
        <v>610</v>
      </c>
    </row>
    <row r="32" spans="1:12" ht="12.75">
      <c r="A32" s="400" t="s">
        <v>641</v>
      </c>
      <c r="B32" s="392" t="s">
        <v>642</v>
      </c>
      <c r="C32" s="392" t="s">
        <v>1439</v>
      </c>
      <c r="D32" s="392" t="s">
        <v>1193</v>
      </c>
      <c r="E32" s="392" t="s">
        <v>1440</v>
      </c>
      <c r="F32" s="392" t="s">
        <v>1194</v>
      </c>
      <c r="G32" s="392" t="s">
        <v>1194</v>
      </c>
      <c r="H32" s="392" t="s">
        <v>1441</v>
      </c>
      <c r="I32" s="392" t="s">
        <v>1442</v>
      </c>
      <c r="J32" s="392" t="s">
        <v>1267</v>
      </c>
      <c r="K32" s="392" t="s">
        <v>69</v>
      </c>
      <c r="L32" s="401" t="s">
        <v>1407</v>
      </c>
    </row>
    <row r="33" spans="1:12" ht="12.75">
      <c r="A33" s="400" t="s">
        <v>643</v>
      </c>
      <c r="B33" s="392" t="s">
        <v>644</v>
      </c>
      <c r="C33" s="392" t="s">
        <v>1433</v>
      </c>
      <c r="D33" s="392" t="s">
        <v>1280</v>
      </c>
      <c r="E33" s="392" t="s">
        <v>1443</v>
      </c>
      <c r="F33" s="392" t="s">
        <v>1195</v>
      </c>
      <c r="G33" s="392" t="s">
        <v>1281</v>
      </c>
      <c r="H33" s="392" t="s">
        <v>1444</v>
      </c>
      <c r="I33" s="392" t="s">
        <v>1445</v>
      </c>
      <c r="J33" s="392" t="s">
        <v>521</v>
      </c>
      <c r="K33" s="392" t="s">
        <v>1446</v>
      </c>
      <c r="L33" s="401" t="s">
        <v>1103</v>
      </c>
    </row>
    <row r="34" spans="1:12" ht="12.75">
      <c r="A34" s="400" t="s">
        <v>645</v>
      </c>
      <c r="B34" s="392" t="s">
        <v>646</v>
      </c>
      <c r="C34" s="392" t="s">
        <v>522</v>
      </c>
      <c r="D34" s="392" t="s">
        <v>875</v>
      </c>
      <c r="E34" s="392" t="s">
        <v>875</v>
      </c>
      <c r="F34" s="392" t="s">
        <v>1166</v>
      </c>
      <c r="G34" s="392" t="s">
        <v>1166</v>
      </c>
      <c r="H34" s="392" t="s">
        <v>1166</v>
      </c>
      <c r="I34" s="392" t="s">
        <v>600</v>
      </c>
      <c r="J34" s="392" t="s">
        <v>610</v>
      </c>
      <c r="K34" s="392" t="s">
        <v>1105</v>
      </c>
      <c r="L34" s="401" t="s">
        <v>610</v>
      </c>
    </row>
    <row r="35" spans="1:12" ht="13.5" thickBot="1">
      <c r="A35" s="402" t="s">
        <v>647</v>
      </c>
      <c r="B35" s="403" t="s">
        <v>648</v>
      </c>
      <c r="C35" s="403" t="s">
        <v>1447</v>
      </c>
      <c r="D35" s="403" t="s">
        <v>1282</v>
      </c>
      <c r="E35" s="403" t="s">
        <v>1207</v>
      </c>
      <c r="F35" s="403" t="s">
        <v>1196</v>
      </c>
      <c r="G35" s="403" t="s">
        <v>1283</v>
      </c>
      <c r="H35" s="403" t="s">
        <v>1448</v>
      </c>
      <c r="I35" s="403" t="s">
        <v>1449</v>
      </c>
      <c r="J35" s="403" t="s">
        <v>1103</v>
      </c>
      <c r="K35" s="403" t="s">
        <v>1190</v>
      </c>
      <c r="L35" s="404" t="s">
        <v>613</v>
      </c>
    </row>
    <row r="36" spans="1:12" ht="14.25" thickBot="1" thickTop="1">
      <c r="A36" s="1903" t="s">
        <v>271</v>
      </c>
      <c r="B36" s="1903"/>
      <c r="C36" s="1903"/>
      <c r="D36" s="1903"/>
      <c r="E36" s="1903"/>
      <c r="F36" s="1903"/>
      <c r="G36" s="1903"/>
      <c r="H36" s="1903"/>
      <c r="I36" s="1903"/>
      <c r="J36" s="1903"/>
      <c r="K36" s="1903"/>
      <c r="L36" s="1903"/>
    </row>
    <row r="37" spans="1:12" ht="13.5" thickTop="1">
      <c r="A37" s="451" t="s">
        <v>597</v>
      </c>
      <c r="B37" s="787" t="s">
        <v>598</v>
      </c>
      <c r="C37" s="452" t="s">
        <v>1450</v>
      </c>
      <c r="D37" s="452" t="s">
        <v>1285</v>
      </c>
      <c r="E37" s="452" t="s">
        <v>1451</v>
      </c>
      <c r="F37" s="452" t="s">
        <v>1197</v>
      </c>
      <c r="G37" s="452" t="s">
        <v>1286</v>
      </c>
      <c r="H37" s="452" t="s">
        <v>1452</v>
      </c>
      <c r="I37" s="452" t="s">
        <v>1453</v>
      </c>
      <c r="J37" s="452" t="s">
        <v>1096</v>
      </c>
      <c r="K37" s="452" t="s">
        <v>1363</v>
      </c>
      <c r="L37" s="453" t="s">
        <v>1254</v>
      </c>
    </row>
    <row r="38" spans="1:12" ht="12.75">
      <c r="A38" s="405" t="s">
        <v>599</v>
      </c>
      <c r="B38" s="788" t="s">
        <v>55</v>
      </c>
      <c r="C38" s="390" t="s">
        <v>1454</v>
      </c>
      <c r="D38" s="390" t="s">
        <v>1121</v>
      </c>
      <c r="E38" s="390" t="s">
        <v>1455</v>
      </c>
      <c r="F38" s="390" t="s">
        <v>1199</v>
      </c>
      <c r="G38" s="390" t="s">
        <v>1287</v>
      </c>
      <c r="H38" s="390" t="s">
        <v>1456</v>
      </c>
      <c r="I38" s="390" t="s">
        <v>1457</v>
      </c>
      <c r="J38" s="390" t="s">
        <v>1376</v>
      </c>
      <c r="K38" s="390" t="s">
        <v>1300</v>
      </c>
      <c r="L38" s="396" t="s">
        <v>1169</v>
      </c>
    </row>
    <row r="39" spans="1:12" ht="13.5" thickBot="1">
      <c r="A39" s="454" t="s">
        <v>627</v>
      </c>
      <c r="B39" s="789" t="s">
        <v>56</v>
      </c>
      <c r="C39" s="455" t="s">
        <v>1458</v>
      </c>
      <c r="D39" s="455" t="s">
        <v>1288</v>
      </c>
      <c r="E39" s="455" t="s">
        <v>1459</v>
      </c>
      <c r="F39" s="455" t="s">
        <v>1196</v>
      </c>
      <c r="G39" s="455" t="s">
        <v>1289</v>
      </c>
      <c r="H39" s="455" t="s">
        <v>1460</v>
      </c>
      <c r="I39" s="455" t="s">
        <v>1461</v>
      </c>
      <c r="J39" s="455" t="s">
        <v>1104</v>
      </c>
      <c r="K39" s="455" t="s">
        <v>1462</v>
      </c>
      <c r="L39" s="456" t="s">
        <v>1109</v>
      </c>
    </row>
    <row r="40" spans="1:12" ht="14.25" thickBot="1" thickTop="1">
      <c r="A40" s="1903" t="s">
        <v>272</v>
      </c>
      <c r="B40" s="1903"/>
      <c r="C40" s="1903"/>
      <c r="D40" s="1903"/>
      <c r="E40" s="1903"/>
      <c r="F40" s="1903"/>
      <c r="G40" s="1903"/>
      <c r="H40" s="1903"/>
      <c r="I40" s="1903"/>
      <c r="J40" s="1903"/>
      <c r="K40" s="1903"/>
      <c r="L40" s="1903"/>
    </row>
    <row r="41" spans="1:12" ht="13.5" thickTop="1">
      <c r="A41" s="451" t="s">
        <v>597</v>
      </c>
      <c r="B41" s="787" t="s">
        <v>598</v>
      </c>
      <c r="C41" s="452" t="s">
        <v>1463</v>
      </c>
      <c r="D41" s="452" t="s">
        <v>1291</v>
      </c>
      <c r="E41" s="452" t="s">
        <v>1464</v>
      </c>
      <c r="F41" s="452" t="s">
        <v>1201</v>
      </c>
      <c r="G41" s="452" t="s">
        <v>1292</v>
      </c>
      <c r="H41" s="452" t="s">
        <v>1465</v>
      </c>
      <c r="I41" s="452" t="s">
        <v>1466</v>
      </c>
      <c r="J41" s="452" t="s">
        <v>613</v>
      </c>
      <c r="K41" s="452" t="s">
        <v>1268</v>
      </c>
      <c r="L41" s="453" t="s">
        <v>1096</v>
      </c>
    </row>
    <row r="42" spans="1:12" ht="12.75">
      <c r="A42" s="405" t="s">
        <v>599</v>
      </c>
      <c r="B42" s="788" t="s">
        <v>57</v>
      </c>
      <c r="C42" s="390" t="s">
        <v>1467</v>
      </c>
      <c r="D42" s="390" t="s">
        <v>1293</v>
      </c>
      <c r="E42" s="390" t="s">
        <v>1468</v>
      </c>
      <c r="F42" s="390" t="s">
        <v>1203</v>
      </c>
      <c r="G42" s="390" t="s">
        <v>1294</v>
      </c>
      <c r="H42" s="390" t="s">
        <v>1469</v>
      </c>
      <c r="I42" s="390" t="s">
        <v>1245</v>
      </c>
      <c r="J42" s="390" t="s">
        <v>1264</v>
      </c>
      <c r="K42" s="390" t="s">
        <v>1466</v>
      </c>
      <c r="L42" s="396" t="s">
        <v>521</v>
      </c>
    </row>
    <row r="43" spans="1:12" ht="13.5" thickBot="1">
      <c r="A43" s="454" t="s">
        <v>627</v>
      </c>
      <c r="B43" s="789" t="s">
        <v>58</v>
      </c>
      <c r="C43" s="455" t="s">
        <v>1470</v>
      </c>
      <c r="D43" s="455" t="s">
        <v>1295</v>
      </c>
      <c r="E43" s="455" t="s">
        <v>1471</v>
      </c>
      <c r="F43" s="455" t="s">
        <v>1204</v>
      </c>
      <c r="G43" s="455" t="s">
        <v>1296</v>
      </c>
      <c r="H43" s="455" t="s">
        <v>1472</v>
      </c>
      <c r="I43" s="455" t="s">
        <v>1174</v>
      </c>
      <c r="J43" s="455" t="s">
        <v>69</v>
      </c>
      <c r="K43" s="455" t="s">
        <v>1198</v>
      </c>
      <c r="L43" s="456" t="s">
        <v>1103</v>
      </c>
    </row>
    <row r="44" spans="1:12" ht="14.25" thickBot="1" thickTop="1">
      <c r="A44" s="1903" t="s">
        <v>273</v>
      </c>
      <c r="B44" s="1903"/>
      <c r="C44" s="1903"/>
      <c r="D44" s="1903"/>
      <c r="E44" s="1903"/>
      <c r="F44" s="1903"/>
      <c r="G44" s="1903"/>
      <c r="H44" s="1903"/>
      <c r="I44" s="1903"/>
      <c r="J44" s="1903"/>
      <c r="K44" s="1903"/>
      <c r="L44" s="1903"/>
    </row>
    <row r="45" spans="1:12" ht="13.5" thickTop="1">
      <c r="A45" s="451" t="s">
        <v>597</v>
      </c>
      <c r="B45" s="787" t="s">
        <v>598</v>
      </c>
      <c r="C45" s="452" t="s">
        <v>1297</v>
      </c>
      <c r="D45" s="452" t="s">
        <v>1298</v>
      </c>
      <c r="E45" s="452" t="s">
        <v>1118</v>
      </c>
      <c r="F45" s="452" t="s">
        <v>1205</v>
      </c>
      <c r="G45" s="452" t="s">
        <v>1299</v>
      </c>
      <c r="H45" s="452" t="s">
        <v>1473</v>
      </c>
      <c r="I45" s="452" t="s">
        <v>1474</v>
      </c>
      <c r="J45" s="452" t="s">
        <v>1104</v>
      </c>
      <c r="K45" s="452" t="s">
        <v>629</v>
      </c>
      <c r="L45" s="453" t="s">
        <v>1104</v>
      </c>
    </row>
    <row r="46" spans="1:12" ht="12.75">
      <c r="A46" s="405" t="s">
        <v>599</v>
      </c>
      <c r="B46" s="788" t="s">
        <v>75</v>
      </c>
      <c r="C46" s="390" t="s">
        <v>1475</v>
      </c>
      <c r="D46" s="390" t="s">
        <v>1301</v>
      </c>
      <c r="E46" s="390" t="s">
        <v>1476</v>
      </c>
      <c r="F46" s="390" t="s">
        <v>1206</v>
      </c>
      <c r="G46" s="390" t="s">
        <v>1206</v>
      </c>
      <c r="H46" s="390" t="s">
        <v>1477</v>
      </c>
      <c r="I46" s="390" t="s">
        <v>1453</v>
      </c>
      <c r="J46" s="390" t="s">
        <v>1478</v>
      </c>
      <c r="K46" s="390" t="s">
        <v>1190</v>
      </c>
      <c r="L46" s="396" t="s">
        <v>521</v>
      </c>
    </row>
    <row r="47" spans="1:12" ht="13.5" thickBot="1">
      <c r="A47" s="454" t="s">
        <v>627</v>
      </c>
      <c r="B47" s="789" t="s">
        <v>76</v>
      </c>
      <c r="C47" s="455" t="s">
        <v>1123</v>
      </c>
      <c r="D47" s="455" t="s">
        <v>1290</v>
      </c>
      <c r="E47" s="455" t="s">
        <v>1479</v>
      </c>
      <c r="F47" s="455" t="s">
        <v>1209</v>
      </c>
      <c r="G47" s="455" t="s">
        <v>1302</v>
      </c>
      <c r="H47" s="455" t="s">
        <v>1480</v>
      </c>
      <c r="I47" s="455" t="s">
        <v>1481</v>
      </c>
      <c r="J47" s="455" t="s">
        <v>1376</v>
      </c>
      <c r="K47" s="455" t="s">
        <v>1462</v>
      </c>
      <c r="L47" s="456" t="s">
        <v>69</v>
      </c>
    </row>
    <row r="48" ht="13.5" thickTop="1"/>
  </sheetData>
  <sheetProtection/>
  <mergeCells count="10">
    <mergeCell ref="A36:L36"/>
    <mergeCell ref="A40:L40"/>
    <mergeCell ref="A44:L44"/>
    <mergeCell ref="A1:L1"/>
    <mergeCell ref="A2:L2"/>
    <mergeCell ref="A4:L4"/>
    <mergeCell ref="D5:E5"/>
    <mergeCell ref="F5:H5"/>
    <mergeCell ref="I5:L5"/>
    <mergeCell ref="A3:L3"/>
  </mergeCells>
  <printOptions/>
  <pageMargins left="0.75" right="0.75" top="1" bottom="1" header="0.5" footer="0.5"/>
  <pageSetup fitToHeight="1" fitToWidth="1" horizontalDpi="600" verticalDpi="600" orientation="portrait" scale="71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zoomScalePageLayoutView="0" workbookViewId="0" topLeftCell="A1">
      <selection activeCell="A1" sqref="A1:G1"/>
    </sheetView>
  </sheetViews>
  <sheetFormatPr defaultColWidth="12.421875" defaultRowHeight="12.75"/>
  <cols>
    <col min="1" max="1" width="15.57421875" style="2" customWidth="1"/>
    <col min="2" max="16384" width="12.421875" style="2" customWidth="1"/>
  </cols>
  <sheetData>
    <row r="1" spans="1:7" ht="12.75">
      <c r="A1" s="1913" t="s">
        <v>698</v>
      </c>
      <c r="B1" s="1913"/>
      <c r="C1" s="1913"/>
      <c r="D1" s="1913"/>
      <c r="E1" s="1913"/>
      <c r="F1" s="1913"/>
      <c r="G1" s="1913"/>
    </row>
    <row r="2" spans="1:7" ht="18" customHeight="1">
      <c r="A2" s="1914" t="s">
        <v>314</v>
      </c>
      <c r="B2" s="1914"/>
      <c r="C2" s="1914"/>
      <c r="D2" s="1914"/>
      <c r="E2" s="1914"/>
      <c r="F2" s="1914"/>
      <c r="G2" s="1914"/>
    </row>
    <row r="3" spans="1:7" ht="15.75" customHeight="1">
      <c r="A3" s="1915" t="s">
        <v>1116</v>
      </c>
      <c r="B3" s="1915"/>
      <c r="C3" s="1915"/>
      <c r="D3" s="1915"/>
      <c r="E3" s="1915"/>
      <c r="F3" s="1915"/>
      <c r="G3" s="1915"/>
    </row>
    <row r="4" spans="1:8" ht="15.75" customHeight="1">
      <c r="A4" s="1916" t="s">
        <v>379</v>
      </c>
      <c r="B4" s="1916"/>
      <c r="C4" s="1916"/>
      <c r="D4" s="1916"/>
      <c r="E4" s="1916"/>
      <c r="F4" s="1916"/>
      <c r="G4" s="1916"/>
      <c r="H4" s="86"/>
    </row>
    <row r="5" spans="1:7" ht="15.75" customHeight="1" thickBot="1">
      <c r="A5" s="3"/>
      <c r="B5" s="3"/>
      <c r="C5" s="3"/>
      <c r="D5" s="3"/>
      <c r="E5" s="3"/>
      <c r="F5" s="3"/>
      <c r="G5" s="3"/>
    </row>
    <row r="6" spans="1:11" ht="24.75" customHeight="1" thickTop="1">
      <c r="A6" s="1909" t="s">
        <v>690</v>
      </c>
      <c r="B6" s="1911" t="s">
        <v>422</v>
      </c>
      <c r="C6" s="1911"/>
      <c r="D6" s="1911" t="s">
        <v>279</v>
      </c>
      <c r="E6" s="1911"/>
      <c r="F6" s="1911" t="s">
        <v>1129</v>
      </c>
      <c r="G6" s="1912"/>
      <c r="H6" s="8"/>
      <c r="I6" s="8"/>
      <c r="J6" s="8"/>
      <c r="K6" s="8"/>
    </row>
    <row r="7" spans="1:11" ht="24.75" customHeight="1">
      <c r="A7" s="1910"/>
      <c r="B7" s="382" t="s">
        <v>689</v>
      </c>
      <c r="C7" s="382" t="s">
        <v>710</v>
      </c>
      <c r="D7" s="381" t="s">
        <v>689</v>
      </c>
      <c r="E7" s="381" t="s">
        <v>710</v>
      </c>
      <c r="F7" s="381" t="s">
        <v>689</v>
      </c>
      <c r="G7" s="389" t="s">
        <v>710</v>
      </c>
      <c r="H7" s="8"/>
      <c r="I7" s="8"/>
      <c r="J7" s="8"/>
      <c r="K7" s="8"/>
    </row>
    <row r="8" spans="1:11" ht="24.75" customHeight="1">
      <c r="A8" s="459" t="s">
        <v>1306</v>
      </c>
      <c r="B8" s="1351">
        <v>160.3</v>
      </c>
      <c r="C8" s="1352">
        <v>7.656145063801205</v>
      </c>
      <c r="D8" s="1351">
        <v>179.3</v>
      </c>
      <c r="E8" s="1352">
        <v>11.852776044915785</v>
      </c>
      <c r="F8" s="1352" t="s">
        <v>1157</v>
      </c>
      <c r="G8" s="1353" t="s">
        <v>1122</v>
      </c>
      <c r="H8" s="8"/>
      <c r="I8" s="8"/>
      <c r="J8" s="8"/>
      <c r="K8" s="1522"/>
    </row>
    <row r="9" spans="1:11" ht="24.75" customHeight="1">
      <c r="A9" s="459" t="s">
        <v>1307</v>
      </c>
      <c r="B9" s="1351">
        <v>161.9</v>
      </c>
      <c r="C9" s="1352">
        <v>8.5</v>
      </c>
      <c r="D9" s="1351">
        <v>180.1</v>
      </c>
      <c r="E9" s="1352">
        <v>11.241507103150084</v>
      </c>
      <c r="F9" s="1354" t="s">
        <v>1186</v>
      </c>
      <c r="G9" s="1355" t="s">
        <v>1198</v>
      </c>
      <c r="H9" s="8"/>
      <c r="I9" s="8"/>
      <c r="J9" s="8"/>
      <c r="K9" s="1522"/>
    </row>
    <row r="10" spans="1:11" ht="24.75" customHeight="1">
      <c r="A10" s="459" t="s">
        <v>1308</v>
      </c>
      <c r="B10" s="1351">
        <v>163.6</v>
      </c>
      <c r="C10" s="1352" t="s">
        <v>270</v>
      </c>
      <c r="D10" s="1351">
        <v>180.8</v>
      </c>
      <c r="E10" s="1352">
        <v>10.51344743276286</v>
      </c>
      <c r="F10" s="1351" t="s">
        <v>1362</v>
      </c>
      <c r="G10" s="1356" t="s">
        <v>1363</v>
      </c>
      <c r="K10" s="1523"/>
    </row>
    <row r="11" spans="1:11" ht="24.75" customHeight="1">
      <c r="A11" s="459" t="s">
        <v>1309</v>
      </c>
      <c r="B11" s="1351">
        <v>163.4</v>
      </c>
      <c r="C11" s="1352">
        <v>8.5</v>
      </c>
      <c r="D11" s="1351">
        <v>180.5</v>
      </c>
      <c r="E11" s="1352">
        <v>10.465116279069761</v>
      </c>
      <c r="F11" s="1351"/>
      <c r="G11" s="1356"/>
      <c r="K11" s="1523"/>
    </row>
    <row r="12" spans="1:11" ht="24.75" customHeight="1">
      <c r="A12" s="459" t="s">
        <v>1310</v>
      </c>
      <c r="B12" s="1351">
        <v>163</v>
      </c>
      <c r="C12" s="1352">
        <v>7.5</v>
      </c>
      <c r="D12" s="1351">
        <v>179.9</v>
      </c>
      <c r="E12" s="1352">
        <v>10.368098159509202</v>
      </c>
      <c r="F12" s="1351"/>
      <c r="G12" s="1356"/>
      <c r="K12" s="1523"/>
    </row>
    <row r="13" spans="1:11" ht="24.75" customHeight="1">
      <c r="A13" s="459" t="s">
        <v>1311</v>
      </c>
      <c r="B13" s="1357">
        <v>164</v>
      </c>
      <c r="C13" s="1352" t="s">
        <v>403</v>
      </c>
      <c r="D13" s="1357">
        <v>180.1</v>
      </c>
      <c r="E13" s="1352">
        <v>9.817073170731703</v>
      </c>
      <c r="F13" s="1351"/>
      <c r="G13" s="1356"/>
      <c r="K13" s="1523"/>
    </row>
    <row r="14" spans="1:11" ht="24.75" customHeight="1">
      <c r="A14" s="459" t="s">
        <v>1312</v>
      </c>
      <c r="B14" s="1351">
        <v>163.8</v>
      </c>
      <c r="C14" s="1352" t="s">
        <v>629</v>
      </c>
      <c r="D14" s="1351">
        <v>180.3</v>
      </c>
      <c r="E14" s="1352">
        <v>10.073260073260087</v>
      </c>
      <c r="F14" s="1351"/>
      <c r="G14" s="1356"/>
      <c r="K14" s="1523"/>
    </row>
    <row r="15" spans="1:11" ht="24.75" customHeight="1">
      <c r="A15" s="459" t="s">
        <v>1313</v>
      </c>
      <c r="B15" s="1351">
        <v>164.1</v>
      </c>
      <c r="C15" s="1352">
        <v>7</v>
      </c>
      <c r="D15" s="1351">
        <v>180.9</v>
      </c>
      <c r="E15" s="1352">
        <v>10.237659963436926</v>
      </c>
      <c r="F15" s="1351"/>
      <c r="G15" s="1356"/>
      <c r="K15" s="1524"/>
    </row>
    <row r="16" spans="1:11" ht="24.75" customHeight="1">
      <c r="A16" s="459" t="s">
        <v>1314</v>
      </c>
      <c r="B16" s="1351">
        <v>166</v>
      </c>
      <c r="C16" s="1352" t="s">
        <v>876</v>
      </c>
      <c r="D16" s="1351">
        <v>181.7</v>
      </c>
      <c r="E16" s="1352">
        <v>9.4578313253012</v>
      </c>
      <c r="F16" s="1351"/>
      <c r="G16" s="1356"/>
      <c r="K16" s="1523"/>
    </row>
    <row r="17" spans="1:11" ht="24.75" customHeight="1">
      <c r="A17" s="459" t="s">
        <v>1315</v>
      </c>
      <c r="B17" s="1351">
        <v>168</v>
      </c>
      <c r="C17" s="1358" t="s">
        <v>877</v>
      </c>
      <c r="D17" s="457">
        <v>182.6</v>
      </c>
      <c r="E17" s="1591">
        <v>8.690476190476176</v>
      </c>
      <c r="F17" s="1351"/>
      <c r="G17" s="1356"/>
      <c r="K17" s="1523"/>
    </row>
    <row r="18" spans="1:11" ht="24.75" customHeight="1">
      <c r="A18" s="459" t="s">
        <v>1316</v>
      </c>
      <c r="B18" s="1351">
        <v>170.2</v>
      </c>
      <c r="C18" s="1352" t="s">
        <v>269</v>
      </c>
      <c r="D18" s="1351">
        <v>184.2</v>
      </c>
      <c r="E18" s="1352">
        <v>8.22561692126908</v>
      </c>
      <c r="F18" s="1351"/>
      <c r="G18" s="1356"/>
      <c r="K18" s="1523"/>
    </row>
    <row r="19" spans="1:11" ht="24.75" customHeight="1">
      <c r="A19" s="459" t="s">
        <v>1317</v>
      </c>
      <c r="B19" s="1351">
        <v>176.8</v>
      </c>
      <c r="C19" s="1352">
        <v>11.5</v>
      </c>
      <c r="D19" s="1351">
        <v>190.5</v>
      </c>
      <c r="E19" s="1352">
        <v>7.8</v>
      </c>
      <c r="F19" s="1351"/>
      <c r="G19" s="1356"/>
      <c r="K19" s="1523"/>
    </row>
    <row r="20" spans="1:7" s="458" customFormat="1" ht="24.75" customHeight="1" thickBot="1">
      <c r="A20" s="386" t="s">
        <v>456</v>
      </c>
      <c r="B20" s="1359">
        <v>165.425</v>
      </c>
      <c r="C20" s="1359">
        <v>8.307917264558085</v>
      </c>
      <c r="D20" s="1359">
        <v>181.7</v>
      </c>
      <c r="E20" s="1359">
        <v>9.9</v>
      </c>
      <c r="F20" s="1359"/>
      <c r="G20" s="1360"/>
    </row>
    <row r="21" spans="1:2" ht="19.5" customHeight="1" thickTop="1">
      <c r="A21" s="7"/>
      <c r="B21" s="8"/>
    </row>
    <row r="22" spans="1:7" ht="19.5" customHeight="1">
      <c r="A22" s="7"/>
      <c r="G22" s="86"/>
    </row>
  </sheetData>
  <sheetProtection/>
  <mergeCells count="8">
    <mergeCell ref="A6:A7"/>
    <mergeCell ref="B6:C6"/>
    <mergeCell ref="D6:E6"/>
    <mergeCell ref="F6:G6"/>
    <mergeCell ref="A1:G1"/>
    <mergeCell ref="A2:G2"/>
    <mergeCell ref="A3:G3"/>
    <mergeCell ref="A4:G4"/>
  </mergeCells>
  <printOptions/>
  <pageMargins left="0.75" right="0.75" top="1" bottom="1" header="0.5" footer="0.5"/>
  <pageSetup fitToHeight="1" fitToWidth="1" horizontalDpi="600" verticalDpi="600" orientation="portrait" paperSize="9" scale="97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40.8515625" style="314" customWidth="1"/>
    <col min="2" max="2" width="9.140625" style="314" bestFit="1" customWidth="1"/>
    <col min="3" max="3" width="8.140625" style="314" bestFit="1" customWidth="1"/>
    <col min="4" max="4" width="8.28125" style="314" bestFit="1" customWidth="1"/>
    <col min="5" max="5" width="8.140625" style="314" bestFit="1" customWidth="1"/>
    <col min="6" max="6" width="8.7109375" style="314" bestFit="1" customWidth="1"/>
    <col min="7" max="7" width="8.28125" style="314" bestFit="1" customWidth="1"/>
    <col min="8" max="8" width="8.140625" style="314" bestFit="1" customWidth="1"/>
    <col min="9" max="12" width="8.57421875" style="314" bestFit="1" customWidth="1"/>
    <col min="13" max="16384" width="9.140625" style="314" customWidth="1"/>
  </cols>
  <sheetData>
    <row r="1" spans="1:13" ht="12.75">
      <c r="A1" s="1886" t="s">
        <v>315</v>
      </c>
      <c r="B1" s="1886"/>
      <c r="C1" s="1886"/>
      <c r="D1" s="1886"/>
      <c r="E1" s="1886"/>
      <c r="F1" s="1886"/>
      <c r="G1" s="1886"/>
      <c r="H1" s="1886"/>
      <c r="I1" s="1886"/>
      <c r="J1" s="1886"/>
      <c r="K1" s="1886"/>
      <c r="L1" s="1886"/>
      <c r="M1" s="12"/>
    </row>
    <row r="2" spans="1:12" ht="15.75">
      <c r="A2" s="1928" t="s">
        <v>459</v>
      </c>
      <c r="B2" s="1928"/>
      <c r="C2" s="1928"/>
      <c r="D2" s="1928"/>
      <c r="E2" s="1928"/>
      <c r="F2" s="1928"/>
      <c r="G2" s="1928"/>
      <c r="H2" s="1928"/>
      <c r="I2" s="1928"/>
      <c r="J2" s="1928"/>
      <c r="K2" s="1928"/>
      <c r="L2" s="1928"/>
    </row>
    <row r="3" spans="1:12" ht="15.75" customHeight="1">
      <c r="A3" s="1928" t="s">
        <v>759</v>
      </c>
      <c r="B3" s="1928"/>
      <c r="C3" s="1928"/>
      <c r="D3" s="1928"/>
      <c r="E3" s="1928"/>
      <c r="F3" s="1928"/>
      <c r="G3" s="1928"/>
      <c r="H3" s="1928"/>
      <c r="I3" s="1928"/>
      <c r="J3" s="1928"/>
      <c r="K3" s="1928"/>
      <c r="L3" s="1928"/>
    </row>
    <row r="4" spans="1:12" ht="12.75">
      <c r="A4" s="1920" t="s">
        <v>393</v>
      </c>
      <c r="B4" s="1920"/>
      <c r="C4" s="1920"/>
      <c r="D4" s="1920"/>
      <c r="E4" s="1920"/>
      <c r="F4" s="1920"/>
      <c r="G4" s="1920"/>
      <c r="H4" s="1920"/>
      <c r="I4" s="1920"/>
      <c r="J4" s="1920"/>
      <c r="K4" s="1920"/>
      <c r="L4" s="1920"/>
    </row>
    <row r="5" spans="1:12" ht="13.5" thickBot="1">
      <c r="A5" s="1920" t="s">
        <v>1354</v>
      </c>
      <c r="B5" s="1920"/>
      <c r="C5" s="1920"/>
      <c r="D5" s="1920"/>
      <c r="E5" s="1920"/>
      <c r="F5" s="1920"/>
      <c r="G5" s="1920"/>
      <c r="H5" s="1920"/>
      <c r="I5" s="1920"/>
      <c r="J5" s="1920"/>
      <c r="K5" s="1920"/>
      <c r="L5" s="1920"/>
    </row>
    <row r="6" spans="1:12" ht="21.75" customHeight="1" thickTop="1">
      <c r="A6" s="1921" t="s">
        <v>760</v>
      </c>
      <c r="B6" s="1923" t="s">
        <v>761</v>
      </c>
      <c r="C6" s="364" t="s">
        <v>422</v>
      </c>
      <c r="D6" s="1925" t="s">
        <v>279</v>
      </c>
      <c r="E6" s="1926"/>
      <c r="F6" s="1927" t="s">
        <v>1129</v>
      </c>
      <c r="G6" s="1927"/>
      <c r="H6" s="1926"/>
      <c r="I6" s="1917" t="s">
        <v>758</v>
      </c>
      <c r="J6" s="1918"/>
      <c r="K6" s="1918"/>
      <c r="L6" s="1919"/>
    </row>
    <row r="7" spans="1:12" ht="19.5" customHeight="1">
      <c r="A7" s="1922"/>
      <c r="B7" s="1924"/>
      <c r="C7" s="365" t="s">
        <v>1482</v>
      </c>
      <c r="D7" s="365" t="s">
        <v>1483</v>
      </c>
      <c r="E7" s="365" t="s">
        <v>1482</v>
      </c>
      <c r="F7" s="365" t="s">
        <v>1484</v>
      </c>
      <c r="G7" s="365" t="s">
        <v>1483</v>
      </c>
      <c r="H7" s="365" t="s">
        <v>1482</v>
      </c>
      <c r="I7" s="1597" t="s">
        <v>762</v>
      </c>
      <c r="J7" s="1598" t="s">
        <v>762</v>
      </c>
      <c r="K7" s="1599" t="s">
        <v>763</v>
      </c>
      <c r="L7" s="1600" t="s">
        <v>763</v>
      </c>
    </row>
    <row r="8" spans="1:12" ht="16.5" customHeight="1">
      <c r="A8" s="370">
        <v>1</v>
      </c>
      <c r="B8" s="366">
        <v>2</v>
      </c>
      <c r="C8" s="1601">
        <v>3</v>
      </c>
      <c r="D8" s="366">
        <v>4</v>
      </c>
      <c r="E8" s="366">
        <v>5</v>
      </c>
      <c r="F8" s="368">
        <v>6</v>
      </c>
      <c r="G8" s="1598">
        <v>7</v>
      </c>
      <c r="H8" s="1601">
        <v>8</v>
      </c>
      <c r="I8" s="367" t="s">
        <v>416</v>
      </c>
      <c r="J8" s="345" t="s">
        <v>417</v>
      </c>
      <c r="K8" s="1602" t="s">
        <v>418</v>
      </c>
      <c r="L8" s="1603" t="s">
        <v>419</v>
      </c>
    </row>
    <row r="9" spans="1:12" ht="24" customHeight="1">
      <c r="A9" s="315" t="s">
        <v>461</v>
      </c>
      <c r="B9" s="316">
        <v>100</v>
      </c>
      <c r="C9" s="371">
        <v>236</v>
      </c>
      <c r="D9" s="371">
        <v>259.1</v>
      </c>
      <c r="E9" s="371">
        <v>260.1</v>
      </c>
      <c r="F9" s="372">
        <v>273.2</v>
      </c>
      <c r="G9" s="372">
        <v>278.8</v>
      </c>
      <c r="H9" s="373">
        <v>279.7</v>
      </c>
      <c r="I9" s="317">
        <v>10.211864406779682</v>
      </c>
      <c r="J9" s="317">
        <v>0.3859513701273585</v>
      </c>
      <c r="K9" s="317">
        <v>7.535563244905788</v>
      </c>
      <c r="L9" s="318">
        <v>0.3228120516499189</v>
      </c>
    </row>
    <row r="10" spans="1:12" ht="21" customHeight="1">
      <c r="A10" s="319" t="s">
        <v>462</v>
      </c>
      <c r="B10" s="320">
        <v>49.593021995747016</v>
      </c>
      <c r="C10" s="374">
        <v>256.9</v>
      </c>
      <c r="D10" s="375">
        <v>283.5</v>
      </c>
      <c r="E10" s="375">
        <v>284.2</v>
      </c>
      <c r="F10" s="375">
        <v>306.4</v>
      </c>
      <c r="G10" s="375">
        <v>312.8</v>
      </c>
      <c r="H10" s="376">
        <v>314</v>
      </c>
      <c r="I10" s="321">
        <v>10.626702997275217</v>
      </c>
      <c r="J10" s="321">
        <v>0.24691358024691112</v>
      </c>
      <c r="K10" s="321">
        <v>10.485573539760736</v>
      </c>
      <c r="L10" s="322">
        <v>0.3836317135549763</v>
      </c>
    </row>
    <row r="11" spans="1:12" ht="21" customHeight="1">
      <c r="A11" s="323" t="s">
        <v>463</v>
      </c>
      <c r="B11" s="324">
        <v>16.575694084141823</v>
      </c>
      <c r="C11" s="377">
        <v>204.9</v>
      </c>
      <c r="D11" s="377">
        <v>217.2</v>
      </c>
      <c r="E11" s="377">
        <v>217.6</v>
      </c>
      <c r="F11" s="377">
        <v>237.8</v>
      </c>
      <c r="G11" s="377">
        <v>239.1</v>
      </c>
      <c r="H11" s="378">
        <v>240.3</v>
      </c>
      <c r="I11" s="325">
        <v>6.198145436798441</v>
      </c>
      <c r="J11" s="325">
        <v>0.18416206261511547</v>
      </c>
      <c r="K11" s="325">
        <v>10.431985294117666</v>
      </c>
      <c r="L11" s="326">
        <v>0.5018820577164433</v>
      </c>
    </row>
    <row r="12" spans="1:12" ht="21" customHeight="1">
      <c r="A12" s="323" t="s">
        <v>464</v>
      </c>
      <c r="B12" s="324">
        <v>6.086031204033311</v>
      </c>
      <c r="C12" s="377">
        <v>316.4</v>
      </c>
      <c r="D12" s="377">
        <v>383.9</v>
      </c>
      <c r="E12" s="377">
        <v>384.7</v>
      </c>
      <c r="F12" s="377">
        <v>376.6</v>
      </c>
      <c r="G12" s="377">
        <v>353.3</v>
      </c>
      <c r="H12" s="378">
        <v>355.1</v>
      </c>
      <c r="I12" s="325">
        <v>21.5865992414665</v>
      </c>
      <c r="J12" s="325">
        <v>0.20838760093775477</v>
      </c>
      <c r="K12" s="325">
        <v>-7.694307252404471</v>
      </c>
      <c r="L12" s="326">
        <v>0.5094820266062783</v>
      </c>
    </row>
    <row r="13" spans="1:12" ht="21" customHeight="1">
      <c r="A13" s="323" t="s">
        <v>465</v>
      </c>
      <c r="B13" s="324">
        <v>3.770519507075808</v>
      </c>
      <c r="C13" s="377">
        <v>261.4</v>
      </c>
      <c r="D13" s="377">
        <v>309.9</v>
      </c>
      <c r="E13" s="377">
        <v>308.8</v>
      </c>
      <c r="F13" s="377">
        <v>293.5</v>
      </c>
      <c r="G13" s="377">
        <v>293.5</v>
      </c>
      <c r="H13" s="378">
        <v>289.9</v>
      </c>
      <c r="I13" s="325">
        <v>18.133129303749058</v>
      </c>
      <c r="J13" s="325">
        <v>-0.3549532107131199</v>
      </c>
      <c r="K13" s="325">
        <v>-6.120466321243541</v>
      </c>
      <c r="L13" s="326">
        <v>-1.226575809199332</v>
      </c>
    </row>
    <row r="14" spans="1:12" ht="21" customHeight="1">
      <c r="A14" s="323" t="s">
        <v>466</v>
      </c>
      <c r="B14" s="324">
        <v>11.183012678383857</v>
      </c>
      <c r="C14" s="377">
        <v>263.4</v>
      </c>
      <c r="D14" s="377">
        <v>262.8</v>
      </c>
      <c r="E14" s="377">
        <v>263.9</v>
      </c>
      <c r="F14" s="377">
        <v>307.1</v>
      </c>
      <c r="G14" s="377">
        <v>317.9</v>
      </c>
      <c r="H14" s="378">
        <v>319.3</v>
      </c>
      <c r="I14" s="325">
        <v>0.18982536066818056</v>
      </c>
      <c r="J14" s="325">
        <v>0.4185692541856838</v>
      </c>
      <c r="K14" s="325">
        <v>20.992800303145145</v>
      </c>
      <c r="L14" s="326">
        <v>0.440390059767239</v>
      </c>
    </row>
    <row r="15" spans="1:12" ht="21" customHeight="1">
      <c r="A15" s="323" t="s">
        <v>467</v>
      </c>
      <c r="B15" s="324">
        <v>1.9487350779721184</v>
      </c>
      <c r="C15" s="377">
        <v>240</v>
      </c>
      <c r="D15" s="377">
        <v>214.5</v>
      </c>
      <c r="E15" s="377">
        <v>210.4</v>
      </c>
      <c r="F15" s="377">
        <v>286.9</v>
      </c>
      <c r="G15" s="377">
        <v>298.2</v>
      </c>
      <c r="H15" s="378">
        <v>296.7</v>
      </c>
      <c r="I15" s="325">
        <v>-12.333333333333329</v>
      </c>
      <c r="J15" s="325">
        <v>-1.911421911421911</v>
      </c>
      <c r="K15" s="325">
        <v>41.017110266159676</v>
      </c>
      <c r="L15" s="326">
        <v>-0.503018108651915</v>
      </c>
    </row>
    <row r="16" spans="1:12" ht="21" customHeight="1">
      <c r="A16" s="323" t="s">
        <v>468</v>
      </c>
      <c r="B16" s="324">
        <v>10.019129444140097</v>
      </c>
      <c r="C16" s="377">
        <v>301.3</v>
      </c>
      <c r="D16" s="377">
        <v>358.9</v>
      </c>
      <c r="E16" s="377">
        <v>361.2</v>
      </c>
      <c r="F16" s="377">
        <v>385.2</v>
      </c>
      <c r="G16" s="377">
        <v>414.5</v>
      </c>
      <c r="H16" s="378">
        <v>417.7</v>
      </c>
      <c r="I16" s="325">
        <v>19.88051775638897</v>
      </c>
      <c r="J16" s="325">
        <v>0.6408470325996092</v>
      </c>
      <c r="K16" s="325">
        <v>15.642303433001103</v>
      </c>
      <c r="L16" s="326">
        <v>0.7720144752714049</v>
      </c>
    </row>
    <row r="17" spans="1:12" ht="21" customHeight="1">
      <c r="A17" s="319" t="s">
        <v>469</v>
      </c>
      <c r="B17" s="327">
        <v>20.37273710722672</v>
      </c>
      <c r="C17" s="374">
        <v>209.1</v>
      </c>
      <c r="D17" s="375">
        <v>223.2</v>
      </c>
      <c r="E17" s="375">
        <v>223.3</v>
      </c>
      <c r="F17" s="375">
        <v>228.2</v>
      </c>
      <c r="G17" s="375">
        <v>234.2</v>
      </c>
      <c r="H17" s="376">
        <v>234.2</v>
      </c>
      <c r="I17" s="321">
        <v>6.791009086561473</v>
      </c>
      <c r="J17" s="321">
        <v>0.044802867383538114</v>
      </c>
      <c r="K17" s="321">
        <v>4.881325570980735</v>
      </c>
      <c r="L17" s="322">
        <v>0</v>
      </c>
    </row>
    <row r="18" spans="1:12" ht="21" customHeight="1">
      <c r="A18" s="323" t="s">
        <v>470</v>
      </c>
      <c r="B18" s="324">
        <v>6.117694570987977</v>
      </c>
      <c r="C18" s="377">
        <v>198.1</v>
      </c>
      <c r="D18" s="377">
        <v>216.4</v>
      </c>
      <c r="E18" s="377">
        <v>217</v>
      </c>
      <c r="F18" s="377">
        <v>223.3</v>
      </c>
      <c r="G18" s="377">
        <v>226.4</v>
      </c>
      <c r="H18" s="378">
        <v>226.4</v>
      </c>
      <c r="I18" s="325">
        <v>9.540636042402824</v>
      </c>
      <c r="J18" s="325">
        <v>0.2772643253234719</v>
      </c>
      <c r="K18" s="325">
        <v>4.331797235023032</v>
      </c>
      <c r="L18" s="326">
        <v>0</v>
      </c>
    </row>
    <row r="19" spans="1:12" ht="21" customHeight="1">
      <c r="A19" s="323" t="s">
        <v>471</v>
      </c>
      <c r="B19" s="324">
        <v>5.683628753648385</v>
      </c>
      <c r="C19" s="377">
        <v>229.7</v>
      </c>
      <c r="D19" s="377">
        <v>237</v>
      </c>
      <c r="E19" s="377">
        <v>237</v>
      </c>
      <c r="F19" s="377">
        <v>240.9</v>
      </c>
      <c r="G19" s="377">
        <v>254.4</v>
      </c>
      <c r="H19" s="378">
        <v>254.4</v>
      </c>
      <c r="I19" s="325">
        <v>3.178058336961257</v>
      </c>
      <c r="J19" s="325">
        <v>0</v>
      </c>
      <c r="K19" s="325">
        <v>7.341772151898724</v>
      </c>
      <c r="L19" s="326">
        <v>0</v>
      </c>
    </row>
    <row r="20" spans="1:12" ht="21" customHeight="1">
      <c r="A20" s="323" t="s">
        <v>472</v>
      </c>
      <c r="B20" s="324">
        <v>4.4957766210627</v>
      </c>
      <c r="C20" s="377">
        <v>240.6</v>
      </c>
      <c r="D20" s="377">
        <v>263.7</v>
      </c>
      <c r="E20" s="377">
        <v>262.9</v>
      </c>
      <c r="F20" s="377">
        <v>264.2</v>
      </c>
      <c r="G20" s="377">
        <v>271.7</v>
      </c>
      <c r="H20" s="378">
        <v>271.7</v>
      </c>
      <c r="I20" s="325">
        <v>9.26849542809643</v>
      </c>
      <c r="J20" s="325">
        <v>-0.3033750474023549</v>
      </c>
      <c r="K20" s="325">
        <v>3.3472803347280404</v>
      </c>
      <c r="L20" s="326">
        <v>0</v>
      </c>
    </row>
    <row r="21" spans="1:12" ht="21" customHeight="1">
      <c r="A21" s="323" t="s">
        <v>473</v>
      </c>
      <c r="B21" s="324">
        <v>4.065637161527658</v>
      </c>
      <c r="C21" s="377">
        <v>161.9</v>
      </c>
      <c r="D21" s="377">
        <v>169.5</v>
      </c>
      <c r="E21" s="377">
        <v>169.8</v>
      </c>
      <c r="F21" s="377">
        <v>178.1</v>
      </c>
      <c r="G21" s="377">
        <v>176</v>
      </c>
      <c r="H21" s="378">
        <v>176</v>
      </c>
      <c r="I21" s="325">
        <v>4.879555281037668</v>
      </c>
      <c r="J21" s="325">
        <v>0.1769911504424755</v>
      </c>
      <c r="K21" s="325">
        <v>3.6513545347467584</v>
      </c>
      <c r="L21" s="326">
        <v>0</v>
      </c>
    </row>
    <row r="22" spans="1:12" s="328" customFormat="1" ht="21" customHeight="1">
      <c r="A22" s="319" t="s">
        <v>474</v>
      </c>
      <c r="B22" s="327">
        <v>30.044340897026256</v>
      </c>
      <c r="C22" s="374">
        <v>219.6</v>
      </c>
      <c r="D22" s="375">
        <v>243.1</v>
      </c>
      <c r="E22" s="375">
        <v>245.1</v>
      </c>
      <c r="F22" s="375">
        <v>248.9</v>
      </c>
      <c r="G22" s="375">
        <v>252.9</v>
      </c>
      <c r="H22" s="376">
        <v>253.9</v>
      </c>
      <c r="I22" s="321">
        <v>11.612021857923494</v>
      </c>
      <c r="J22" s="321">
        <v>0.8227067050596446</v>
      </c>
      <c r="K22" s="321">
        <v>3.5903712770297886</v>
      </c>
      <c r="L22" s="322">
        <v>0.39541320680109493</v>
      </c>
    </row>
    <row r="23" spans="1:12" ht="21" customHeight="1">
      <c r="A23" s="323" t="s">
        <v>475</v>
      </c>
      <c r="B23" s="324">
        <v>5.397977971447429</v>
      </c>
      <c r="C23" s="377">
        <v>413.7</v>
      </c>
      <c r="D23" s="377">
        <v>513</v>
      </c>
      <c r="E23" s="377">
        <v>524.2</v>
      </c>
      <c r="F23" s="377">
        <v>538.6</v>
      </c>
      <c r="G23" s="377">
        <v>545</v>
      </c>
      <c r="H23" s="378">
        <v>547</v>
      </c>
      <c r="I23" s="325">
        <v>26.710176456369368</v>
      </c>
      <c r="J23" s="325">
        <v>2.183235867446399</v>
      </c>
      <c r="K23" s="325">
        <v>4.349484929416249</v>
      </c>
      <c r="L23" s="326">
        <v>0.3669724770642091</v>
      </c>
    </row>
    <row r="24" spans="1:12" ht="21" customHeight="1">
      <c r="A24" s="323" t="s">
        <v>476</v>
      </c>
      <c r="B24" s="324">
        <v>2.4560330063653932</v>
      </c>
      <c r="C24" s="377">
        <v>206.9</v>
      </c>
      <c r="D24" s="377">
        <v>217</v>
      </c>
      <c r="E24" s="377">
        <v>217</v>
      </c>
      <c r="F24" s="377">
        <v>230.1</v>
      </c>
      <c r="G24" s="377">
        <v>232.6</v>
      </c>
      <c r="H24" s="378">
        <v>232.6</v>
      </c>
      <c r="I24" s="325">
        <v>4.881585306911546</v>
      </c>
      <c r="J24" s="325">
        <v>0</v>
      </c>
      <c r="K24" s="325">
        <v>7.188940092165879</v>
      </c>
      <c r="L24" s="326">
        <v>0</v>
      </c>
    </row>
    <row r="25" spans="1:12" ht="21" customHeight="1">
      <c r="A25" s="323" t="s">
        <v>477</v>
      </c>
      <c r="B25" s="324">
        <v>6.973714820123034</v>
      </c>
      <c r="C25" s="377">
        <v>180.6</v>
      </c>
      <c r="D25" s="377">
        <v>188.4</v>
      </c>
      <c r="E25" s="377">
        <v>188.4</v>
      </c>
      <c r="F25" s="377">
        <v>188.1</v>
      </c>
      <c r="G25" s="377">
        <v>190.2</v>
      </c>
      <c r="H25" s="378">
        <v>191.6</v>
      </c>
      <c r="I25" s="325">
        <v>4.318936877076425</v>
      </c>
      <c r="J25" s="325">
        <v>0</v>
      </c>
      <c r="K25" s="325">
        <v>1.698513800424621</v>
      </c>
      <c r="L25" s="326">
        <v>0.736067297581485</v>
      </c>
    </row>
    <row r="26" spans="1:12" ht="21" customHeight="1">
      <c r="A26" s="323" t="s">
        <v>478</v>
      </c>
      <c r="B26" s="324">
        <v>1.8659527269142209</v>
      </c>
      <c r="C26" s="377">
        <v>110.8</v>
      </c>
      <c r="D26" s="377">
        <v>110.8</v>
      </c>
      <c r="E26" s="377">
        <v>110.8</v>
      </c>
      <c r="F26" s="377">
        <v>110.9</v>
      </c>
      <c r="G26" s="377">
        <v>114.1</v>
      </c>
      <c r="H26" s="378">
        <v>115.6</v>
      </c>
      <c r="I26" s="325">
        <v>0</v>
      </c>
      <c r="J26" s="325">
        <v>0</v>
      </c>
      <c r="K26" s="325">
        <v>4.3321299638989075</v>
      </c>
      <c r="L26" s="326">
        <v>1.3146362839614483</v>
      </c>
    </row>
    <row r="27" spans="1:12" ht="21" customHeight="1">
      <c r="A27" s="323" t="s">
        <v>480</v>
      </c>
      <c r="B27" s="324">
        <v>2.731641690470963</v>
      </c>
      <c r="C27" s="377">
        <v>131.6</v>
      </c>
      <c r="D27" s="377">
        <v>146.1</v>
      </c>
      <c r="E27" s="377">
        <v>146.1</v>
      </c>
      <c r="F27" s="377">
        <v>146.1</v>
      </c>
      <c r="G27" s="377">
        <v>146.1</v>
      </c>
      <c r="H27" s="378">
        <v>146.1</v>
      </c>
      <c r="I27" s="325">
        <v>11.018237082066861</v>
      </c>
      <c r="J27" s="325">
        <v>0</v>
      </c>
      <c r="K27" s="325">
        <v>0</v>
      </c>
      <c r="L27" s="326">
        <v>0</v>
      </c>
    </row>
    <row r="28" spans="1:12" ht="21" customHeight="1">
      <c r="A28" s="323" t="s">
        <v>481</v>
      </c>
      <c r="B28" s="324">
        <v>3.1001290737979397</v>
      </c>
      <c r="C28" s="377">
        <v>170.5</v>
      </c>
      <c r="D28" s="377">
        <v>171.3</v>
      </c>
      <c r="E28" s="377">
        <v>171.3</v>
      </c>
      <c r="F28" s="377">
        <v>171.3</v>
      </c>
      <c r="G28" s="377">
        <v>177</v>
      </c>
      <c r="H28" s="378">
        <v>177</v>
      </c>
      <c r="I28" s="325">
        <v>0.4692082111437088</v>
      </c>
      <c r="J28" s="325">
        <v>0</v>
      </c>
      <c r="K28" s="325">
        <v>3.327495621716281</v>
      </c>
      <c r="L28" s="326">
        <v>0</v>
      </c>
    </row>
    <row r="29" spans="1:12" ht="21" customHeight="1" thickBot="1">
      <c r="A29" s="329" t="s">
        <v>482</v>
      </c>
      <c r="B29" s="330">
        <v>7.508891607907275</v>
      </c>
      <c r="C29" s="379">
        <v>199.7</v>
      </c>
      <c r="D29" s="379">
        <v>206.1</v>
      </c>
      <c r="E29" s="379">
        <v>206.2</v>
      </c>
      <c r="F29" s="379">
        <v>207.1</v>
      </c>
      <c r="G29" s="379">
        <v>212.3</v>
      </c>
      <c r="H29" s="380">
        <v>213.5</v>
      </c>
      <c r="I29" s="331">
        <v>3.2548823234852335</v>
      </c>
      <c r="J29" s="331">
        <v>0.04852013585636428</v>
      </c>
      <c r="K29" s="331">
        <v>3.5402521823472313</v>
      </c>
      <c r="L29" s="332">
        <v>0.565237870937338</v>
      </c>
    </row>
    <row r="30" ht="13.5" thickTop="1"/>
    <row r="31" ht="12.75">
      <c r="E31" s="314" t="s">
        <v>764</v>
      </c>
    </row>
  </sheetData>
  <sheetProtection/>
  <mergeCells count="10">
    <mergeCell ref="I6:L6"/>
    <mergeCell ref="A5:L5"/>
    <mergeCell ref="A1:L1"/>
    <mergeCell ref="A6:A7"/>
    <mergeCell ref="B6:B7"/>
    <mergeCell ref="D6:E6"/>
    <mergeCell ref="F6:H6"/>
    <mergeCell ref="A2:L2"/>
    <mergeCell ref="A3:L3"/>
    <mergeCell ref="A4:L4"/>
  </mergeCells>
  <printOptions/>
  <pageMargins left="0.75" right="0.75" top="1" bottom="1" header="0.5" footer="0.5"/>
  <pageSetup fitToHeight="1" fitToWidth="1" horizontalDpi="600" verticalDpi="600" orientation="portrait" scale="67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"/>
  <sheetViews>
    <sheetView zoomScalePageLayoutView="0" workbookViewId="0" topLeftCell="A1">
      <selection activeCell="A1" sqref="A1:G1"/>
    </sheetView>
  </sheetViews>
  <sheetFormatPr defaultColWidth="12.421875" defaultRowHeight="12.75"/>
  <cols>
    <col min="1" max="1" width="15.57421875" style="2" customWidth="1"/>
    <col min="2" max="2" width="12.421875" style="2" customWidth="1"/>
    <col min="3" max="3" width="14.00390625" style="2" customWidth="1"/>
    <col min="4" max="7" width="12.421875" style="2" customWidth="1"/>
    <col min="8" max="9" width="12.421875" style="2" hidden="1" customWidth="1"/>
    <col min="10" max="16384" width="12.421875" style="2" customWidth="1"/>
  </cols>
  <sheetData>
    <row r="1" spans="1:9" ht="12.75">
      <c r="A1" s="1929" t="s">
        <v>316</v>
      </c>
      <c r="B1" s="1929"/>
      <c r="C1" s="1929"/>
      <c r="D1" s="1929"/>
      <c r="E1" s="1929"/>
      <c r="F1" s="1929"/>
      <c r="G1" s="1929"/>
      <c r="H1" s="27"/>
      <c r="I1" s="27"/>
    </row>
    <row r="2" spans="1:10" ht="19.5" customHeight="1">
      <c r="A2" s="1930" t="s">
        <v>459</v>
      </c>
      <c r="B2" s="1930"/>
      <c r="C2" s="1930"/>
      <c r="D2" s="1930"/>
      <c r="E2" s="1930"/>
      <c r="F2" s="1930"/>
      <c r="G2" s="1930"/>
      <c r="H2" s="1930"/>
      <c r="I2" s="1930"/>
      <c r="J2" s="86"/>
    </row>
    <row r="3" spans="1:9" ht="14.25" customHeight="1">
      <c r="A3" s="1931" t="s">
        <v>460</v>
      </c>
      <c r="B3" s="1931"/>
      <c r="C3" s="1931"/>
      <c r="D3" s="1931"/>
      <c r="E3" s="1931"/>
      <c r="F3" s="1931"/>
      <c r="G3" s="1931"/>
      <c r="H3" s="1931"/>
      <c r="I3" s="1931"/>
    </row>
    <row r="4" spans="1:9" ht="15.75" customHeight="1" thickBot="1">
      <c r="A4" s="1932" t="s">
        <v>379</v>
      </c>
      <c r="B4" s="1933"/>
      <c r="C4" s="1933"/>
      <c r="D4" s="1933"/>
      <c r="E4" s="1933"/>
      <c r="F4" s="1933"/>
      <c r="G4" s="1933"/>
      <c r="H4" s="1933"/>
      <c r="I4" s="1933"/>
    </row>
    <row r="5" spans="1:13" ht="24.75" customHeight="1" thickTop="1">
      <c r="A5" s="1909" t="s">
        <v>696</v>
      </c>
      <c r="B5" s="1911" t="s">
        <v>422</v>
      </c>
      <c r="C5" s="1911"/>
      <c r="D5" s="1911" t="s">
        <v>279</v>
      </c>
      <c r="E5" s="1911"/>
      <c r="F5" s="1911" t="s">
        <v>1129</v>
      </c>
      <c r="G5" s="1912"/>
      <c r="H5" s="4" t="s">
        <v>453</v>
      </c>
      <c r="I5" s="5"/>
      <c r="J5" s="8"/>
      <c r="K5" s="8"/>
      <c r="L5" s="8"/>
      <c r="M5" s="8"/>
    </row>
    <row r="6" spans="1:13" ht="24.75" customHeight="1">
      <c r="A6" s="1910"/>
      <c r="B6" s="381" t="s">
        <v>689</v>
      </c>
      <c r="C6" s="382" t="s">
        <v>710</v>
      </c>
      <c r="D6" s="382" t="s">
        <v>689</v>
      </c>
      <c r="E6" s="381" t="s">
        <v>710</v>
      </c>
      <c r="F6" s="381" t="s">
        <v>689</v>
      </c>
      <c r="G6" s="383" t="s">
        <v>710</v>
      </c>
      <c r="H6" s="6" t="s">
        <v>454</v>
      </c>
      <c r="I6" s="6" t="s">
        <v>455</v>
      </c>
      <c r="J6" s="8"/>
      <c r="K6" s="8"/>
      <c r="L6" s="8"/>
      <c r="M6" s="8"/>
    </row>
    <row r="7" spans="1:16" ht="24.75" customHeight="1">
      <c r="A7" s="459" t="s">
        <v>1306</v>
      </c>
      <c r="B7" s="384">
        <v>230.7</v>
      </c>
      <c r="C7" s="384">
        <v>5.7</v>
      </c>
      <c r="D7" s="384">
        <v>257.9</v>
      </c>
      <c r="E7" s="384">
        <v>11.8</v>
      </c>
      <c r="F7" s="384">
        <v>273.2159121494274</v>
      </c>
      <c r="G7" s="385">
        <v>5.9</v>
      </c>
      <c r="H7" s="8"/>
      <c r="I7" s="8"/>
      <c r="J7" s="8"/>
      <c r="L7" s="8"/>
      <c r="M7" s="8"/>
      <c r="N7" s="8"/>
      <c r="O7" s="8"/>
      <c r="P7" s="8"/>
    </row>
    <row r="8" spans="1:16" ht="24.75" customHeight="1">
      <c r="A8" s="459" t="s">
        <v>1307</v>
      </c>
      <c r="B8" s="384">
        <v>235.2</v>
      </c>
      <c r="C8" s="384">
        <v>7.1</v>
      </c>
      <c r="D8" s="384">
        <v>259.1</v>
      </c>
      <c r="E8" s="384">
        <v>10.2</v>
      </c>
      <c r="F8" s="384">
        <v>278.8</v>
      </c>
      <c r="G8" s="385">
        <v>7.6</v>
      </c>
      <c r="H8" s="8"/>
      <c r="I8" s="8"/>
      <c r="J8" s="8"/>
      <c r="L8" s="8"/>
      <c r="M8" s="8"/>
      <c r="N8" s="8"/>
      <c r="O8" s="8"/>
      <c r="P8" s="8"/>
    </row>
    <row r="9" spans="1:16" ht="24.75" customHeight="1">
      <c r="A9" s="459" t="s">
        <v>1308</v>
      </c>
      <c r="B9" s="384">
        <v>236</v>
      </c>
      <c r="C9" s="384">
        <v>6.3</v>
      </c>
      <c r="D9" s="384">
        <v>260.1</v>
      </c>
      <c r="E9" s="384">
        <v>10.2</v>
      </c>
      <c r="F9" s="384">
        <v>279.7</v>
      </c>
      <c r="G9" s="385">
        <v>7.5</v>
      </c>
      <c r="H9" s="8"/>
      <c r="I9" s="8"/>
      <c r="J9" s="8"/>
      <c r="K9" s="8"/>
      <c r="L9" s="8"/>
      <c r="M9" s="8"/>
      <c r="N9" s="8"/>
      <c r="O9" s="8"/>
      <c r="P9" s="8"/>
    </row>
    <row r="10" spans="1:16" ht="24.75" customHeight="1">
      <c r="A10" s="459" t="s">
        <v>1309</v>
      </c>
      <c r="B10" s="384">
        <v>235.3</v>
      </c>
      <c r="C10" s="384">
        <v>5</v>
      </c>
      <c r="D10" s="384">
        <v>258.5</v>
      </c>
      <c r="E10" s="384">
        <v>9.9</v>
      </c>
      <c r="F10" s="384"/>
      <c r="G10" s="385"/>
      <c r="H10" s="8"/>
      <c r="I10" s="8"/>
      <c r="J10" s="8"/>
      <c r="K10" s="8"/>
      <c r="L10" s="8"/>
      <c r="M10" s="8"/>
      <c r="N10" s="8"/>
      <c r="O10" s="8"/>
      <c r="P10" s="8"/>
    </row>
    <row r="11" spans="1:16" ht="24.75" customHeight="1">
      <c r="A11" s="459" t="s">
        <v>1310</v>
      </c>
      <c r="B11" s="384">
        <v>235.7</v>
      </c>
      <c r="C11" s="384">
        <v>4.3</v>
      </c>
      <c r="D11" s="384">
        <v>255.2</v>
      </c>
      <c r="E11" s="384">
        <v>8.3</v>
      </c>
      <c r="F11" s="384"/>
      <c r="G11" s="385"/>
      <c r="H11" s="8"/>
      <c r="I11" s="8"/>
      <c r="J11" s="8"/>
      <c r="K11" s="8"/>
      <c r="L11" s="8"/>
      <c r="M11" s="8"/>
      <c r="N11" s="8"/>
      <c r="O11" s="8"/>
      <c r="P11" s="8"/>
    </row>
    <row r="12" spans="1:16" ht="24.75" customHeight="1">
      <c r="A12" s="459" t="s">
        <v>1311</v>
      </c>
      <c r="B12" s="384">
        <v>233.7</v>
      </c>
      <c r="C12" s="384">
        <v>3.3</v>
      </c>
      <c r="D12" s="384">
        <v>255</v>
      </c>
      <c r="E12" s="384">
        <v>9.1</v>
      </c>
      <c r="F12" s="384"/>
      <c r="G12" s="385"/>
      <c r="H12" s="8"/>
      <c r="I12" s="8"/>
      <c r="J12" s="8"/>
      <c r="K12" s="8"/>
      <c r="L12" s="8"/>
      <c r="M12" s="8"/>
      <c r="N12" s="8"/>
      <c r="O12" s="8"/>
      <c r="P12" s="8"/>
    </row>
    <row r="13" spans="1:16" ht="24.75" customHeight="1">
      <c r="A13" s="459" t="s">
        <v>1312</v>
      </c>
      <c r="B13" s="384">
        <v>232.6</v>
      </c>
      <c r="C13" s="384">
        <v>4.7</v>
      </c>
      <c r="D13" s="384">
        <v>254.6</v>
      </c>
      <c r="E13" s="384">
        <v>9.5</v>
      </c>
      <c r="F13" s="384"/>
      <c r="G13" s="385"/>
      <c r="H13" s="8"/>
      <c r="I13" s="8"/>
      <c r="J13" s="8"/>
      <c r="K13" s="8"/>
      <c r="L13" s="8"/>
      <c r="M13" s="8"/>
      <c r="N13" s="8"/>
      <c r="O13" s="8"/>
      <c r="P13" s="8"/>
    </row>
    <row r="14" spans="1:16" ht="24.75" customHeight="1">
      <c r="A14" s="459" t="s">
        <v>1313</v>
      </c>
      <c r="B14" s="384">
        <v>235.4</v>
      </c>
      <c r="C14" s="384">
        <v>6.3</v>
      </c>
      <c r="D14" s="384">
        <v>256.6</v>
      </c>
      <c r="E14" s="384">
        <v>9</v>
      </c>
      <c r="F14" s="384"/>
      <c r="G14" s="385"/>
      <c r="H14" s="8"/>
      <c r="I14" s="8"/>
      <c r="J14" s="8"/>
      <c r="K14" s="8"/>
      <c r="L14" s="8"/>
      <c r="M14" s="8"/>
      <c r="N14" s="8"/>
      <c r="O14" s="8"/>
      <c r="P14" s="8"/>
    </row>
    <row r="15" spans="1:16" ht="24.75" customHeight="1">
      <c r="A15" s="459" t="s">
        <v>1314</v>
      </c>
      <c r="B15" s="384">
        <v>234.8</v>
      </c>
      <c r="C15" s="384">
        <v>6.6</v>
      </c>
      <c r="D15" s="384">
        <v>254.5</v>
      </c>
      <c r="E15" s="384">
        <v>8.4</v>
      </c>
      <c r="F15" s="384"/>
      <c r="G15" s="385"/>
      <c r="K15" s="8"/>
      <c r="L15" s="8"/>
      <c r="M15" s="8"/>
      <c r="N15" s="8"/>
      <c r="O15" s="8"/>
      <c r="P15" s="8"/>
    </row>
    <row r="16" spans="1:16" ht="24.75" customHeight="1">
      <c r="A16" s="459" t="s">
        <v>1315</v>
      </c>
      <c r="B16" s="384">
        <v>239.7</v>
      </c>
      <c r="C16" s="384">
        <v>8</v>
      </c>
      <c r="D16" s="384">
        <v>259.2</v>
      </c>
      <c r="E16" s="384">
        <v>8.1</v>
      </c>
      <c r="F16" s="384"/>
      <c r="G16" s="385"/>
      <c r="K16" s="8"/>
      <c r="L16" s="8"/>
      <c r="M16" s="8"/>
      <c r="N16" s="8"/>
      <c r="O16" s="8"/>
      <c r="P16" s="8"/>
    </row>
    <row r="17" spans="1:16" ht="24.75" customHeight="1">
      <c r="A17" s="459" t="s">
        <v>1316</v>
      </c>
      <c r="B17" s="384">
        <v>244</v>
      </c>
      <c r="C17" s="384">
        <v>9.2</v>
      </c>
      <c r="D17" s="384">
        <v>260.4</v>
      </c>
      <c r="E17" s="384">
        <v>6.7</v>
      </c>
      <c r="F17" s="384"/>
      <c r="G17" s="385"/>
      <c r="K17" s="8"/>
      <c r="L17" s="8"/>
      <c r="M17" s="8"/>
      <c r="N17" s="8"/>
      <c r="O17" s="8"/>
      <c r="P17" s="8"/>
    </row>
    <row r="18" spans="1:16" ht="24.75" customHeight="1">
      <c r="A18" s="459" t="s">
        <v>1317</v>
      </c>
      <c r="B18" s="384">
        <v>251</v>
      </c>
      <c r="C18" s="384">
        <v>10.5</v>
      </c>
      <c r="D18" s="384">
        <v>267.9</v>
      </c>
      <c r="E18" s="384">
        <v>6.7</v>
      </c>
      <c r="F18" s="384"/>
      <c r="G18" s="385"/>
      <c r="K18" s="8"/>
      <c r="L18" s="8"/>
      <c r="M18" s="8"/>
      <c r="N18" s="8"/>
      <c r="O18" s="8"/>
      <c r="P18" s="8"/>
    </row>
    <row r="19" spans="1:7" ht="24.75" customHeight="1" thickBot="1">
      <c r="A19" s="386" t="s">
        <v>456</v>
      </c>
      <c r="B19" s="387">
        <v>237</v>
      </c>
      <c r="C19" s="387">
        <v>6.4</v>
      </c>
      <c r="D19" s="387">
        <v>258.3</v>
      </c>
      <c r="E19" s="387">
        <v>9</v>
      </c>
      <c r="F19" s="387"/>
      <c r="G19" s="388"/>
    </row>
    <row r="20" spans="1:4" ht="19.5" customHeight="1" thickTop="1">
      <c r="A20" s="7"/>
      <c r="D20" s="8"/>
    </row>
    <row r="21" spans="1:7" ht="19.5" customHeight="1">
      <c r="A21" s="7"/>
      <c r="G21" s="86"/>
    </row>
    <row r="23" spans="1:2" ht="12.75">
      <c r="A23" s="28"/>
      <c r="B23" s="28"/>
    </row>
    <row r="24" spans="1:2" ht="12.75">
      <c r="A24" s="16"/>
      <c r="B24" s="28"/>
    </row>
    <row r="25" spans="1:2" ht="12.75">
      <c r="A25" s="16"/>
      <c r="B25" s="28"/>
    </row>
    <row r="26" spans="1:2" ht="12.75">
      <c r="A26" s="16"/>
      <c r="B26" s="28"/>
    </row>
    <row r="27" spans="1:2" ht="12.75">
      <c r="A27" s="28"/>
      <c r="B27" s="28"/>
    </row>
  </sheetData>
  <sheetProtection/>
  <mergeCells count="8">
    <mergeCell ref="A5:A6"/>
    <mergeCell ref="B5:C5"/>
    <mergeCell ref="D5:E5"/>
    <mergeCell ref="F5:G5"/>
    <mergeCell ref="A1:G1"/>
    <mergeCell ref="A2:I2"/>
    <mergeCell ref="A3:I3"/>
    <mergeCell ref="A4:I4"/>
  </mergeCells>
  <printOptions/>
  <pageMargins left="0.75" right="0.75" top="1" bottom="1" header="0.5" footer="0.5"/>
  <pageSetup fitToHeight="1" fitToWidth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zoomScalePageLayoutView="0" workbookViewId="0" topLeftCell="A1">
      <selection activeCell="A1" sqref="A1:K1"/>
    </sheetView>
  </sheetViews>
  <sheetFormatPr defaultColWidth="9.140625" defaultRowHeight="16.5" customHeight="1"/>
  <cols>
    <col min="1" max="1" width="47.8515625" style="9" customWidth="1"/>
    <col min="2" max="3" width="10.57421875" style="9" bestFit="1" customWidth="1"/>
    <col min="4" max="5" width="10.57421875" style="40" bestFit="1" customWidth="1"/>
    <col min="6" max="6" width="9.28125" style="9" bestFit="1" customWidth="1"/>
    <col min="7" max="7" width="2.421875" style="40" bestFit="1" customWidth="1"/>
    <col min="8" max="8" width="7.7109375" style="9" bestFit="1" customWidth="1"/>
    <col min="9" max="9" width="11.140625" style="40" bestFit="1" customWidth="1"/>
    <col min="10" max="10" width="2.140625" style="40" customWidth="1"/>
    <col min="11" max="11" width="7.7109375" style="40" bestFit="1" customWidth="1"/>
    <col min="12" max="16384" width="9.140625" style="9" customWidth="1"/>
  </cols>
  <sheetData>
    <row r="1" spans="1:11" ht="12.75">
      <c r="A1" s="1750" t="s">
        <v>412</v>
      </c>
      <c r="B1" s="1750"/>
      <c r="C1" s="1750"/>
      <c r="D1" s="1750"/>
      <c r="E1" s="1750"/>
      <c r="F1" s="1750"/>
      <c r="G1" s="1750"/>
      <c r="H1" s="1750"/>
      <c r="I1" s="1750"/>
      <c r="J1" s="1750"/>
      <c r="K1" s="1750"/>
    </row>
    <row r="2" spans="1:11" ht="15.75">
      <c r="A2" s="1751" t="s">
        <v>932</v>
      </c>
      <c r="B2" s="1751"/>
      <c r="C2" s="1751"/>
      <c r="D2" s="1751"/>
      <c r="E2" s="1751"/>
      <c r="F2" s="1751"/>
      <c r="G2" s="1751"/>
      <c r="H2" s="1751"/>
      <c r="I2" s="1751"/>
      <c r="J2" s="1751"/>
      <c r="K2" s="1751"/>
    </row>
    <row r="3" spans="4:11" ht="13.5" thickBot="1">
      <c r="D3" s="9"/>
      <c r="E3" s="9"/>
      <c r="G3" s="9"/>
      <c r="I3" s="1746" t="s">
        <v>424</v>
      </c>
      <c r="J3" s="1746"/>
      <c r="K3" s="1746"/>
    </row>
    <row r="4" spans="1:11" ht="13.5" thickTop="1">
      <c r="A4" s="507"/>
      <c r="B4" s="541">
        <v>2012</v>
      </c>
      <c r="C4" s="541">
        <v>2012</v>
      </c>
      <c r="D4" s="542">
        <v>2013</v>
      </c>
      <c r="E4" s="543">
        <v>2013</v>
      </c>
      <c r="F4" s="1752" t="s">
        <v>1350</v>
      </c>
      <c r="G4" s="1753"/>
      <c r="H4" s="1753"/>
      <c r="I4" s="1753"/>
      <c r="J4" s="1753"/>
      <c r="K4" s="1754"/>
    </row>
    <row r="5" spans="1:11" ht="12.75">
      <c r="A5" s="128" t="s">
        <v>310</v>
      </c>
      <c r="B5" s="544" t="s">
        <v>878</v>
      </c>
      <c r="C5" s="513" t="s">
        <v>532</v>
      </c>
      <c r="D5" s="514" t="s">
        <v>879</v>
      </c>
      <c r="E5" s="837" t="s">
        <v>1349</v>
      </c>
      <c r="F5" s="1749" t="s">
        <v>279</v>
      </c>
      <c r="G5" s="1741"/>
      <c r="H5" s="1742"/>
      <c r="I5" s="1749" t="s">
        <v>1129</v>
      </c>
      <c r="J5" s="1741"/>
      <c r="K5" s="1743"/>
    </row>
    <row r="6" spans="1:11" ht="12.75">
      <c r="A6" s="128"/>
      <c r="B6" s="545"/>
      <c r="C6" s="545"/>
      <c r="D6" s="546"/>
      <c r="E6" s="547"/>
      <c r="F6" s="548" t="s">
        <v>389</v>
      </c>
      <c r="G6" s="549" t="s">
        <v>386</v>
      </c>
      <c r="H6" s="550" t="s">
        <v>378</v>
      </c>
      <c r="I6" s="551" t="s">
        <v>389</v>
      </c>
      <c r="J6" s="549" t="s">
        <v>386</v>
      </c>
      <c r="K6" s="552" t="s">
        <v>378</v>
      </c>
    </row>
    <row r="7" spans="1:11" ht="16.5" customHeight="1">
      <c r="A7" s="525" t="s">
        <v>390</v>
      </c>
      <c r="B7" s="879">
        <v>392044.69230621</v>
      </c>
      <c r="C7" s="879">
        <v>374999.3492238601</v>
      </c>
      <c r="D7" s="879">
        <v>473791.1171752001</v>
      </c>
      <c r="E7" s="882">
        <v>529785.9025662501</v>
      </c>
      <c r="F7" s="881">
        <v>-17045.343082349922</v>
      </c>
      <c r="G7" s="892"/>
      <c r="H7" s="882">
        <v>-4.347806109063837</v>
      </c>
      <c r="I7" s="880">
        <v>55994.78539104998</v>
      </c>
      <c r="J7" s="893"/>
      <c r="K7" s="883">
        <v>11.818454031999938</v>
      </c>
    </row>
    <row r="8" spans="1:11" ht="16.5" customHeight="1">
      <c r="A8" s="529" t="s">
        <v>1099</v>
      </c>
      <c r="B8" s="884">
        <v>9151.98225451</v>
      </c>
      <c r="C8" s="884">
        <v>10858.43105524</v>
      </c>
      <c r="D8" s="884">
        <v>14201.725638799999</v>
      </c>
      <c r="E8" s="888">
        <v>14639.886802590001</v>
      </c>
      <c r="F8" s="887">
        <v>1706.4488007300006</v>
      </c>
      <c r="G8" s="894"/>
      <c r="H8" s="1387">
        <v>18.645674273342046</v>
      </c>
      <c r="I8" s="1388">
        <v>438.1611637900023</v>
      </c>
      <c r="J8" s="1389"/>
      <c r="K8" s="1390">
        <v>3.085267064960886</v>
      </c>
    </row>
    <row r="9" spans="1:11" ht="16.5" customHeight="1">
      <c r="A9" s="529" t="s">
        <v>903</v>
      </c>
      <c r="B9" s="884">
        <v>7368.17732</v>
      </c>
      <c r="C9" s="884">
        <v>7214.86185</v>
      </c>
      <c r="D9" s="884">
        <v>6594.9228</v>
      </c>
      <c r="E9" s="888">
        <v>7025.596560000001</v>
      </c>
      <c r="F9" s="887">
        <v>-153.31546999999955</v>
      </c>
      <c r="G9" s="894"/>
      <c r="H9" s="1392">
        <v>-2.0807787780004126</v>
      </c>
      <c r="I9" s="1388">
        <v>430.6737600000006</v>
      </c>
      <c r="J9" s="1389"/>
      <c r="K9" s="1393">
        <v>6.530383646037532</v>
      </c>
    </row>
    <row r="10" spans="1:11" ht="16.5" customHeight="1">
      <c r="A10" s="529" t="s">
        <v>904</v>
      </c>
      <c r="B10" s="884">
        <v>0</v>
      </c>
      <c r="C10" s="884">
        <v>0</v>
      </c>
      <c r="D10" s="884">
        <v>0</v>
      </c>
      <c r="E10" s="888">
        <v>0</v>
      </c>
      <c r="F10" s="887">
        <v>0</v>
      </c>
      <c r="G10" s="894"/>
      <c r="H10" s="1387"/>
      <c r="I10" s="1388">
        <v>0</v>
      </c>
      <c r="J10" s="1389"/>
      <c r="K10" s="1393"/>
    </row>
    <row r="11" spans="1:11" ht="16.5" customHeight="1">
      <c r="A11" s="529" t="s">
        <v>905</v>
      </c>
      <c r="B11" s="884">
        <v>375524.5327317</v>
      </c>
      <c r="C11" s="884">
        <v>356926.05631862005</v>
      </c>
      <c r="D11" s="884">
        <v>452994.4687364001</v>
      </c>
      <c r="E11" s="888">
        <v>508120.4192036601</v>
      </c>
      <c r="F11" s="887">
        <v>-18598.476413079945</v>
      </c>
      <c r="G11" s="894"/>
      <c r="H11" s="1392">
        <v>-4.95266614881003</v>
      </c>
      <c r="I11" s="1388">
        <v>55125.95046726003</v>
      </c>
      <c r="J11" s="1389"/>
      <c r="K11" s="1393">
        <v>12.169232578276384</v>
      </c>
    </row>
    <row r="12" spans="1:11" ht="16.5" customHeight="1">
      <c r="A12" s="525" t="s">
        <v>391</v>
      </c>
      <c r="B12" s="879">
        <v>28223.24826484</v>
      </c>
      <c r="C12" s="879">
        <v>24565.04403384</v>
      </c>
      <c r="D12" s="879">
        <v>15716.750488190002</v>
      </c>
      <c r="E12" s="882">
        <v>24218.250488190002</v>
      </c>
      <c r="F12" s="881">
        <v>-3658.2042309999997</v>
      </c>
      <c r="G12" s="892"/>
      <c r="H12" s="1394">
        <v>-12.961669743582716</v>
      </c>
      <c r="I12" s="1395">
        <v>8501.5</v>
      </c>
      <c r="J12" s="1396"/>
      <c r="K12" s="1397">
        <v>54.09197026057174</v>
      </c>
    </row>
    <row r="13" spans="1:11" ht="16.5" customHeight="1">
      <c r="A13" s="529" t="s">
        <v>906</v>
      </c>
      <c r="B13" s="884">
        <v>25072.94426484</v>
      </c>
      <c r="C13" s="884">
        <v>21409.94003384</v>
      </c>
      <c r="D13" s="884">
        <v>12968.932488190001</v>
      </c>
      <c r="E13" s="888">
        <v>21468.932488190003</v>
      </c>
      <c r="F13" s="887">
        <v>-3663.004230999999</v>
      </c>
      <c r="G13" s="894"/>
      <c r="H13" s="1392">
        <v>-14.609390075248005</v>
      </c>
      <c r="I13" s="1388">
        <v>8500</v>
      </c>
      <c r="J13" s="1389"/>
      <c r="K13" s="1393">
        <v>65.5412464190127</v>
      </c>
    </row>
    <row r="14" spans="1:11" ht="16.5" customHeight="1">
      <c r="A14" s="529" t="s">
        <v>907</v>
      </c>
      <c r="B14" s="884">
        <v>382</v>
      </c>
      <c r="C14" s="884">
        <v>383</v>
      </c>
      <c r="D14" s="884">
        <v>319.2</v>
      </c>
      <c r="E14" s="888">
        <v>319.2</v>
      </c>
      <c r="F14" s="887">
        <v>1</v>
      </c>
      <c r="G14" s="894"/>
      <c r="H14" s="1392">
        <v>0.2617801047120419</v>
      </c>
      <c r="I14" s="1388">
        <v>0</v>
      </c>
      <c r="J14" s="1389"/>
      <c r="K14" s="1393">
        <v>0</v>
      </c>
    </row>
    <row r="15" spans="1:11" ht="16.5" customHeight="1">
      <c r="A15" s="529" t="s">
        <v>908</v>
      </c>
      <c r="B15" s="884">
        <v>2768.3039999999996</v>
      </c>
      <c r="C15" s="884">
        <v>2772.104</v>
      </c>
      <c r="D15" s="884">
        <v>2428.618</v>
      </c>
      <c r="E15" s="888">
        <v>2430.118</v>
      </c>
      <c r="F15" s="887">
        <v>3.800000000000182</v>
      </c>
      <c r="G15" s="894"/>
      <c r="H15" s="1392">
        <v>0.1372681613002106</v>
      </c>
      <c r="I15" s="1388">
        <v>1.5</v>
      </c>
      <c r="J15" s="1389"/>
      <c r="K15" s="1393">
        <v>0.061763521475999936</v>
      </c>
    </row>
    <row r="16" spans="1:11" ht="16.5" customHeight="1">
      <c r="A16" s="529" t="s">
        <v>909</v>
      </c>
      <c r="B16" s="884">
        <v>0</v>
      </c>
      <c r="C16" s="884">
        <v>0</v>
      </c>
      <c r="D16" s="884">
        <v>0</v>
      </c>
      <c r="E16" s="888">
        <v>0</v>
      </c>
      <c r="F16" s="887">
        <v>0</v>
      </c>
      <c r="G16" s="894"/>
      <c r="H16" s="1387"/>
      <c r="I16" s="1388">
        <v>0</v>
      </c>
      <c r="J16" s="1389"/>
      <c r="K16" s="1390"/>
    </row>
    <row r="17" spans="1:11" ht="16.5" customHeight="1">
      <c r="A17" s="553" t="s">
        <v>910</v>
      </c>
      <c r="B17" s="879">
        <v>28.857</v>
      </c>
      <c r="C17" s="879">
        <v>28.857</v>
      </c>
      <c r="D17" s="879">
        <v>31</v>
      </c>
      <c r="E17" s="882">
        <v>31</v>
      </c>
      <c r="F17" s="881">
        <v>0</v>
      </c>
      <c r="G17" s="892"/>
      <c r="H17" s="1398">
        <v>0</v>
      </c>
      <c r="I17" s="1395">
        <v>0</v>
      </c>
      <c r="J17" s="1396"/>
      <c r="K17" s="1399">
        <v>0</v>
      </c>
    </row>
    <row r="18" spans="1:11" ht="16.5" customHeight="1">
      <c r="A18" s="525" t="s">
        <v>911</v>
      </c>
      <c r="B18" s="879">
        <v>129.98336870999998</v>
      </c>
      <c r="C18" s="879">
        <v>126.6855</v>
      </c>
      <c r="D18" s="879">
        <v>249.86490468000005</v>
      </c>
      <c r="E18" s="882">
        <v>249.86490468000005</v>
      </c>
      <c r="F18" s="881">
        <v>-3.2978687099999746</v>
      </c>
      <c r="G18" s="892"/>
      <c r="H18" s="1394">
        <v>-2.537146669400222</v>
      </c>
      <c r="I18" s="1395">
        <v>0</v>
      </c>
      <c r="J18" s="1396"/>
      <c r="K18" s="1397">
        <v>0</v>
      </c>
    </row>
    <row r="19" spans="1:11" ht="16.5" customHeight="1">
      <c r="A19" s="529" t="s">
        <v>394</v>
      </c>
      <c r="B19" s="884">
        <v>113.98336870999998</v>
      </c>
      <c r="C19" s="884">
        <v>110.6855</v>
      </c>
      <c r="D19" s="885">
        <v>233.86490468000005</v>
      </c>
      <c r="E19" s="886">
        <v>233.86490468000005</v>
      </c>
      <c r="F19" s="887">
        <v>-3.2978687099999746</v>
      </c>
      <c r="G19" s="894"/>
      <c r="H19" s="1392">
        <v>-2.8932893871477994</v>
      </c>
      <c r="I19" s="1388">
        <v>0</v>
      </c>
      <c r="J19" s="1389"/>
      <c r="K19" s="1393">
        <v>0</v>
      </c>
    </row>
    <row r="20" spans="1:11" ht="16.5" customHeight="1">
      <c r="A20" s="529" t="s">
        <v>912</v>
      </c>
      <c r="B20" s="884">
        <v>16</v>
      </c>
      <c r="C20" s="884">
        <v>16</v>
      </c>
      <c r="D20" s="885">
        <v>16</v>
      </c>
      <c r="E20" s="886">
        <v>16</v>
      </c>
      <c r="F20" s="887">
        <v>0</v>
      </c>
      <c r="G20" s="894"/>
      <c r="H20" s="1392">
        <v>0</v>
      </c>
      <c r="I20" s="1388">
        <v>0</v>
      </c>
      <c r="J20" s="1389"/>
      <c r="K20" s="1390">
        <v>0</v>
      </c>
    </row>
    <row r="21" spans="1:11" ht="16.5" customHeight="1">
      <c r="A21" s="525" t="s">
        <v>913</v>
      </c>
      <c r="B21" s="879">
        <v>473.27786871</v>
      </c>
      <c r="C21" s="879">
        <v>742.593</v>
      </c>
      <c r="D21" s="879">
        <v>2757.62425603</v>
      </c>
      <c r="E21" s="882">
        <v>2457.14362106</v>
      </c>
      <c r="F21" s="881">
        <v>269.31513128999995</v>
      </c>
      <c r="G21" s="892"/>
      <c r="H21" s="1394">
        <v>56.90423091704341</v>
      </c>
      <c r="I21" s="1395">
        <v>-300.4806349700002</v>
      </c>
      <c r="J21" s="1396"/>
      <c r="K21" s="1397">
        <v>-10.896358860818319</v>
      </c>
    </row>
    <row r="22" spans="1:11" ht="16.5" customHeight="1">
      <c r="A22" s="529" t="s">
        <v>395</v>
      </c>
      <c r="B22" s="884">
        <v>473.27786871</v>
      </c>
      <c r="C22" s="884">
        <v>742.593</v>
      </c>
      <c r="D22" s="884">
        <v>2757.62425603</v>
      </c>
      <c r="E22" s="888">
        <v>2457.14362106</v>
      </c>
      <c r="F22" s="887">
        <v>269.31513128999995</v>
      </c>
      <c r="G22" s="894"/>
      <c r="H22" s="1392">
        <v>56.90423091704341</v>
      </c>
      <c r="I22" s="1388">
        <v>-300.4806349700002</v>
      </c>
      <c r="J22" s="1389"/>
      <c r="K22" s="1393">
        <v>-10.896358860818319</v>
      </c>
    </row>
    <row r="23" spans="1:11" ht="16.5" customHeight="1">
      <c r="A23" s="529" t="s">
        <v>914</v>
      </c>
      <c r="B23" s="884">
        <v>0</v>
      </c>
      <c r="C23" s="884">
        <v>0</v>
      </c>
      <c r="D23" s="884">
        <v>0</v>
      </c>
      <c r="E23" s="888">
        <v>0</v>
      </c>
      <c r="F23" s="887">
        <v>0</v>
      </c>
      <c r="G23" s="894"/>
      <c r="H23" s="1387"/>
      <c r="I23" s="1388">
        <v>0</v>
      </c>
      <c r="J23" s="1389"/>
      <c r="K23" s="1390"/>
    </row>
    <row r="24" spans="1:11" ht="16.5" customHeight="1">
      <c r="A24" s="525" t="s">
        <v>396</v>
      </c>
      <c r="B24" s="879">
        <v>4518.33211349</v>
      </c>
      <c r="C24" s="879">
        <v>4704.4788548199995</v>
      </c>
      <c r="D24" s="879">
        <v>4587.00065529</v>
      </c>
      <c r="E24" s="882">
        <v>4462.540488189999</v>
      </c>
      <c r="F24" s="881">
        <v>186.1467413299997</v>
      </c>
      <c r="G24" s="892"/>
      <c r="H24" s="1394">
        <v>4.119810953564861</v>
      </c>
      <c r="I24" s="1395">
        <v>-124.46016710000094</v>
      </c>
      <c r="J24" s="1396"/>
      <c r="K24" s="1397">
        <v>-2.713323508172298</v>
      </c>
    </row>
    <row r="25" spans="1:11" ht="16.5" customHeight="1">
      <c r="A25" s="525" t="s">
        <v>397</v>
      </c>
      <c r="B25" s="879">
        <v>30408.155337730004</v>
      </c>
      <c r="C25" s="879">
        <v>29137.59126779</v>
      </c>
      <c r="D25" s="879">
        <v>37764.50090466001</v>
      </c>
      <c r="E25" s="882">
        <v>31162.772787889993</v>
      </c>
      <c r="F25" s="881">
        <v>-1270.5640699400028</v>
      </c>
      <c r="G25" s="892"/>
      <c r="H25" s="1394">
        <v>-4.178366151541935</v>
      </c>
      <c r="I25" s="1395">
        <v>-6601.728116770017</v>
      </c>
      <c r="J25" s="1396"/>
      <c r="K25" s="1397">
        <v>-17.48130640846199</v>
      </c>
    </row>
    <row r="26" spans="1:11" ht="16.5" customHeight="1">
      <c r="A26" s="554" t="s">
        <v>398</v>
      </c>
      <c r="B26" s="895">
        <v>455826.54625968996</v>
      </c>
      <c r="C26" s="895">
        <v>434304.59888031014</v>
      </c>
      <c r="D26" s="895">
        <v>534897.8583840501</v>
      </c>
      <c r="E26" s="896">
        <v>592367.4748562601</v>
      </c>
      <c r="F26" s="897">
        <v>-21521.947379379824</v>
      </c>
      <c r="G26" s="898"/>
      <c r="H26" s="1400">
        <v>-4.72152127952603</v>
      </c>
      <c r="I26" s="1401">
        <v>57469.61647221004</v>
      </c>
      <c r="J26" s="1402"/>
      <c r="K26" s="1403">
        <v>10.74403562688179</v>
      </c>
    </row>
    <row r="27" spans="1:11" ht="16.5" customHeight="1">
      <c r="A27" s="525" t="s">
        <v>399</v>
      </c>
      <c r="B27" s="879">
        <v>319323.21070028</v>
      </c>
      <c r="C27" s="879">
        <v>296850.17673023994</v>
      </c>
      <c r="D27" s="879">
        <v>354220.22007799</v>
      </c>
      <c r="E27" s="882">
        <v>388812.35573621</v>
      </c>
      <c r="F27" s="881">
        <v>-22473.033970040036</v>
      </c>
      <c r="G27" s="892"/>
      <c r="H27" s="1394">
        <v>-7.037707631949579</v>
      </c>
      <c r="I27" s="1395">
        <v>34592.13565822004</v>
      </c>
      <c r="J27" s="1396"/>
      <c r="K27" s="1397">
        <v>9.765714574567133</v>
      </c>
    </row>
    <row r="28" spans="1:11" ht="16.5" customHeight="1">
      <c r="A28" s="529" t="s">
        <v>915</v>
      </c>
      <c r="B28" s="884">
        <v>170491.686875334</v>
      </c>
      <c r="C28" s="884">
        <v>182114.41822004897</v>
      </c>
      <c r="D28" s="884">
        <v>195874.235903968</v>
      </c>
      <c r="E28" s="888">
        <v>226744.09231556102</v>
      </c>
      <c r="F28" s="887">
        <v>11622.731344714965</v>
      </c>
      <c r="G28" s="894"/>
      <c r="H28" s="1392">
        <v>6.817183616239116</v>
      </c>
      <c r="I28" s="1388">
        <v>30869.856411593035</v>
      </c>
      <c r="J28" s="1389"/>
      <c r="K28" s="1393">
        <v>15.760039225744684</v>
      </c>
    </row>
    <row r="29" spans="1:11" ht="16.5" customHeight="1">
      <c r="A29" s="529" t="s">
        <v>916</v>
      </c>
      <c r="B29" s="884">
        <v>30353.971786665996</v>
      </c>
      <c r="C29" s="884">
        <v>27908.089533951006</v>
      </c>
      <c r="D29" s="884">
        <v>34872.066018842</v>
      </c>
      <c r="E29" s="888">
        <v>38317.57431539899</v>
      </c>
      <c r="F29" s="887">
        <v>-2445.8822527149896</v>
      </c>
      <c r="G29" s="894"/>
      <c r="H29" s="1392">
        <v>-8.057865606205201</v>
      </c>
      <c r="I29" s="1388">
        <v>3445.508296556989</v>
      </c>
      <c r="J29" s="1389"/>
      <c r="K29" s="1393">
        <v>9.880424907131454</v>
      </c>
    </row>
    <row r="30" spans="1:11" ht="16.5" customHeight="1">
      <c r="A30" s="529" t="s">
        <v>917</v>
      </c>
      <c r="B30" s="884">
        <v>100137.84686063</v>
      </c>
      <c r="C30" s="884">
        <v>69295.0280314</v>
      </c>
      <c r="D30" s="884">
        <v>107355.67587310003</v>
      </c>
      <c r="E30" s="888">
        <v>104867.22298054001</v>
      </c>
      <c r="F30" s="887">
        <v>-30842.818829230004</v>
      </c>
      <c r="G30" s="894"/>
      <c r="H30" s="1392">
        <v>-30.800361497842538</v>
      </c>
      <c r="I30" s="1388">
        <v>-2488.452892560017</v>
      </c>
      <c r="J30" s="1389"/>
      <c r="K30" s="1393">
        <v>-2.3179518663749996</v>
      </c>
    </row>
    <row r="31" spans="1:11" ht="16.5" customHeight="1">
      <c r="A31" s="529" t="s">
        <v>918</v>
      </c>
      <c r="B31" s="884">
        <v>5991.00024533</v>
      </c>
      <c r="C31" s="884">
        <v>6714.450309699999</v>
      </c>
      <c r="D31" s="884">
        <v>6773.17581791</v>
      </c>
      <c r="E31" s="888">
        <v>7500.70951032</v>
      </c>
      <c r="F31" s="887">
        <v>723.4500643699985</v>
      </c>
      <c r="G31" s="894"/>
      <c r="H31" s="1392">
        <v>12.0756140000817</v>
      </c>
      <c r="I31" s="1388">
        <v>727.5336924100002</v>
      </c>
      <c r="J31" s="1389"/>
      <c r="K31" s="1393">
        <v>10.741396827264044</v>
      </c>
    </row>
    <row r="32" spans="1:11" ht="16.5" customHeight="1">
      <c r="A32" s="529" t="s">
        <v>919</v>
      </c>
      <c r="B32" s="884">
        <v>3895.4494057600004</v>
      </c>
      <c r="C32" s="884">
        <v>4377.755778290002</v>
      </c>
      <c r="D32" s="884">
        <v>3600.9698973900004</v>
      </c>
      <c r="E32" s="888">
        <v>5953.42840118</v>
      </c>
      <c r="F32" s="887">
        <v>482.3063725300017</v>
      </c>
      <c r="G32" s="894"/>
      <c r="H32" s="1392">
        <v>12.381276774300806</v>
      </c>
      <c r="I32" s="1388">
        <v>2352.4585037899997</v>
      </c>
      <c r="J32" s="1389"/>
      <c r="K32" s="1393">
        <v>65.3284690187239</v>
      </c>
    </row>
    <row r="33" spans="1:11" ht="16.5" customHeight="1">
      <c r="A33" s="529" t="s">
        <v>920</v>
      </c>
      <c r="B33" s="884">
        <v>8453.255526560002</v>
      </c>
      <c r="C33" s="884">
        <v>6440.434856849997</v>
      </c>
      <c r="D33" s="884">
        <v>5744.096566779999</v>
      </c>
      <c r="E33" s="888">
        <v>5429.328213209996</v>
      </c>
      <c r="F33" s="887">
        <v>-2012.820669710005</v>
      </c>
      <c r="G33" s="894"/>
      <c r="H33" s="1392">
        <v>-23.81118923219288</v>
      </c>
      <c r="I33" s="1388">
        <v>-314.76835357000346</v>
      </c>
      <c r="J33" s="1389"/>
      <c r="K33" s="1393">
        <v>-5.479858319068179</v>
      </c>
    </row>
    <row r="34" spans="1:11" ht="16.5" customHeight="1">
      <c r="A34" s="525" t="s">
        <v>921</v>
      </c>
      <c r="B34" s="879">
        <v>2372.7961585999947</v>
      </c>
      <c r="C34" s="879">
        <v>22686.846120890004</v>
      </c>
      <c r="D34" s="879">
        <v>516.1152126899888</v>
      </c>
      <c r="E34" s="882">
        <v>34605.53877286014</v>
      </c>
      <c r="F34" s="881">
        <v>20314.04996229001</v>
      </c>
      <c r="G34" s="892"/>
      <c r="H34" s="1398">
        <v>856.1228442933663</v>
      </c>
      <c r="I34" s="1395">
        <v>34089.42356017015</v>
      </c>
      <c r="J34" s="1396"/>
      <c r="K34" s="1397">
        <v>6605.0026664581965</v>
      </c>
    </row>
    <row r="35" spans="1:11" ht="16.5" customHeight="1">
      <c r="A35" s="525" t="s">
        <v>400</v>
      </c>
      <c r="B35" s="879">
        <v>9231.153389719997</v>
      </c>
      <c r="C35" s="879">
        <v>9094.03476341</v>
      </c>
      <c r="D35" s="879">
        <v>8568.979752180001</v>
      </c>
      <c r="E35" s="882">
        <v>9092.782645140001</v>
      </c>
      <c r="F35" s="881">
        <v>-137.11862630999713</v>
      </c>
      <c r="G35" s="892"/>
      <c r="H35" s="1394">
        <v>-1.4853899672244126</v>
      </c>
      <c r="I35" s="1395">
        <v>523.8028929600005</v>
      </c>
      <c r="J35" s="1396"/>
      <c r="K35" s="1397">
        <v>6.1127801454629624</v>
      </c>
    </row>
    <row r="36" spans="1:11" ht="16.5" customHeight="1">
      <c r="A36" s="529" t="s">
        <v>922</v>
      </c>
      <c r="B36" s="884">
        <v>77.4402697199993</v>
      </c>
      <c r="C36" s="884">
        <v>130.79016340999985</v>
      </c>
      <c r="D36" s="884">
        <v>65.71455218000031</v>
      </c>
      <c r="E36" s="888">
        <v>34.22160514000034</v>
      </c>
      <c r="F36" s="887">
        <v>53.34989369000054</v>
      </c>
      <c r="G36" s="894"/>
      <c r="H36" s="1392">
        <v>68.89166822752256</v>
      </c>
      <c r="I36" s="1388">
        <v>-31.49294703999997</v>
      </c>
      <c r="J36" s="1389"/>
      <c r="K36" s="1393">
        <v>-47.92385551641116</v>
      </c>
    </row>
    <row r="37" spans="1:11" ht="16.5" customHeight="1">
      <c r="A37" s="529" t="s">
        <v>923</v>
      </c>
      <c r="B37" s="884">
        <v>0</v>
      </c>
      <c r="C37" s="884">
        <v>0</v>
      </c>
      <c r="D37" s="884">
        <v>0</v>
      </c>
      <c r="E37" s="888">
        <v>0</v>
      </c>
      <c r="F37" s="887">
        <v>0</v>
      </c>
      <c r="G37" s="894"/>
      <c r="H37" s="1387"/>
      <c r="I37" s="1388">
        <v>0</v>
      </c>
      <c r="J37" s="1389"/>
      <c r="K37" s="1390"/>
    </row>
    <row r="38" spans="1:11" ht="16.5" customHeight="1">
      <c r="A38" s="529" t="s">
        <v>924</v>
      </c>
      <c r="B38" s="884">
        <v>0</v>
      </c>
      <c r="C38" s="884">
        <v>0</v>
      </c>
      <c r="D38" s="884">
        <v>0</v>
      </c>
      <c r="E38" s="888">
        <v>0</v>
      </c>
      <c r="F38" s="887">
        <v>0</v>
      </c>
      <c r="G38" s="894"/>
      <c r="H38" s="1387"/>
      <c r="I38" s="1388">
        <v>0</v>
      </c>
      <c r="J38" s="1389"/>
      <c r="K38" s="1390"/>
    </row>
    <row r="39" spans="1:11" ht="16.5" customHeight="1">
      <c r="A39" s="529" t="s">
        <v>925</v>
      </c>
      <c r="B39" s="884">
        <v>0</v>
      </c>
      <c r="C39" s="884">
        <v>0</v>
      </c>
      <c r="D39" s="884">
        <v>0</v>
      </c>
      <c r="E39" s="888">
        <v>0</v>
      </c>
      <c r="F39" s="887">
        <v>0</v>
      </c>
      <c r="G39" s="894"/>
      <c r="H39" s="1387"/>
      <c r="I39" s="1388">
        <v>0</v>
      </c>
      <c r="J39" s="1389"/>
      <c r="K39" s="1390"/>
    </row>
    <row r="40" spans="1:11" ht="16.5" customHeight="1">
      <c r="A40" s="529" t="s">
        <v>926</v>
      </c>
      <c r="B40" s="884">
        <v>0</v>
      </c>
      <c r="C40" s="884">
        <v>0</v>
      </c>
      <c r="D40" s="884">
        <v>0</v>
      </c>
      <c r="E40" s="888">
        <v>0</v>
      </c>
      <c r="F40" s="887">
        <v>0</v>
      </c>
      <c r="G40" s="894"/>
      <c r="H40" s="1387"/>
      <c r="I40" s="1388">
        <v>0</v>
      </c>
      <c r="J40" s="1391"/>
      <c r="K40" s="1390"/>
    </row>
    <row r="41" spans="1:11" ht="16.5" customHeight="1">
      <c r="A41" s="529" t="s">
        <v>927</v>
      </c>
      <c r="B41" s="884">
        <v>9153.713119999999</v>
      </c>
      <c r="C41" s="884">
        <v>8963.2446</v>
      </c>
      <c r="D41" s="884">
        <v>8503.2652</v>
      </c>
      <c r="E41" s="888">
        <v>9058.56104</v>
      </c>
      <c r="F41" s="887">
        <v>-190.46851999999853</v>
      </c>
      <c r="G41" s="894"/>
      <c r="H41" s="1392">
        <v>-2.0807787780004032</v>
      </c>
      <c r="I41" s="1388">
        <v>555.2958400000007</v>
      </c>
      <c r="J41" s="1391"/>
      <c r="K41" s="1393">
        <v>6.530383646037532</v>
      </c>
    </row>
    <row r="42" spans="1:11" ht="16.5" customHeight="1">
      <c r="A42" s="529" t="s">
        <v>928</v>
      </c>
      <c r="B42" s="884">
        <v>0</v>
      </c>
      <c r="C42" s="884">
        <v>0</v>
      </c>
      <c r="D42" s="884">
        <v>0</v>
      </c>
      <c r="E42" s="888">
        <v>0</v>
      </c>
      <c r="F42" s="887">
        <v>0</v>
      </c>
      <c r="G42" s="894"/>
      <c r="H42" s="1387"/>
      <c r="I42" s="1388">
        <v>0</v>
      </c>
      <c r="J42" s="1389"/>
      <c r="K42" s="1390"/>
    </row>
    <row r="43" spans="1:11" ht="16.5" customHeight="1">
      <c r="A43" s="525" t="s">
        <v>401</v>
      </c>
      <c r="B43" s="879">
        <v>85303.68450728</v>
      </c>
      <c r="C43" s="879">
        <v>77739.46383081</v>
      </c>
      <c r="D43" s="879">
        <v>105822.57335585</v>
      </c>
      <c r="E43" s="882">
        <v>117444.89822374997</v>
      </c>
      <c r="F43" s="881">
        <v>-7564.2206764700095</v>
      </c>
      <c r="G43" s="892"/>
      <c r="H43" s="1394">
        <v>-8.867402059080415</v>
      </c>
      <c r="I43" s="1395">
        <v>11622.324867899966</v>
      </c>
      <c r="J43" s="1404"/>
      <c r="K43" s="1397">
        <v>10.982840899944406</v>
      </c>
    </row>
    <row r="44" spans="1:11" ht="16.5" customHeight="1" thickBot="1">
      <c r="A44" s="531" t="s">
        <v>402</v>
      </c>
      <c r="B44" s="889">
        <v>39595.6543767</v>
      </c>
      <c r="C44" s="889">
        <v>27934.103319159996</v>
      </c>
      <c r="D44" s="889">
        <v>65769.96998534</v>
      </c>
      <c r="E44" s="891">
        <v>42411.89947830011</v>
      </c>
      <c r="F44" s="890">
        <v>-11661.55105754</v>
      </c>
      <c r="G44" s="899"/>
      <c r="H44" s="1405">
        <v>-29.451593214234702</v>
      </c>
      <c r="I44" s="1406">
        <v>-23358.070507039884</v>
      </c>
      <c r="J44" s="1407"/>
      <c r="K44" s="1408">
        <v>-35.514795752904185</v>
      </c>
    </row>
    <row r="45" spans="1:11" ht="16.5" customHeight="1" thickTop="1">
      <c r="A45" s="555" t="s">
        <v>898</v>
      </c>
      <c r="B45" s="11"/>
      <c r="C45" s="11"/>
      <c r="D45" s="556"/>
      <c r="E45" s="532"/>
      <c r="F45" s="532"/>
      <c r="G45" s="532"/>
      <c r="H45" s="532"/>
      <c r="I45" s="532"/>
      <c r="J45" s="532"/>
      <c r="K45" s="532"/>
    </row>
    <row r="46" spans="1:11" ht="16.5" customHeight="1">
      <c r="A46" s="1383" t="s">
        <v>1497</v>
      </c>
      <c r="B46" s="1384"/>
      <c r="C46" s="1385"/>
      <c r="D46" s="538"/>
      <c r="E46" s="538"/>
      <c r="F46" s="539"/>
      <c r="G46" s="539"/>
      <c r="H46" s="538"/>
      <c r="I46" s="539"/>
      <c r="J46" s="539"/>
      <c r="K46" s="539"/>
    </row>
    <row r="47" spans="1:11" ht="16.5" customHeight="1">
      <c r="A47" s="1383" t="s">
        <v>1499</v>
      </c>
      <c r="B47" s="1384"/>
      <c r="C47" s="1386"/>
      <c r="D47" s="538"/>
      <c r="E47" s="538"/>
      <c r="F47" s="539"/>
      <c r="G47" s="539"/>
      <c r="H47" s="538"/>
      <c r="I47" s="539"/>
      <c r="J47" s="539"/>
      <c r="K47" s="539"/>
    </row>
    <row r="48" spans="1:11" ht="16.5" customHeight="1">
      <c r="A48" s="557" t="s">
        <v>899</v>
      </c>
      <c r="B48" s="11"/>
      <c r="C48" s="11"/>
      <c r="D48" s="556"/>
      <c r="E48" s="532"/>
      <c r="F48" s="532"/>
      <c r="G48" s="532"/>
      <c r="H48" s="532"/>
      <c r="I48" s="532"/>
      <c r="J48" s="532"/>
      <c r="K48" s="532"/>
    </row>
    <row r="49" spans="1:11" ht="16.5" customHeight="1">
      <c r="A49" s="900" t="s">
        <v>929</v>
      </c>
      <c r="B49" s="901">
        <v>382813.53891649</v>
      </c>
      <c r="C49" s="901">
        <v>365905.3144604501</v>
      </c>
      <c r="D49" s="902">
        <v>465222.1374230201</v>
      </c>
      <c r="E49" s="902">
        <v>520693.11992111005</v>
      </c>
      <c r="F49" s="902">
        <v>-7864.229212859898</v>
      </c>
      <c r="G49" s="903" t="s">
        <v>369</v>
      </c>
      <c r="H49" s="901">
        <v>-2.054323688529591</v>
      </c>
      <c r="I49" s="902">
        <v>41254.421448699955</v>
      </c>
      <c r="J49" s="903" t="s">
        <v>370</v>
      </c>
      <c r="K49" s="902">
        <v>8.867682367227482</v>
      </c>
    </row>
    <row r="50" spans="1:11" ht="16.5" customHeight="1">
      <c r="A50" s="900" t="s">
        <v>930</v>
      </c>
      <c r="B50" s="901">
        <v>-63490.28108909999</v>
      </c>
      <c r="C50" s="901">
        <v>-69055.16361440999</v>
      </c>
      <c r="D50" s="902">
        <v>-111001.91734502997</v>
      </c>
      <c r="E50" s="902">
        <v>-131880.7641849002</v>
      </c>
      <c r="F50" s="902">
        <v>-14608.87776849</v>
      </c>
      <c r="G50" s="903" t="s">
        <v>369</v>
      </c>
      <c r="H50" s="901">
        <v>23.009628431142747</v>
      </c>
      <c r="I50" s="902">
        <v>-6662.28579048024</v>
      </c>
      <c r="J50" s="903" t="s">
        <v>370</v>
      </c>
      <c r="K50" s="902">
        <v>6.001955596651268</v>
      </c>
    </row>
    <row r="51" spans="1:11" ht="16.5" customHeight="1">
      <c r="A51" s="900" t="s">
        <v>931</v>
      </c>
      <c r="B51" s="901">
        <v>94491.18354625</v>
      </c>
      <c r="C51" s="901">
        <v>76535.97588217999</v>
      </c>
      <c r="D51" s="901">
        <v>133828.04243653</v>
      </c>
      <c r="E51" s="901">
        <v>128694.02491416008</v>
      </c>
      <c r="F51" s="902">
        <v>-8911.212420890011</v>
      </c>
      <c r="G51" s="903" t="s">
        <v>369</v>
      </c>
      <c r="H51" s="901">
        <v>-9.430734261602614</v>
      </c>
      <c r="I51" s="902">
        <v>-19350.578571759917</v>
      </c>
      <c r="J51" s="903" t="s">
        <v>370</v>
      </c>
      <c r="K51" s="902">
        <v>-14.459285378053128</v>
      </c>
    </row>
  </sheetData>
  <sheetProtection/>
  <mergeCells count="6">
    <mergeCell ref="F5:H5"/>
    <mergeCell ref="I5:K5"/>
    <mergeCell ref="A1:K1"/>
    <mergeCell ref="A2:K2"/>
    <mergeCell ref="I3:K3"/>
    <mergeCell ref="F4:K4"/>
  </mergeCells>
  <printOptions/>
  <pageMargins left="0.7" right="0.7" top="0.75" bottom="0.75" header="0.3" footer="0.3"/>
  <pageSetup fitToHeight="1" fitToWidth="1" horizontalDpi="600" verticalDpi="600" orientation="portrait" scale="70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1"/>
  <sheetViews>
    <sheetView zoomScalePageLayoutView="0" workbookViewId="0" topLeftCell="A1">
      <selection activeCell="A1" sqref="A1:M1"/>
    </sheetView>
  </sheetViews>
  <sheetFormatPr defaultColWidth="9.140625" defaultRowHeight="24.75" customHeight="1"/>
  <cols>
    <col min="1" max="1" width="6.28125" style="328" customWidth="1"/>
    <col min="2" max="2" width="34.28125" style="314" bestFit="1" customWidth="1"/>
    <col min="3" max="3" width="7.140625" style="314" customWidth="1"/>
    <col min="4" max="4" width="8.140625" style="314" bestFit="1" customWidth="1"/>
    <col min="5" max="5" width="8.28125" style="314" bestFit="1" customWidth="1"/>
    <col min="6" max="6" width="8.140625" style="314" bestFit="1" customWidth="1"/>
    <col min="7" max="7" width="8.7109375" style="314" bestFit="1" customWidth="1"/>
    <col min="8" max="8" width="8.28125" style="314" bestFit="1" customWidth="1"/>
    <col min="9" max="9" width="8.140625" style="314" bestFit="1" customWidth="1"/>
    <col min="10" max="13" width="7.140625" style="314" bestFit="1" customWidth="1"/>
    <col min="14" max="14" width="5.57421875" style="314" customWidth="1"/>
    <col min="15" max="16384" width="9.140625" style="314" customWidth="1"/>
  </cols>
  <sheetData>
    <row r="1" spans="1:13" ht="12.75">
      <c r="A1" s="1937" t="s">
        <v>317</v>
      </c>
      <c r="B1" s="1937"/>
      <c r="C1" s="1937"/>
      <c r="D1" s="1937"/>
      <c r="E1" s="1937"/>
      <c r="F1" s="1937"/>
      <c r="G1" s="1937"/>
      <c r="H1" s="1937"/>
      <c r="I1" s="1937"/>
      <c r="J1" s="1937"/>
      <c r="K1" s="1937"/>
      <c r="L1" s="1937"/>
      <c r="M1" s="1937"/>
    </row>
    <row r="2" spans="1:13" ht="12.75">
      <c r="A2" s="1937" t="s">
        <v>768</v>
      </c>
      <c r="B2" s="1937"/>
      <c r="C2" s="1937"/>
      <c r="D2" s="1937"/>
      <c r="E2" s="1937"/>
      <c r="F2" s="1937"/>
      <c r="G2" s="1937"/>
      <c r="H2" s="1937"/>
      <c r="I2" s="1937"/>
      <c r="J2" s="1937"/>
      <c r="K2" s="1937"/>
      <c r="L2" s="1937"/>
      <c r="M2" s="1937"/>
    </row>
    <row r="3" spans="1:13" ht="12.75">
      <c r="A3" s="1937" t="s">
        <v>485</v>
      </c>
      <c r="B3" s="1937"/>
      <c r="C3" s="1937"/>
      <c r="D3" s="1937"/>
      <c r="E3" s="1937"/>
      <c r="F3" s="1937"/>
      <c r="G3" s="1937"/>
      <c r="H3" s="1937"/>
      <c r="I3" s="1937"/>
      <c r="J3" s="1937"/>
      <c r="K3" s="1937"/>
      <c r="L3" s="1937"/>
      <c r="M3" s="1937"/>
    </row>
    <row r="4" spans="1:13" ht="12.75">
      <c r="A4" s="1937" t="s">
        <v>393</v>
      </c>
      <c r="B4" s="1937"/>
      <c r="C4" s="1937"/>
      <c r="D4" s="1937"/>
      <c r="E4" s="1937"/>
      <c r="F4" s="1937"/>
      <c r="G4" s="1937"/>
      <c r="H4" s="1937"/>
      <c r="I4" s="1937"/>
      <c r="J4" s="1937"/>
      <c r="K4" s="1937"/>
      <c r="L4" s="1937"/>
      <c r="M4" s="1937"/>
    </row>
    <row r="5" spans="1:13" ht="12.75">
      <c r="A5" s="1937" t="s">
        <v>1354</v>
      </c>
      <c r="B5" s="1937"/>
      <c r="C5" s="1937"/>
      <c r="D5" s="1937"/>
      <c r="E5" s="1937"/>
      <c r="F5" s="1937"/>
      <c r="G5" s="1937"/>
      <c r="H5" s="1937"/>
      <c r="I5" s="1937"/>
      <c r="J5" s="1937"/>
      <c r="K5" s="1937"/>
      <c r="L5" s="1937"/>
      <c r="M5" s="1937"/>
    </row>
    <row r="6" spans="1:13" ht="13.5" thickBot="1">
      <c r="A6" s="341"/>
      <c r="B6" s="341"/>
      <c r="C6" s="341"/>
      <c r="D6" s="341"/>
      <c r="E6" s="341"/>
      <c r="F6" s="341"/>
      <c r="G6" s="341"/>
      <c r="H6" s="341"/>
      <c r="I6" s="341"/>
      <c r="J6" s="341"/>
      <c r="K6" s="341"/>
      <c r="L6" s="341"/>
      <c r="M6" s="341"/>
    </row>
    <row r="7" spans="1:13" ht="13.5" thickTop="1">
      <c r="A7" s="1934" t="s">
        <v>486</v>
      </c>
      <c r="B7" s="1923" t="s">
        <v>487</v>
      </c>
      <c r="C7" s="344" t="s">
        <v>414</v>
      </c>
      <c r="D7" s="364" t="s">
        <v>422</v>
      </c>
      <c r="E7" s="1925" t="s">
        <v>279</v>
      </c>
      <c r="F7" s="1926"/>
      <c r="G7" s="1927" t="s">
        <v>1129</v>
      </c>
      <c r="H7" s="1927"/>
      <c r="I7" s="1926"/>
      <c r="J7" s="1917" t="s">
        <v>710</v>
      </c>
      <c r="K7" s="1918"/>
      <c r="L7" s="1918"/>
      <c r="M7" s="1919"/>
    </row>
    <row r="8" spans="1:13" ht="12.75">
      <c r="A8" s="1935"/>
      <c r="B8" s="1924"/>
      <c r="C8" s="345" t="s">
        <v>415</v>
      </c>
      <c r="D8" s="365" t="s">
        <v>1482</v>
      </c>
      <c r="E8" s="365" t="s">
        <v>1483</v>
      </c>
      <c r="F8" s="365" t="s">
        <v>1482</v>
      </c>
      <c r="G8" s="365" t="s">
        <v>1484</v>
      </c>
      <c r="H8" s="365" t="s">
        <v>1483</v>
      </c>
      <c r="I8" s="365" t="s">
        <v>1482</v>
      </c>
      <c r="J8" s="1938" t="s">
        <v>489</v>
      </c>
      <c r="K8" s="1938" t="s">
        <v>490</v>
      </c>
      <c r="L8" s="1938" t="s">
        <v>491</v>
      </c>
      <c r="M8" s="1939" t="s">
        <v>492</v>
      </c>
    </row>
    <row r="9" spans="1:13" ht="12.75">
      <c r="A9" s="1936"/>
      <c r="B9" s="366">
        <v>1</v>
      </c>
      <c r="C9" s="367">
        <v>2</v>
      </c>
      <c r="D9" s="366">
        <v>3</v>
      </c>
      <c r="E9" s="366">
        <v>4</v>
      </c>
      <c r="F9" s="366">
        <v>5</v>
      </c>
      <c r="G9" s="368">
        <v>6</v>
      </c>
      <c r="H9" s="369">
        <v>7</v>
      </c>
      <c r="I9" s="369">
        <v>8</v>
      </c>
      <c r="J9" s="1924"/>
      <c r="K9" s="1924"/>
      <c r="L9" s="1924"/>
      <c r="M9" s="1940"/>
    </row>
    <row r="10" spans="1:13" ht="24.75" customHeight="1">
      <c r="A10" s="346"/>
      <c r="B10" s="470" t="s">
        <v>493</v>
      </c>
      <c r="C10" s="471">
        <v>100</v>
      </c>
      <c r="D10" s="472">
        <v>247</v>
      </c>
      <c r="E10" s="472">
        <v>273.7</v>
      </c>
      <c r="F10" s="472">
        <v>274.3</v>
      </c>
      <c r="G10" s="473">
        <v>296.3</v>
      </c>
      <c r="H10" s="473">
        <v>305.3</v>
      </c>
      <c r="I10" s="473">
        <v>305.3</v>
      </c>
      <c r="J10" s="474">
        <v>11.052631578947384</v>
      </c>
      <c r="K10" s="475">
        <v>0.21921812203143531</v>
      </c>
      <c r="L10" s="475">
        <v>11.301494713816979</v>
      </c>
      <c r="M10" s="476">
        <v>0</v>
      </c>
    </row>
    <row r="11" spans="1:13" ht="24.75" customHeight="1">
      <c r="A11" s="1662">
        <v>1</v>
      </c>
      <c r="B11" s="347" t="s">
        <v>494</v>
      </c>
      <c r="C11" s="333">
        <v>26.97</v>
      </c>
      <c r="D11" s="350">
        <v>187.3</v>
      </c>
      <c r="E11" s="350">
        <v>187.3</v>
      </c>
      <c r="F11" s="350">
        <v>187.3</v>
      </c>
      <c r="G11" s="351">
        <v>212.7</v>
      </c>
      <c r="H11" s="351">
        <v>236.8</v>
      </c>
      <c r="I11" s="352">
        <v>236.8</v>
      </c>
      <c r="J11" s="348">
        <v>0</v>
      </c>
      <c r="K11" s="348">
        <v>0</v>
      </c>
      <c r="L11" s="348">
        <v>26.42819006940738</v>
      </c>
      <c r="M11" s="349">
        <v>0</v>
      </c>
    </row>
    <row r="12" spans="1:13" ht="24.75" customHeight="1">
      <c r="A12" s="1663"/>
      <c r="B12" s="355" t="s">
        <v>495</v>
      </c>
      <c r="C12" s="335">
        <v>9.8</v>
      </c>
      <c r="D12" s="353">
        <v>177.7</v>
      </c>
      <c r="E12" s="353">
        <v>177.7</v>
      </c>
      <c r="F12" s="353">
        <v>177.7</v>
      </c>
      <c r="G12" s="14">
        <v>197.3</v>
      </c>
      <c r="H12" s="14">
        <v>217</v>
      </c>
      <c r="I12" s="354">
        <v>217</v>
      </c>
      <c r="J12" s="356">
        <v>0</v>
      </c>
      <c r="K12" s="356">
        <v>0</v>
      </c>
      <c r="L12" s="356">
        <v>22.115925717501412</v>
      </c>
      <c r="M12" s="357">
        <v>0</v>
      </c>
    </row>
    <row r="13" spans="1:13" ht="27.75" customHeight="1">
      <c r="A13" s="1663"/>
      <c r="B13" s="355" t="s">
        <v>496</v>
      </c>
      <c r="C13" s="335">
        <v>17.17</v>
      </c>
      <c r="D13" s="353">
        <v>192.8</v>
      </c>
      <c r="E13" s="353">
        <v>192.8</v>
      </c>
      <c r="F13" s="353">
        <v>192.8</v>
      </c>
      <c r="G13" s="14">
        <v>221.5</v>
      </c>
      <c r="H13" s="14">
        <v>248.2</v>
      </c>
      <c r="I13" s="354">
        <v>248.2</v>
      </c>
      <c r="J13" s="356">
        <v>0</v>
      </c>
      <c r="K13" s="356">
        <v>0</v>
      </c>
      <c r="L13" s="356">
        <v>28.734439834024897</v>
      </c>
      <c r="M13" s="357">
        <v>0</v>
      </c>
    </row>
    <row r="14" spans="1:13" ht="18.75" customHeight="1">
      <c r="A14" s="1662">
        <v>1.1</v>
      </c>
      <c r="B14" s="347" t="s">
        <v>497</v>
      </c>
      <c r="C14" s="336">
        <v>2.82</v>
      </c>
      <c r="D14" s="350">
        <v>236.5</v>
      </c>
      <c r="E14" s="350">
        <v>236.5</v>
      </c>
      <c r="F14" s="350">
        <v>236.5</v>
      </c>
      <c r="G14" s="351">
        <v>298.2</v>
      </c>
      <c r="H14" s="351">
        <v>310.6</v>
      </c>
      <c r="I14" s="352">
        <v>310.6</v>
      </c>
      <c r="J14" s="348">
        <v>0</v>
      </c>
      <c r="K14" s="348">
        <v>0</v>
      </c>
      <c r="L14" s="348">
        <v>31.331923890063422</v>
      </c>
      <c r="M14" s="349">
        <v>0</v>
      </c>
    </row>
    <row r="15" spans="1:13" ht="24.75" customHeight="1">
      <c r="A15" s="1662"/>
      <c r="B15" s="355" t="s">
        <v>495</v>
      </c>
      <c r="C15" s="337">
        <v>0.31</v>
      </c>
      <c r="D15" s="353">
        <v>215.4</v>
      </c>
      <c r="E15" s="353">
        <v>215.4</v>
      </c>
      <c r="F15" s="353">
        <v>215.4</v>
      </c>
      <c r="G15" s="14">
        <v>262.2</v>
      </c>
      <c r="H15" s="14">
        <v>262.2</v>
      </c>
      <c r="I15" s="354">
        <v>262.2</v>
      </c>
      <c r="J15" s="356">
        <v>0</v>
      </c>
      <c r="K15" s="356">
        <v>0</v>
      </c>
      <c r="L15" s="356">
        <v>21.72701949860722</v>
      </c>
      <c r="M15" s="357">
        <v>0</v>
      </c>
    </row>
    <row r="16" spans="1:13" ht="24.75" customHeight="1">
      <c r="A16" s="1662"/>
      <c r="B16" s="355" t="s">
        <v>496</v>
      </c>
      <c r="C16" s="337">
        <v>2.51</v>
      </c>
      <c r="D16" s="353">
        <v>239.1</v>
      </c>
      <c r="E16" s="353">
        <v>239.1</v>
      </c>
      <c r="F16" s="353">
        <v>239.1</v>
      </c>
      <c r="G16" s="14">
        <v>302.5</v>
      </c>
      <c r="H16" s="14">
        <v>316.5</v>
      </c>
      <c r="I16" s="354">
        <v>316.5</v>
      </c>
      <c r="J16" s="356">
        <v>0</v>
      </c>
      <c r="K16" s="356">
        <v>0</v>
      </c>
      <c r="L16" s="356">
        <v>32.37139272271017</v>
      </c>
      <c r="M16" s="357">
        <v>0</v>
      </c>
    </row>
    <row r="17" spans="1:13" ht="24.75" customHeight="1">
      <c r="A17" s="1662">
        <v>1.2</v>
      </c>
      <c r="B17" s="347" t="s">
        <v>498</v>
      </c>
      <c r="C17" s="336">
        <v>1.14</v>
      </c>
      <c r="D17" s="350">
        <v>210</v>
      </c>
      <c r="E17" s="350">
        <v>210</v>
      </c>
      <c r="F17" s="350">
        <v>210</v>
      </c>
      <c r="G17" s="351">
        <v>210</v>
      </c>
      <c r="H17" s="351">
        <v>268</v>
      </c>
      <c r="I17" s="352">
        <v>268</v>
      </c>
      <c r="J17" s="348">
        <v>0</v>
      </c>
      <c r="K17" s="348">
        <v>0</v>
      </c>
      <c r="L17" s="348">
        <v>27.619047619047606</v>
      </c>
      <c r="M17" s="349">
        <v>0</v>
      </c>
    </row>
    <row r="18" spans="1:13" ht="24.75" customHeight="1">
      <c r="A18" s="1662"/>
      <c r="B18" s="355" t="s">
        <v>495</v>
      </c>
      <c r="C18" s="337">
        <v>0.19</v>
      </c>
      <c r="D18" s="353">
        <v>187.3</v>
      </c>
      <c r="E18" s="353">
        <v>187.3</v>
      </c>
      <c r="F18" s="353">
        <v>187.3</v>
      </c>
      <c r="G18" s="14">
        <v>187.3</v>
      </c>
      <c r="H18" s="14">
        <v>216.8</v>
      </c>
      <c r="I18" s="354">
        <v>216.8</v>
      </c>
      <c r="J18" s="356">
        <v>0</v>
      </c>
      <c r="K18" s="356">
        <v>0</v>
      </c>
      <c r="L18" s="356">
        <v>15.750133475707415</v>
      </c>
      <c r="M18" s="357">
        <v>0</v>
      </c>
    </row>
    <row r="19" spans="1:13" ht="24.75" customHeight="1">
      <c r="A19" s="1662"/>
      <c r="B19" s="355" t="s">
        <v>496</v>
      </c>
      <c r="C19" s="337">
        <v>0.95</v>
      </c>
      <c r="D19" s="353">
        <v>214.5</v>
      </c>
      <c r="E19" s="353">
        <v>214.5</v>
      </c>
      <c r="F19" s="353">
        <v>214.5</v>
      </c>
      <c r="G19" s="14">
        <v>214.5</v>
      </c>
      <c r="H19" s="14">
        <v>278.2</v>
      </c>
      <c r="I19" s="354">
        <v>278.2</v>
      </c>
      <c r="J19" s="356">
        <v>0</v>
      </c>
      <c r="K19" s="356">
        <v>0</v>
      </c>
      <c r="L19" s="356">
        <v>29.69696969696969</v>
      </c>
      <c r="M19" s="357">
        <v>0</v>
      </c>
    </row>
    <row r="20" spans="1:13" ht="24.75" customHeight="1">
      <c r="A20" s="1662">
        <v>1.3</v>
      </c>
      <c r="B20" s="347" t="s">
        <v>499</v>
      </c>
      <c r="C20" s="336">
        <v>0.55</v>
      </c>
      <c r="D20" s="350">
        <v>290.6</v>
      </c>
      <c r="E20" s="350">
        <v>290.6</v>
      </c>
      <c r="F20" s="350">
        <v>290.6</v>
      </c>
      <c r="G20" s="351">
        <v>290.6</v>
      </c>
      <c r="H20" s="351">
        <v>429.1</v>
      </c>
      <c r="I20" s="352">
        <v>429.1</v>
      </c>
      <c r="J20" s="348">
        <v>0</v>
      </c>
      <c r="K20" s="348">
        <v>0</v>
      </c>
      <c r="L20" s="348">
        <v>47.66001376462492</v>
      </c>
      <c r="M20" s="349">
        <v>0</v>
      </c>
    </row>
    <row r="21" spans="1:13" ht="24.75" customHeight="1">
      <c r="A21" s="1662"/>
      <c r="B21" s="355" t="s">
        <v>495</v>
      </c>
      <c r="C21" s="337">
        <v>0.1</v>
      </c>
      <c r="D21" s="353">
        <v>250</v>
      </c>
      <c r="E21" s="353">
        <v>250</v>
      </c>
      <c r="F21" s="353">
        <v>250</v>
      </c>
      <c r="G21" s="14">
        <v>250</v>
      </c>
      <c r="H21" s="14">
        <v>331</v>
      </c>
      <c r="I21" s="354">
        <v>331</v>
      </c>
      <c r="J21" s="356">
        <v>0</v>
      </c>
      <c r="K21" s="356">
        <v>0</v>
      </c>
      <c r="L21" s="356">
        <v>32.400000000000006</v>
      </c>
      <c r="M21" s="357">
        <v>0</v>
      </c>
    </row>
    <row r="22" spans="1:13" ht="24.75" customHeight="1">
      <c r="A22" s="1662"/>
      <c r="B22" s="355" t="s">
        <v>496</v>
      </c>
      <c r="C22" s="337">
        <v>0.45</v>
      </c>
      <c r="D22" s="353">
        <v>299.9</v>
      </c>
      <c r="E22" s="353">
        <v>299.9</v>
      </c>
      <c r="F22" s="353">
        <v>299.9</v>
      </c>
      <c r="G22" s="14">
        <v>299.9</v>
      </c>
      <c r="H22" s="14">
        <v>451.6</v>
      </c>
      <c r="I22" s="354">
        <v>451.6</v>
      </c>
      <c r="J22" s="356">
        <v>0</v>
      </c>
      <c r="K22" s="356">
        <v>0</v>
      </c>
      <c r="L22" s="356">
        <v>50.58352784261422</v>
      </c>
      <c r="M22" s="357">
        <v>0</v>
      </c>
    </row>
    <row r="23" spans="1:13" ht="24.75" customHeight="1">
      <c r="A23" s="1662">
        <v>1.4</v>
      </c>
      <c r="B23" s="347" t="s">
        <v>765</v>
      </c>
      <c r="C23" s="336">
        <v>4.01</v>
      </c>
      <c r="D23" s="350">
        <v>227.9</v>
      </c>
      <c r="E23" s="350">
        <v>227.9</v>
      </c>
      <c r="F23" s="350">
        <v>227.9</v>
      </c>
      <c r="G23" s="351">
        <v>287.7</v>
      </c>
      <c r="H23" s="351">
        <v>306.5</v>
      </c>
      <c r="I23" s="352">
        <v>306.5</v>
      </c>
      <c r="J23" s="348">
        <v>0</v>
      </c>
      <c r="K23" s="348">
        <v>0</v>
      </c>
      <c r="L23" s="348">
        <v>34.488810881965776</v>
      </c>
      <c r="M23" s="349">
        <v>0</v>
      </c>
    </row>
    <row r="24" spans="1:13" ht="24.75" customHeight="1">
      <c r="A24" s="1662"/>
      <c r="B24" s="355" t="s">
        <v>495</v>
      </c>
      <c r="C24" s="337">
        <v>0.17</v>
      </c>
      <c r="D24" s="353">
        <v>194.8</v>
      </c>
      <c r="E24" s="353">
        <v>194.8</v>
      </c>
      <c r="F24" s="353">
        <v>194.8</v>
      </c>
      <c r="G24" s="14">
        <v>237.4</v>
      </c>
      <c r="H24" s="14">
        <v>237.4</v>
      </c>
      <c r="I24" s="354">
        <v>237.4</v>
      </c>
      <c r="J24" s="356">
        <v>0</v>
      </c>
      <c r="K24" s="356">
        <v>0</v>
      </c>
      <c r="L24" s="356">
        <v>21.868583162217647</v>
      </c>
      <c r="M24" s="357">
        <v>0</v>
      </c>
    </row>
    <row r="25" spans="1:13" ht="24.75" customHeight="1">
      <c r="A25" s="1662"/>
      <c r="B25" s="355" t="s">
        <v>496</v>
      </c>
      <c r="C25" s="337">
        <v>3.84</v>
      </c>
      <c r="D25" s="353">
        <v>229.4</v>
      </c>
      <c r="E25" s="353">
        <v>229.4</v>
      </c>
      <c r="F25" s="353">
        <v>229.4</v>
      </c>
      <c r="G25" s="14">
        <v>290</v>
      </c>
      <c r="H25" s="14">
        <v>309.6</v>
      </c>
      <c r="I25" s="354">
        <v>309.6</v>
      </c>
      <c r="J25" s="356">
        <v>0</v>
      </c>
      <c r="K25" s="356">
        <v>0</v>
      </c>
      <c r="L25" s="356">
        <v>34.960767218831734</v>
      </c>
      <c r="M25" s="357">
        <v>0</v>
      </c>
    </row>
    <row r="26" spans="1:13" s="328" customFormat="1" ht="24.75" customHeight="1">
      <c r="A26" s="1662">
        <v>1.5</v>
      </c>
      <c r="B26" s="347" t="s">
        <v>500</v>
      </c>
      <c r="C26" s="336">
        <v>10.55</v>
      </c>
      <c r="D26" s="350">
        <v>207.8</v>
      </c>
      <c r="E26" s="350">
        <v>207.8</v>
      </c>
      <c r="F26" s="350">
        <v>207.8</v>
      </c>
      <c r="G26" s="351">
        <v>233.5</v>
      </c>
      <c r="H26" s="351">
        <v>271.2</v>
      </c>
      <c r="I26" s="352">
        <v>271.2</v>
      </c>
      <c r="J26" s="348">
        <v>0</v>
      </c>
      <c r="K26" s="348">
        <v>0</v>
      </c>
      <c r="L26" s="348">
        <v>30.510105871029822</v>
      </c>
      <c r="M26" s="349">
        <v>0</v>
      </c>
    </row>
    <row r="27" spans="1:13" ht="24.75" customHeight="1">
      <c r="A27" s="1662"/>
      <c r="B27" s="355" t="s">
        <v>495</v>
      </c>
      <c r="C27" s="337">
        <v>6.8</v>
      </c>
      <c r="D27" s="353">
        <v>194.7</v>
      </c>
      <c r="E27" s="353">
        <v>194.7</v>
      </c>
      <c r="F27" s="353">
        <v>194.7</v>
      </c>
      <c r="G27" s="14">
        <v>219.7</v>
      </c>
      <c r="H27" s="14">
        <v>246.1</v>
      </c>
      <c r="I27" s="354">
        <v>246.1</v>
      </c>
      <c r="J27" s="356">
        <v>0</v>
      </c>
      <c r="K27" s="356">
        <v>0</v>
      </c>
      <c r="L27" s="356">
        <v>26.399589111453523</v>
      </c>
      <c r="M27" s="357">
        <v>0</v>
      </c>
    </row>
    <row r="28" spans="1:15" ht="24.75" customHeight="1">
      <c r="A28" s="1662"/>
      <c r="B28" s="355" t="s">
        <v>496</v>
      </c>
      <c r="C28" s="337">
        <v>3.75</v>
      </c>
      <c r="D28" s="353">
        <v>231.6</v>
      </c>
      <c r="E28" s="353">
        <v>231.6</v>
      </c>
      <c r="F28" s="353">
        <v>231.6</v>
      </c>
      <c r="G28" s="14">
        <v>258.5</v>
      </c>
      <c r="H28" s="14">
        <v>316.9</v>
      </c>
      <c r="I28" s="354">
        <v>316.9</v>
      </c>
      <c r="J28" s="356">
        <v>0</v>
      </c>
      <c r="K28" s="356">
        <v>0</v>
      </c>
      <c r="L28" s="356">
        <v>36.83074265975819</v>
      </c>
      <c r="M28" s="357">
        <v>0</v>
      </c>
      <c r="O28" s="342"/>
    </row>
    <row r="29" spans="1:13" s="328" customFormat="1" ht="24.75" customHeight="1">
      <c r="A29" s="1662">
        <v>1.6</v>
      </c>
      <c r="B29" s="347" t="s">
        <v>766</v>
      </c>
      <c r="C29" s="336">
        <v>7.9</v>
      </c>
      <c r="D29" s="350">
        <v>111.3</v>
      </c>
      <c r="E29" s="350">
        <v>111.3</v>
      </c>
      <c r="F29" s="350">
        <v>111.3</v>
      </c>
      <c r="G29" s="351">
        <v>111.3</v>
      </c>
      <c r="H29" s="351">
        <v>111.3</v>
      </c>
      <c r="I29" s="352">
        <v>111.3</v>
      </c>
      <c r="J29" s="348">
        <v>0</v>
      </c>
      <c r="K29" s="348">
        <v>0</v>
      </c>
      <c r="L29" s="348">
        <v>0</v>
      </c>
      <c r="M29" s="349">
        <v>0</v>
      </c>
    </row>
    <row r="30" spans="1:13" ht="24.75" customHeight="1">
      <c r="A30" s="1662"/>
      <c r="B30" s="355" t="s">
        <v>495</v>
      </c>
      <c r="C30" s="337">
        <v>2.24</v>
      </c>
      <c r="D30" s="353">
        <v>115.3</v>
      </c>
      <c r="E30" s="353">
        <v>115.3</v>
      </c>
      <c r="F30" s="353">
        <v>115.3</v>
      </c>
      <c r="G30" s="14">
        <v>115.3</v>
      </c>
      <c r="H30" s="14">
        <v>115.3</v>
      </c>
      <c r="I30" s="354">
        <v>115.3</v>
      </c>
      <c r="J30" s="356">
        <v>0</v>
      </c>
      <c r="K30" s="356">
        <v>0</v>
      </c>
      <c r="L30" s="356">
        <v>0</v>
      </c>
      <c r="M30" s="357">
        <v>0</v>
      </c>
    </row>
    <row r="31" spans="1:13" ht="24.75" customHeight="1">
      <c r="A31" s="1662"/>
      <c r="B31" s="355" t="s">
        <v>496</v>
      </c>
      <c r="C31" s="337">
        <v>5.66</v>
      </c>
      <c r="D31" s="353">
        <v>109.7</v>
      </c>
      <c r="E31" s="353">
        <v>109.7</v>
      </c>
      <c r="F31" s="353">
        <v>109.7</v>
      </c>
      <c r="G31" s="14">
        <v>109.7</v>
      </c>
      <c r="H31" s="14">
        <v>109.7</v>
      </c>
      <c r="I31" s="354">
        <v>109.7</v>
      </c>
      <c r="J31" s="356">
        <v>0</v>
      </c>
      <c r="K31" s="356">
        <v>0</v>
      </c>
      <c r="L31" s="356">
        <v>0</v>
      </c>
      <c r="M31" s="357">
        <v>0</v>
      </c>
    </row>
    <row r="32" spans="1:13" s="328" customFormat="1" ht="18.75" customHeight="1">
      <c r="A32" s="1662">
        <v>2</v>
      </c>
      <c r="B32" s="347" t="s">
        <v>501</v>
      </c>
      <c r="C32" s="336">
        <v>73.03</v>
      </c>
      <c r="D32" s="350">
        <v>269.1</v>
      </c>
      <c r="E32" s="350">
        <v>305.6</v>
      </c>
      <c r="F32" s="350">
        <v>306.4</v>
      </c>
      <c r="G32" s="351">
        <v>327.1</v>
      </c>
      <c r="H32" s="351">
        <v>330.6</v>
      </c>
      <c r="I32" s="352">
        <v>330.6</v>
      </c>
      <c r="J32" s="348">
        <v>13.861018208844271</v>
      </c>
      <c r="K32" s="348">
        <v>0.26178010471203095</v>
      </c>
      <c r="L32" s="348">
        <v>7.898172323759795</v>
      </c>
      <c r="M32" s="349">
        <v>0</v>
      </c>
    </row>
    <row r="33" spans="1:13" ht="18" customHeight="1">
      <c r="A33" s="1662">
        <v>2.1</v>
      </c>
      <c r="B33" s="347" t="s">
        <v>502</v>
      </c>
      <c r="C33" s="336">
        <v>39.49</v>
      </c>
      <c r="D33" s="350">
        <v>314</v>
      </c>
      <c r="E33" s="350">
        <v>352.3</v>
      </c>
      <c r="F33" s="350">
        <v>352.7</v>
      </c>
      <c r="G33" s="351">
        <v>380.5</v>
      </c>
      <c r="H33" s="351">
        <v>381.6</v>
      </c>
      <c r="I33" s="352">
        <v>381.6</v>
      </c>
      <c r="J33" s="348">
        <v>12.3248407643312</v>
      </c>
      <c r="K33" s="348">
        <v>0.11353959693443016</v>
      </c>
      <c r="L33" s="348">
        <v>8.19393252055572</v>
      </c>
      <c r="M33" s="349">
        <v>0</v>
      </c>
    </row>
    <row r="34" spans="1:13" ht="24.75" customHeight="1">
      <c r="A34" s="1662"/>
      <c r="B34" s="355" t="s">
        <v>503</v>
      </c>
      <c r="C34" s="335">
        <v>20.49</v>
      </c>
      <c r="D34" s="353">
        <v>318.9</v>
      </c>
      <c r="E34" s="353">
        <v>350.9</v>
      </c>
      <c r="F34" s="353">
        <v>350.9</v>
      </c>
      <c r="G34" s="14">
        <v>366.7</v>
      </c>
      <c r="H34" s="14">
        <v>368.9</v>
      </c>
      <c r="I34" s="354">
        <v>368.9</v>
      </c>
      <c r="J34" s="356">
        <v>10.034493571652561</v>
      </c>
      <c r="K34" s="356">
        <v>0</v>
      </c>
      <c r="L34" s="356">
        <v>5.129666571672843</v>
      </c>
      <c r="M34" s="357">
        <v>0</v>
      </c>
    </row>
    <row r="35" spans="1:13" ht="24.75" customHeight="1">
      <c r="A35" s="1662"/>
      <c r="B35" s="355" t="s">
        <v>504</v>
      </c>
      <c r="C35" s="335">
        <v>19</v>
      </c>
      <c r="D35" s="353">
        <v>308.8</v>
      </c>
      <c r="E35" s="353">
        <v>353.8</v>
      </c>
      <c r="F35" s="353">
        <v>354.7</v>
      </c>
      <c r="G35" s="14">
        <v>395.3</v>
      </c>
      <c r="H35" s="14">
        <v>395.3</v>
      </c>
      <c r="I35" s="354">
        <v>395.3</v>
      </c>
      <c r="J35" s="356">
        <v>14.863989637305679</v>
      </c>
      <c r="K35" s="356">
        <v>0.25438100621819615</v>
      </c>
      <c r="L35" s="356">
        <v>11.446292641669032</v>
      </c>
      <c r="M35" s="357">
        <v>0</v>
      </c>
    </row>
    <row r="36" spans="1:13" ht="24.75" customHeight="1">
      <c r="A36" s="1662">
        <v>2.2</v>
      </c>
      <c r="B36" s="347" t="s">
        <v>505</v>
      </c>
      <c r="C36" s="336">
        <v>25.25</v>
      </c>
      <c r="D36" s="350">
        <v>206.3</v>
      </c>
      <c r="E36" s="350">
        <v>244.8</v>
      </c>
      <c r="F36" s="350">
        <v>247.3</v>
      </c>
      <c r="G36" s="351">
        <v>261.8</v>
      </c>
      <c r="H36" s="351">
        <v>269.7</v>
      </c>
      <c r="I36" s="352">
        <v>269.7</v>
      </c>
      <c r="J36" s="348">
        <v>19.87396994667958</v>
      </c>
      <c r="K36" s="348">
        <v>1.0212418300653496</v>
      </c>
      <c r="L36" s="348">
        <v>9.057824504650199</v>
      </c>
      <c r="M36" s="349">
        <v>0</v>
      </c>
    </row>
    <row r="37" spans="1:13" ht="24.75" customHeight="1">
      <c r="A37" s="1662"/>
      <c r="B37" s="355" t="s">
        <v>506</v>
      </c>
      <c r="C37" s="335">
        <v>6.31</v>
      </c>
      <c r="D37" s="353">
        <v>200.6</v>
      </c>
      <c r="E37" s="353">
        <v>230.9</v>
      </c>
      <c r="F37" s="353">
        <v>233</v>
      </c>
      <c r="G37" s="14">
        <v>247.1</v>
      </c>
      <c r="H37" s="14">
        <v>249.2</v>
      </c>
      <c r="I37" s="354">
        <v>249.2</v>
      </c>
      <c r="J37" s="356">
        <v>16.151545363908284</v>
      </c>
      <c r="K37" s="356">
        <v>0.909484625378937</v>
      </c>
      <c r="L37" s="356">
        <v>6.9527896995708005</v>
      </c>
      <c r="M37" s="357">
        <v>0</v>
      </c>
    </row>
    <row r="38" spans="1:13" ht="24.75" customHeight="1">
      <c r="A38" s="1662"/>
      <c r="B38" s="355" t="s">
        <v>507</v>
      </c>
      <c r="C38" s="335">
        <v>6.31</v>
      </c>
      <c r="D38" s="353">
        <v>202.7</v>
      </c>
      <c r="E38" s="353">
        <v>238.7</v>
      </c>
      <c r="F38" s="353">
        <v>241.2</v>
      </c>
      <c r="G38" s="14">
        <v>259</v>
      </c>
      <c r="H38" s="14">
        <v>266.6</v>
      </c>
      <c r="I38" s="354">
        <v>266.6</v>
      </c>
      <c r="J38" s="356">
        <v>18.993586581154418</v>
      </c>
      <c r="K38" s="356">
        <v>1.047339757017184</v>
      </c>
      <c r="L38" s="356">
        <v>10.530679933665027</v>
      </c>
      <c r="M38" s="357">
        <v>0</v>
      </c>
    </row>
    <row r="39" spans="1:13" ht="24.75" customHeight="1">
      <c r="A39" s="1662"/>
      <c r="B39" s="355" t="s">
        <v>508</v>
      </c>
      <c r="C39" s="335">
        <v>6.31</v>
      </c>
      <c r="D39" s="353">
        <v>196.1</v>
      </c>
      <c r="E39" s="353">
        <v>244.4</v>
      </c>
      <c r="F39" s="353">
        <v>246.4</v>
      </c>
      <c r="G39" s="14">
        <v>255.4</v>
      </c>
      <c r="H39" s="14">
        <v>266.5</v>
      </c>
      <c r="I39" s="354">
        <v>266.5</v>
      </c>
      <c r="J39" s="356">
        <v>25.650178480367174</v>
      </c>
      <c r="K39" s="356">
        <v>0.8183306055646398</v>
      </c>
      <c r="L39" s="356">
        <v>8.157467532467535</v>
      </c>
      <c r="M39" s="357">
        <v>0</v>
      </c>
    </row>
    <row r="40" spans="1:13" ht="24.75" customHeight="1">
      <c r="A40" s="1662"/>
      <c r="B40" s="355" t="s">
        <v>509</v>
      </c>
      <c r="C40" s="335">
        <v>6.32</v>
      </c>
      <c r="D40" s="353">
        <v>225.6</v>
      </c>
      <c r="E40" s="353">
        <v>265.2</v>
      </c>
      <c r="F40" s="353">
        <v>268.4</v>
      </c>
      <c r="G40" s="14">
        <v>285.7</v>
      </c>
      <c r="H40" s="14">
        <v>296.4</v>
      </c>
      <c r="I40" s="354">
        <v>296.4</v>
      </c>
      <c r="J40" s="356">
        <v>18.97163120567376</v>
      </c>
      <c r="K40" s="356">
        <v>1.2066365007541435</v>
      </c>
      <c r="L40" s="356">
        <v>10.432190760059612</v>
      </c>
      <c r="M40" s="357">
        <v>0</v>
      </c>
    </row>
    <row r="41" spans="1:13" ht="24.75" customHeight="1">
      <c r="A41" s="1662">
        <v>2.3</v>
      </c>
      <c r="B41" s="347" t="s">
        <v>510</v>
      </c>
      <c r="C41" s="336">
        <v>8.29</v>
      </c>
      <c r="D41" s="350">
        <v>246.1</v>
      </c>
      <c r="E41" s="350">
        <v>267.9</v>
      </c>
      <c r="F41" s="350">
        <v>265.7</v>
      </c>
      <c r="G41" s="351">
        <v>271.9</v>
      </c>
      <c r="H41" s="351">
        <v>273.5</v>
      </c>
      <c r="I41" s="352">
        <v>273.5</v>
      </c>
      <c r="J41" s="348">
        <v>7.964242177976416</v>
      </c>
      <c r="K41" s="348">
        <v>-0.821201941022764</v>
      </c>
      <c r="L41" s="348">
        <v>2.9356417011667304</v>
      </c>
      <c r="M41" s="349">
        <v>0</v>
      </c>
    </row>
    <row r="42" spans="1:13" s="328" customFormat="1" ht="24.75" customHeight="1">
      <c r="A42" s="334"/>
      <c r="B42" s="347" t="s">
        <v>511</v>
      </c>
      <c r="C42" s="336">
        <v>2.76</v>
      </c>
      <c r="D42" s="350">
        <v>232.1</v>
      </c>
      <c r="E42" s="350">
        <v>248.4</v>
      </c>
      <c r="F42" s="350">
        <v>248.4</v>
      </c>
      <c r="G42" s="351">
        <v>250.3</v>
      </c>
      <c r="H42" s="351">
        <v>251.5</v>
      </c>
      <c r="I42" s="352">
        <v>251.5</v>
      </c>
      <c r="J42" s="348">
        <v>7.022834984920294</v>
      </c>
      <c r="K42" s="348">
        <v>0</v>
      </c>
      <c r="L42" s="348">
        <v>1.2479871175523414</v>
      </c>
      <c r="M42" s="349">
        <v>0</v>
      </c>
    </row>
    <row r="43" spans="1:13" ht="24.75" customHeight="1">
      <c r="A43" s="334"/>
      <c r="B43" s="355" t="s">
        <v>507</v>
      </c>
      <c r="C43" s="335">
        <v>1.38</v>
      </c>
      <c r="D43" s="353">
        <v>222.6</v>
      </c>
      <c r="E43" s="353">
        <v>239.7</v>
      </c>
      <c r="F43" s="353">
        <v>239.7</v>
      </c>
      <c r="G43" s="14">
        <v>243.4</v>
      </c>
      <c r="H43" s="14">
        <v>244.1</v>
      </c>
      <c r="I43" s="354">
        <v>244.1</v>
      </c>
      <c r="J43" s="356">
        <v>7.681940700808639</v>
      </c>
      <c r="K43" s="356">
        <v>0</v>
      </c>
      <c r="L43" s="356">
        <v>1.835627868168558</v>
      </c>
      <c r="M43" s="357">
        <v>0</v>
      </c>
    </row>
    <row r="44" spans="1:13" ht="24.75" customHeight="1">
      <c r="A44" s="338"/>
      <c r="B44" s="355" t="s">
        <v>509</v>
      </c>
      <c r="C44" s="335">
        <v>1.38</v>
      </c>
      <c r="D44" s="353">
        <v>241.6</v>
      </c>
      <c r="E44" s="353">
        <v>257.1</v>
      </c>
      <c r="F44" s="353">
        <v>257.1</v>
      </c>
      <c r="G44" s="14">
        <v>257.1</v>
      </c>
      <c r="H44" s="14">
        <v>258.8</v>
      </c>
      <c r="I44" s="354">
        <v>258.8</v>
      </c>
      <c r="J44" s="356">
        <v>6.4155629139073085</v>
      </c>
      <c r="K44" s="356">
        <v>0</v>
      </c>
      <c r="L44" s="356">
        <v>0.6612213146635497</v>
      </c>
      <c r="M44" s="357">
        <v>0</v>
      </c>
    </row>
    <row r="45" spans="1:13" ht="24.75" customHeight="1">
      <c r="A45" s="334"/>
      <c r="B45" s="347" t="s">
        <v>512</v>
      </c>
      <c r="C45" s="336">
        <v>2.76</v>
      </c>
      <c r="D45" s="350">
        <v>223.2</v>
      </c>
      <c r="E45" s="350">
        <v>242.9</v>
      </c>
      <c r="F45" s="350">
        <v>242.9</v>
      </c>
      <c r="G45" s="351">
        <v>244.3</v>
      </c>
      <c r="H45" s="351">
        <v>245.5</v>
      </c>
      <c r="I45" s="352">
        <v>245.5</v>
      </c>
      <c r="J45" s="348">
        <v>8.826164874551992</v>
      </c>
      <c r="K45" s="348">
        <v>0</v>
      </c>
      <c r="L45" s="348">
        <v>1.0703993412927133</v>
      </c>
      <c r="M45" s="349">
        <v>0</v>
      </c>
    </row>
    <row r="46" spans="1:13" ht="24.75" customHeight="1">
      <c r="A46" s="334"/>
      <c r="B46" s="355" t="s">
        <v>507</v>
      </c>
      <c r="C46" s="335">
        <v>1.38</v>
      </c>
      <c r="D46" s="353">
        <v>213.3</v>
      </c>
      <c r="E46" s="353">
        <v>233.6</v>
      </c>
      <c r="F46" s="353">
        <v>233.6</v>
      </c>
      <c r="G46" s="14">
        <v>236.4</v>
      </c>
      <c r="H46" s="14">
        <v>237.1</v>
      </c>
      <c r="I46" s="354">
        <v>237.1</v>
      </c>
      <c r="J46" s="356">
        <v>9.51711204875761</v>
      </c>
      <c r="K46" s="356">
        <v>0</v>
      </c>
      <c r="L46" s="356">
        <v>1.4982876712328732</v>
      </c>
      <c r="M46" s="357">
        <v>0</v>
      </c>
    </row>
    <row r="47" spans="1:13" ht="24.75" customHeight="1">
      <c r="A47" s="334"/>
      <c r="B47" s="355" t="s">
        <v>509</v>
      </c>
      <c r="C47" s="335">
        <v>1.38</v>
      </c>
      <c r="D47" s="353">
        <v>233.1</v>
      </c>
      <c r="E47" s="353">
        <v>252.2</v>
      </c>
      <c r="F47" s="353">
        <v>252.2</v>
      </c>
      <c r="G47" s="14">
        <v>252.2</v>
      </c>
      <c r="H47" s="14">
        <v>253.9</v>
      </c>
      <c r="I47" s="354">
        <v>253.9</v>
      </c>
      <c r="J47" s="356">
        <v>8.1939081939082</v>
      </c>
      <c r="K47" s="356">
        <v>0</v>
      </c>
      <c r="L47" s="356">
        <v>0.6740681998414004</v>
      </c>
      <c r="M47" s="357">
        <v>0</v>
      </c>
    </row>
    <row r="48" spans="1:13" ht="24.75" customHeight="1">
      <c r="A48" s="334"/>
      <c r="B48" s="347" t="s">
        <v>767</v>
      </c>
      <c r="C48" s="336">
        <v>2.77</v>
      </c>
      <c r="D48" s="350">
        <v>282.9</v>
      </c>
      <c r="E48" s="350">
        <v>312.4</v>
      </c>
      <c r="F48" s="350">
        <v>305.7</v>
      </c>
      <c r="G48" s="351">
        <v>321</v>
      </c>
      <c r="H48" s="351">
        <v>323.4</v>
      </c>
      <c r="I48" s="352">
        <v>323.4</v>
      </c>
      <c r="J48" s="348">
        <v>8.059384941675503</v>
      </c>
      <c r="K48" s="348">
        <v>-2.14468629961587</v>
      </c>
      <c r="L48" s="348">
        <v>5.789990186457317</v>
      </c>
      <c r="M48" s="349">
        <v>0</v>
      </c>
    </row>
    <row r="49" spans="1:13" ht="24.75" customHeight="1">
      <c r="A49" s="334"/>
      <c r="B49" s="355" t="s">
        <v>503</v>
      </c>
      <c r="C49" s="335">
        <v>1.38</v>
      </c>
      <c r="D49" s="353">
        <v>286.4</v>
      </c>
      <c r="E49" s="353">
        <v>315.9</v>
      </c>
      <c r="F49" s="353">
        <v>309.7</v>
      </c>
      <c r="G49" s="14">
        <v>325.9</v>
      </c>
      <c r="H49" s="14">
        <v>330.7</v>
      </c>
      <c r="I49" s="354">
        <v>330.7</v>
      </c>
      <c r="J49" s="356">
        <v>8.135474860335194</v>
      </c>
      <c r="K49" s="356">
        <v>-1.9626464070908582</v>
      </c>
      <c r="L49" s="356">
        <v>6.780755569906361</v>
      </c>
      <c r="M49" s="357">
        <v>0</v>
      </c>
    </row>
    <row r="50" spans="1:13" ht="24.75" customHeight="1" thickBot="1">
      <c r="A50" s="339"/>
      <c r="B50" s="358" t="s">
        <v>504</v>
      </c>
      <c r="C50" s="340">
        <v>1.39</v>
      </c>
      <c r="D50" s="359">
        <v>279.4</v>
      </c>
      <c r="E50" s="359">
        <v>308.9</v>
      </c>
      <c r="F50" s="359">
        <v>301.8</v>
      </c>
      <c r="G50" s="360">
        <v>316.2</v>
      </c>
      <c r="H50" s="360">
        <v>316.2</v>
      </c>
      <c r="I50" s="361">
        <v>316.2</v>
      </c>
      <c r="J50" s="362">
        <v>8.017179670722996</v>
      </c>
      <c r="K50" s="362">
        <v>-2.2984784719973987</v>
      </c>
      <c r="L50" s="362">
        <v>4.771371769383691</v>
      </c>
      <c r="M50" s="363">
        <v>0</v>
      </c>
    </row>
    <row r="51" spans="4:13" ht="12" customHeight="1" thickTop="1">
      <c r="D51" s="343"/>
      <c r="E51" s="343"/>
      <c r="F51" s="343"/>
      <c r="G51" s="343"/>
      <c r="H51" s="343"/>
      <c r="I51" s="343"/>
      <c r="J51" s="343"/>
      <c r="K51" s="343"/>
      <c r="L51" s="343"/>
      <c r="M51" s="343"/>
    </row>
    <row r="52" spans="4:13" ht="24.75" customHeight="1">
      <c r="D52" s="343"/>
      <c r="E52" s="343"/>
      <c r="F52" s="343"/>
      <c r="G52" s="343"/>
      <c r="H52" s="343"/>
      <c r="I52" s="343"/>
      <c r="J52" s="343"/>
      <c r="K52" s="343"/>
      <c r="L52" s="343"/>
      <c r="M52" s="343"/>
    </row>
    <row r="53" spans="4:13" ht="24.75" customHeight="1">
      <c r="D53" s="343"/>
      <c r="E53" s="343"/>
      <c r="F53" s="343"/>
      <c r="G53" s="343"/>
      <c r="H53" s="343"/>
      <c r="I53" s="343"/>
      <c r="J53" s="343"/>
      <c r="K53" s="343"/>
      <c r="L53" s="343"/>
      <c r="M53" s="343"/>
    </row>
    <row r="54" spans="4:13" ht="24.75" customHeight="1">
      <c r="D54" s="343"/>
      <c r="E54" s="343"/>
      <c r="F54" s="343"/>
      <c r="G54" s="343"/>
      <c r="H54" s="343"/>
      <c r="I54" s="343"/>
      <c r="J54" s="343"/>
      <c r="K54" s="343"/>
      <c r="L54" s="343"/>
      <c r="M54" s="343"/>
    </row>
    <row r="55" spans="4:13" ht="24.75" customHeight="1">
      <c r="D55" s="343"/>
      <c r="E55" s="343"/>
      <c r="F55" s="343"/>
      <c r="G55" s="343"/>
      <c r="H55" s="343"/>
      <c r="I55" s="343"/>
      <c r="J55" s="343"/>
      <c r="K55" s="343"/>
      <c r="L55" s="343"/>
      <c r="M55" s="343"/>
    </row>
    <row r="56" spans="4:13" ht="24.75" customHeight="1">
      <c r="D56" s="343"/>
      <c r="E56" s="343"/>
      <c r="F56" s="343"/>
      <c r="G56" s="343"/>
      <c r="H56" s="343"/>
      <c r="I56" s="343"/>
      <c r="J56" s="343"/>
      <c r="K56" s="343"/>
      <c r="L56" s="343"/>
      <c r="M56" s="343"/>
    </row>
    <row r="57" spans="4:13" ht="24.75" customHeight="1">
      <c r="D57" s="343"/>
      <c r="E57" s="343"/>
      <c r="F57" s="343"/>
      <c r="G57" s="343"/>
      <c r="H57" s="343"/>
      <c r="I57" s="343"/>
      <c r="J57" s="343"/>
      <c r="K57" s="343"/>
      <c r="L57" s="343"/>
      <c r="M57" s="343"/>
    </row>
    <row r="58" spans="4:13" ht="24.75" customHeight="1">
      <c r="D58" s="343"/>
      <c r="E58" s="343"/>
      <c r="F58" s="343"/>
      <c r="G58" s="343"/>
      <c r="H58" s="343"/>
      <c r="I58" s="343"/>
      <c r="J58" s="343"/>
      <c r="K58" s="343"/>
      <c r="L58" s="343"/>
      <c r="M58" s="343"/>
    </row>
    <row r="59" spans="4:13" ht="24.75" customHeight="1">
      <c r="D59" s="343"/>
      <c r="E59" s="343"/>
      <c r="F59" s="343"/>
      <c r="G59" s="343"/>
      <c r="H59" s="343"/>
      <c r="I59" s="343"/>
      <c r="J59" s="343"/>
      <c r="K59" s="343"/>
      <c r="L59" s="343"/>
      <c r="M59" s="343"/>
    </row>
    <row r="60" spans="4:13" ht="24.75" customHeight="1">
      <c r="D60" s="343"/>
      <c r="E60" s="343"/>
      <c r="F60" s="343"/>
      <c r="G60" s="343"/>
      <c r="H60" s="343"/>
      <c r="I60" s="343"/>
      <c r="J60" s="343"/>
      <c r="K60" s="343"/>
      <c r="L60" s="343"/>
      <c r="M60" s="343"/>
    </row>
    <row r="61" spans="4:13" ht="24.75" customHeight="1">
      <c r="D61" s="343"/>
      <c r="E61" s="343"/>
      <c r="F61" s="343"/>
      <c r="G61" s="343"/>
      <c r="H61" s="343"/>
      <c r="I61" s="343"/>
      <c r="J61" s="343"/>
      <c r="K61" s="343"/>
      <c r="L61" s="343"/>
      <c r="M61" s="343"/>
    </row>
    <row r="62" spans="4:13" ht="24.75" customHeight="1">
      <c r="D62" s="343"/>
      <c r="E62" s="343"/>
      <c r="F62" s="343"/>
      <c r="G62" s="343"/>
      <c r="H62" s="343"/>
      <c r="I62" s="343"/>
      <c r="J62" s="343"/>
      <c r="K62" s="343"/>
      <c r="L62" s="343"/>
      <c r="M62" s="343"/>
    </row>
    <row r="63" spans="4:13" ht="24.75" customHeight="1">
      <c r="D63" s="343"/>
      <c r="E63" s="343"/>
      <c r="F63" s="343"/>
      <c r="G63" s="343"/>
      <c r="H63" s="343"/>
      <c r="I63" s="343"/>
      <c r="J63" s="343"/>
      <c r="K63" s="343"/>
      <c r="L63" s="343"/>
      <c r="M63" s="343"/>
    </row>
    <row r="64" spans="4:13" ht="24.75" customHeight="1">
      <c r="D64" s="343"/>
      <c r="E64" s="343"/>
      <c r="F64" s="343"/>
      <c r="G64" s="343"/>
      <c r="H64" s="343"/>
      <c r="I64" s="343"/>
      <c r="J64" s="343"/>
      <c r="K64" s="343"/>
      <c r="L64" s="343"/>
      <c r="M64" s="343"/>
    </row>
    <row r="65" spans="4:13" ht="24.75" customHeight="1">
      <c r="D65" s="343"/>
      <c r="E65" s="343"/>
      <c r="F65" s="343"/>
      <c r="G65" s="343"/>
      <c r="H65" s="343"/>
      <c r="I65" s="343"/>
      <c r="J65" s="343"/>
      <c r="K65" s="343"/>
      <c r="L65" s="343"/>
      <c r="M65" s="343"/>
    </row>
    <row r="66" spans="4:13" ht="24.75" customHeight="1">
      <c r="D66" s="343"/>
      <c r="E66" s="343"/>
      <c r="F66" s="343"/>
      <c r="G66" s="343"/>
      <c r="H66" s="343"/>
      <c r="I66" s="343"/>
      <c r="J66" s="343"/>
      <c r="K66" s="343"/>
      <c r="L66" s="343"/>
      <c r="M66" s="343"/>
    </row>
    <row r="67" spans="4:13" ht="24.75" customHeight="1">
      <c r="D67" s="343"/>
      <c r="E67" s="343"/>
      <c r="F67" s="343"/>
      <c r="G67" s="343"/>
      <c r="H67" s="343"/>
      <c r="I67" s="343"/>
      <c r="J67" s="343"/>
      <c r="K67" s="343"/>
      <c r="L67" s="343"/>
      <c r="M67" s="343"/>
    </row>
    <row r="68" spans="4:13" ht="24.75" customHeight="1">
      <c r="D68" s="343"/>
      <c r="E68" s="343"/>
      <c r="F68" s="343"/>
      <c r="G68" s="343"/>
      <c r="H68" s="343"/>
      <c r="I68" s="343"/>
      <c r="J68" s="343"/>
      <c r="K68" s="343"/>
      <c r="L68" s="343"/>
      <c r="M68" s="343"/>
    </row>
    <row r="69" spans="4:13" ht="24.75" customHeight="1">
      <c r="D69" s="343"/>
      <c r="E69" s="343"/>
      <c r="F69" s="343"/>
      <c r="G69" s="343"/>
      <c r="H69" s="343"/>
      <c r="I69" s="343"/>
      <c r="J69" s="343"/>
      <c r="K69" s="343"/>
      <c r="L69" s="343"/>
      <c r="M69" s="343"/>
    </row>
    <row r="70" spans="4:13" ht="24.75" customHeight="1">
      <c r="D70" s="343"/>
      <c r="E70" s="343"/>
      <c r="F70" s="343"/>
      <c r="G70" s="343"/>
      <c r="H70" s="343"/>
      <c r="I70" s="343"/>
      <c r="J70" s="343"/>
      <c r="K70" s="343"/>
      <c r="L70" s="343"/>
      <c r="M70" s="343"/>
    </row>
    <row r="71" spans="4:13" ht="24.75" customHeight="1">
      <c r="D71" s="343"/>
      <c r="E71" s="343"/>
      <c r="F71" s="343"/>
      <c r="G71" s="343"/>
      <c r="H71" s="343"/>
      <c r="I71" s="343"/>
      <c r="J71" s="343"/>
      <c r="K71" s="343"/>
      <c r="L71" s="343"/>
      <c r="M71" s="343"/>
    </row>
    <row r="72" spans="4:13" ht="24.75" customHeight="1">
      <c r="D72" s="343"/>
      <c r="E72" s="343"/>
      <c r="F72" s="343"/>
      <c r="G72" s="343"/>
      <c r="H72" s="343"/>
      <c r="I72" s="343"/>
      <c r="J72" s="343"/>
      <c r="K72" s="343"/>
      <c r="L72" s="343"/>
      <c r="M72" s="343"/>
    </row>
    <row r="73" spans="4:13" ht="24.75" customHeight="1">
      <c r="D73" s="343"/>
      <c r="E73" s="343"/>
      <c r="F73" s="343"/>
      <c r="G73" s="343"/>
      <c r="H73" s="343"/>
      <c r="I73" s="343"/>
      <c r="J73" s="343"/>
      <c r="K73" s="343"/>
      <c r="L73" s="343"/>
      <c r="M73" s="343"/>
    </row>
    <row r="74" spans="4:13" ht="24.75" customHeight="1">
      <c r="D74" s="343"/>
      <c r="E74" s="343"/>
      <c r="F74" s="343"/>
      <c r="G74" s="343"/>
      <c r="H74" s="343"/>
      <c r="I74" s="343"/>
      <c r="J74" s="343"/>
      <c r="K74" s="343"/>
      <c r="L74" s="343"/>
      <c r="M74" s="343"/>
    </row>
    <row r="75" spans="4:13" ht="24.75" customHeight="1">
      <c r="D75" s="343"/>
      <c r="E75" s="343"/>
      <c r="F75" s="343"/>
      <c r="G75" s="343"/>
      <c r="H75" s="343"/>
      <c r="I75" s="343"/>
      <c r="J75" s="343"/>
      <c r="K75" s="343"/>
      <c r="L75" s="343"/>
      <c r="M75" s="343"/>
    </row>
    <row r="76" spans="4:13" ht="24.75" customHeight="1">
      <c r="D76" s="343"/>
      <c r="E76" s="343"/>
      <c r="F76" s="343"/>
      <c r="G76" s="343"/>
      <c r="H76" s="343"/>
      <c r="I76" s="343"/>
      <c r="J76" s="343"/>
      <c r="K76" s="343"/>
      <c r="L76" s="343"/>
      <c r="M76" s="343"/>
    </row>
    <row r="77" spans="4:13" ht="24.75" customHeight="1">
      <c r="D77" s="343"/>
      <c r="E77" s="343"/>
      <c r="F77" s="343"/>
      <c r="G77" s="343"/>
      <c r="H77" s="343"/>
      <c r="I77" s="343"/>
      <c r="J77" s="343"/>
      <c r="K77" s="343"/>
      <c r="L77" s="343"/>
      <c r="M77" s="343"/>
    </row>
    <row r="78" spans="4:13" ht="24.75" customHeight="1">
      <c r="D78" s="343"/>
      <c r="E78" s="343"/>
      <c r="F78" s="343"/>
      <c r="G78" s="343"/>
      <c r="H78" s="343"/>
      <c r="I78" s="343"/>
      <c r="J78" s="343"/>
      <c r="K78" s="343"/>
      <c r="L78" s="343"/>
      <c r="M78" s="343"/>
    </row>
    <row r="79" spans="4:13" ht="24.75" customHeight="1">
      <c r="D79" s="343"/>
      <c r="E79" s="343"/>
      <c r="F79" s="343"/>
      <c r="G79" s="343"/>
      <c r="H79" s="343"/>
      <c r="I79" s="343"/>
      <c r="J79" s="343"/>
      <c r="K79" s="343"/>
      <c r="L79" s="343"/>
      <c r="M79" s="343"/>
    </row>
    <row r="80" spans="4:13" ht="24.75" customHeight="1">
      <c r="D80" s="343"/>
      <c r="E80" s="343"/>
      <c r="F80" s="343"/>
      <c r="G80" s="343"/>
      <c r="H80" s="343"/>
      <c r="I80" s="343"/>
      <c r="J80" s="343"/>
      <c r="K80" s="343"/>
      <c r="L80" s="343"/>
      <c r="M80" s="343"/>
    </row>
    <row r="81" spans="4:13" ht="24.75" customHeight="1">
      <c r="D81" s="343"/>
      <c r="E81" s="343"/>
      <c r="F81" s="343"/>
      <c r="G81" s="343"/>
      <c r="H81" s="343"/>
      <c r="I81" s="343"/>
      <c r="J81" s="343"/>
      <c r="K81" s="343"/>
      <c r="L81" s="343"/>
      <c r="M81" s="343"/>
    </row>
    <row r="82" spans="4:13" ht="24.75" customHeight="1">
      <c r="D82" s="343"/>
      <c r="E82" s="343"/>
      <c r="F82" s="343"/>
      <c r="G82" s="343"/>
      <c r="H82" s="343"/>
      <c r="I82" s="343"/>
      <c r="J82" s="343"/>
      <c r="K82" s="343"/>
      <c r="L82" s="343"/>
      <c r="M82" s="343"/>
    </row>
    <row r="83" spans="4:13" ht="24.75" customHeight="1">
      <c r="D83" s="343"/>
      <c r="E83" s="343"/>
      <c r="F83" s="343"/>
      <c r="G83" s="343"/>
      <c r="H83" s="343"/>
      <c r="I83" s="343"/>
      <c r="J83" s="343"/>
      <c r="K83" s="343"/>
      <c r="L83" s="343"/>
      <c r="M83" s="343"/>
    </row>
    <row r="84" spans="4:13" ht="24.75" customHeight="1">
      <c r="D84" s="343"/>
      <c r="E84" s="343"/>
      <c r="F84" s="343"/>
      <c r="G84" s="343"/>
      <c r="H84" s="343"/>
      <c r="I84" s="343"/>
      <c r="J84" s="343"/>
      <c r="K84" s="343"/>
      <c r="L84" s="343"/>
      <c r="M84" s="343"/>
    </row>
    <row r="85" spans="4:13" ht="24.75" customHeight="1">
      <c r="D85" s="343"/>
      <c r="E85" s="343"/>
      <c r="F85" s="343"/>
      <c r="G85" s="343"/>
      <c r="H85" s="343"/>
      <c r="I85" s="343"/>
      <c r="J85" s="343"/>
      <c r="K85" s="343"/>
      <c r="L85" s="343"/>
      <c r="M85" s="343"/>
    </row>
    <row r="86" spans="4:13" ht="24.75" customHeight="1">
      <c r="D86" s="343"/>
      <c r="E86" s="343"/>
      <c r="F86" s="343"/>
      <c r="G86" s="343"/>
      <c r="H86" s="343"/>
      <c r="I86" s="343"/>
      <c r="J86" s="343"/>
      <c r="K86" s="343"/>
      <c r="L86" s="343"/>
      <c r="M86" s="343"/>
    </row>
    <row r="87" spans="4:13" ht="24.75" customHeight="1">
      <c r="D87" s="343"/>
      <c r="E87" s="343"/>
      <c r="F87" s="343"/>
      <c r="G87" s="343"/>
      <c r="H87" s="343"/>
      <c r="I87" s="343"/>
      <c r="J87" s="343"/>
      <c r="K87" s="343"/>
      <c r="L87" s="343"/>
      <c r="M87" s="343"/>
    </row>
    <row r="88" spans="4:13" ht="24.75" customHeight="1">
      <c r="D88" s="343"/>
      <c r="E88" s="343"/>
      <c r="F88" s="343"/>
      <c r="G88" s="343"/>
      <c r="H88" s="343"/>
      <c r="I88" s="343"/>
      <c r="J88" s="343"/>
      <c r="K88" s="343"/>
      <c r="L88" s="343"/>
      <c r="M88" s="343"/>
    </row>
    <row r="89" spans="4:13" ht="24.75" customHeight="1">
      <c r="D89" s="343"/>
      <c r="E89" s="343"/>
      <c r="F89" s="343"/>
      <c r="G89" s="343"/>
      <c r="H89" s="343"/>
      <c r="I89" s="343"/>
      <c r="J89" s="343"/>
      <c r="K89" s="343"/>
      <c r="L89" s="343"/>
      <c r="M89" s="343"/>
    </row>
    <row r="90" spans="4:13" ht="24.75" customHeight="1">
      <c r="D90" s="343"/>
      <c r="E90" s="343"/>
      <c r="F90" s="343"/>
      <c r="G90" s="343"/>
      <c r="H90" s="343"/>
      <c r="I90" s="343"/>
      <c r="J90" s="343"/>
      <c r="K90" s="343"/>
      <c r="L90" s="343"/>
      <c r="M90" s="343"/>
    </row>
    <row r="91" spans="4:13" ht="24.75" customHeight="1">
      <c r="D91" s="343"/>
      <c r="E91" s="343"/>
      <c r="F91" s="343"/>
      <c r="G91" s="343"/>
      <c r="H91" s="343"/>
      <c r="I91" s="343"/>
      <c r="J91" s="343"/>
      <c r="K91" s="343"/>
      <c r="L91" s="343"/>
      <c r="M91" s="343"/>
    </row>
    <row r="92" spans="4:13" ht="24.75" customHeight="1">
      <c r="D92" s="343"/>
      <c r="E92" s="343"/>
      <c r="F92" s="343"/>
      <c r="G92" s="343"/>
      <c r="H92" s="343"/>
      <c r="I92" s="343"/>
      <c r="J92" s="343"/>
      <c r="K92" s="343"/>
      <c r="L92" s="343"/>
      <c r="M92" s="343"/>
    </row>
    <row r="93" spans="4:13" ht="24.75" customHeight="1">
      <c r="D93" s="343"/>
      <c r="E93" s="343"/>
      <c r="F93" s="343"/>
      <c r="G93" s="343"/>
      <c r="H93" s="343"/>
      <c r="I93" s="343"/>
      <c r="J93" s="343"/>
      <c r="K93" s="343"/>
      <c r="L93" s="343"/>
      <c r="M93" s="343"/>
    </row>
    <row r="94" spans="4:13" ht="24.75" customHeight="1">
      <c r="D94" s="343"/>
      <c r="E94" s="343"/>
      <c r="F94" s="343"/>
      <c r="G94" s="343"/>
      <c r="H94" s="343"/>
      <c r="I94" s="343"/>
      <c r="J94" s="343"/>
      <c r="K94" s="343"/>
      <c r="L94" s="343"/>
      <c r="M94" s="343"/>
    </row>
    <row r="95" spans="4:13" ht="24.75" customHeight="1">
      <c r="D95" s="343"/>
      <c r="E95" s="343"/>
      <c r="F95" s="343"/>
      <c r="G95" s="343"/>
      <c r="H95" s="343"/>
      <c r="I95" s="343"/>
      <c r="J95" s="343"/>
      <c r="K95" s="343"/>
      <c r="L95" s="343"/>
      <c r="M95" s="343"/>
    </row>
    <row r="96" spans="4:13" ht="24.75" customHeight="1">
      <c r="D96" s="343"/>
      <c r="E96" s="343"/>
      <c r="F96" s="343"/>
      <c r="G96" s="343"/>
      <c r="H96" s="343"/>
      <c r="I96" s="343"/>
      <c r="J96" s="343"/>
      <c r="K96" s="343"/>
      <c r="L96" s="343"/>
      <c r="M96" s="343"/>
    </row>
    <row r="97" spans="4:13" ht="24.75" customHeight="1">
      <c r="D97" s="343"/>
      <c r="E97" s="343"/>
      <c r="F97" s="343"/>
      <c r="G97" s="343"/>
      <c r="H97" s="343"/>
      <c r="I97" s="343"/>
      <c r="J97" s="343"/>
      <c r="K97" s="343"/>
      <c r="L97" s="343"/>
      <c r="M97" s="343"/>
    </row>
    <row r="98" spans="4:13" ht="24.75" customHeight="1">
      <c r="D98" s="343"/>
      <c r="E98" s="343"/>
      <c r="F98" s="343"/>
      <c r="G98" s="343"/>
      <c r="H98" s="343"/>
      <c r="I98" s="343"/>
      <c r="J98" s="343"/>
      <c r="K98" s="343"/>
      <c r="L98" s="343"/>
      <c r="M98" s="343"/>
    </row>
    <row r="99" spans="4:13" ht="24.75" customHeight="1">
      <c r="D99" s="343"/>
      <c r="E99" s="343"/>
      <c r="F99" s="343"/>
      <c r="G99" s="343"/>
      <c r="H99" s="343"/>
      <c r="I99" s="343"/>
      <c r="J99" s="343"/>
      <c r="K99" s="343"/>
      <c r="L99" s="343"/>
      <c r="M99" s="343"/>
    </row>
    <row r="100" spans="4:13" ht="24.75" customHeight="1">
      <c r="D100" s="343"/>
      <c r="E100" s="343"/>
      <c r="F100" s="343"/>
      <c r="G100" s="343"/>
      <c r="H100" s="343"/>
      <c r="I100" s="343"/>
      <c r="J100" s="343"/>
      <c r="K100" s="343"/>
      <c r="L100" s="343"/>
      <c r="M100" s="343"/>
    </row>
    <row r="101" spans="4:13" ht="24.75" customHeight="1">
      <c r="D101" s="343"/>
      <c r="E101" s="343"/>
      <c r="F101" s="343"/>
      <c r="G101" s="343"/>
      <c r="H101" s="343"/>
      <c r="I101" s="343"/>
      <c r="J101" s="343"/>
      <c r="K101" s="343"/>
      <c r="L101" s="343"/>
      <c r="M101" s="343"/>
    </row>
    <row r="102" spans="4:13" ht="24.75" customHeight="1">
      <c r="D102" s="343"/>
      <c r="E102" s="343"/>
      <c r="F102" s="343"/>
      <c r="G102" s="343"/>
      <c r="H102" s="343"/>
      <c r="I102" s="343"/>
      <c r="J102" s="343"/>
      <c r="K102" s="343"/>
      <c r="L102" s="343"/>
      <c r="M102" s="343"/>
    </row>
    <row r="103" spans="4:13" ht="24.75" customHeight="1">
      <c r="D103" s="343"/>
      <c r="E103" s="343"/>
      <c r="F103" s="343"/>
      <c r="G103" s="343"/>
      <c r="H103" s="343"/>
      <c r="I103" s="343"/>
      <c r="J103" s="343"/>
      <c r="K103" s="343"/>
      <c r="L103" s="343"/>
      <c r="M103" s="343"/>
    </row>
    <row r="104" spans="4:13" ht="24.75" customHeight="1">
      <c r="D104" s="343"/>
      <c r="E104" s="343"/>
      <c r="F104" s="343"/>
      <c r="G104" s="343"/>
      <c r="H104" s="343"/>
      <c r="I104" s="343"/>
      <c r="J104" s="343"/>
      <c r="K104" s="343"/>
      <c r="L104" s="343"/>
      <c r="M104" s="343"/>
    </row>
    <row r="105" spans="4:13" ht="24.75" customHeight="1">
      <c r="D105" s="343"/>
      <c r="E105" s="343"/>
      <c r="F105" s="343"/>
      <c r="G105" s="343"/>
      <c r="H105" s="343"/>
      <c r="I105" s="343"/>
      <c r="J105" s="343"/>
      <c r="K105" s="343"/>
      <c r="L105" s="343"/>
      <c r="M105" s="343"/>
    </row>
    <row r="106" spans="4:13" ht="24.75" customHeight="1">
      <c r="D106" s="343"/>
      <c r="E106" s="343"/>
      <c r="F106" s="343"/>
      <c r="G106" s="343"/>
      <c r="H106" s="343"/>
      <c r="I106" s="343"/>
      <c r="J106" s="343"/>
      <c r="K106" s="343"/>
      <c r="L106" s="343"/>
      <c r="M106" s="343"/>
    </row>
    <row r="107" spans="4:13" ht="24.75" customHeight="1">
      <c r="D107" s="343"/>
      <c r="E107" s="343"/>
      <c r="F107" s="343"/>
      <c r="G107" s="343"/>
      <c r="H107" s="343"/>
      <c r="I107" s="343"/>
      <c r="J107" s="343"/>
      <c r="K107" s="343"/>
      <c r="L107" s="343"/>
      <c r="M107" s="343"/>
    </row>
    <row r="108" spans="4:13" ht="24.75" customHeight="1">
      <c r="D108" s="343"/>
      <c r="E108" s="343"/>
      <c r="F108" s="343"/>
      <c r="G108" s="343"/>
      <c r="H108" s="343"/>
      <c r="I108" s="343"/>
      <c r="J108" s="343"/>
      <c r="K108" s="343"/>
      <c r="L108" s="343"/>
      <c r="M108" s="343"/>
    </row>
    <row r="109" spans="4:13" ht="24.75" customHeight="1">
      <c r="D109" s="343"/>
      <c r="E109" s="343"/>
      <c r="F109" s="343"/>
      <c r="G109" s="343"/>
      <c r="H109" s="343"/>
      <c r="I109" s="343"/>
      <c r="J109" s="343"/>
      <c r="K109" s="343"/>
      <c r="L109" s="343"/>
      <c r="M109" s="343"/>
    </row>
    <row r="110" spans="4:13" ht="24.75" customHeight="1">
      <c r="D110" s="343"/>
      <c r="E110" s="343"/>
      <c r="F110" s="343"/>
      <c r="G110" s="343"/>
      <c r="H110" s="343"/>
      <c r="I110" s="343"/>
      <c r="J110" s="343"/>
      <c r="K110" s="343"/>
      <c r="L110" s="343"/>
      <c r="M110" s="343"/>
    </row>
    <row r="111" spans="4:13" ht="24.75" customHeight="1">
      <c r="D111" s="343"/>
      <c r="E111" s="343"/>
      <c r="F111" s="343"/>
      <c r="G111" s="343"/>
      <c r="H111" s="343"/>
      <c r="I111" s="343"/>
      <c r="J111" s="343"/>
      <c r="K111" s="343"/>
      <c r="L111" s="343"/>
      <c r="M111" s="343"/>
    </row>
    <row r="112" spans="4:13" ht="24.75" customHeight="1">
      <c r="D112" s="343"/>
      <c r="E112" s="343"/>
      <c r="F112" s="343"/>
      <c r="G112" s="343"/>
      <c r="H112" s="343"/>
      <c r="I112" s="343"/>
      <c r="J112" s="343"/>
      <c r="K112" s="343"/>
      <c r="L112" s="343"/>
      <c r="M112" s="343"/>
    </row>
    <row r="113" spans="4:13" ht="24.75" customHeight="1">
      <c r="D113" s="343"/>
      <c r="E113" s="343"/>
      <c r="F113" s="343"/>
      <c r="G113" s="343"/>
      <c r="H113" s="343"/>
      <c r="I113" s="343"/>
      <c r="J113" s="343"/>
      <c r="K113" s="343"/>
      <c r="L113" s="343"/>
      <c r="M113" s="343"/>
    </row>
    <row r="114" spans="4:13" ht="24.75" customHeight="1">
      <c r="D114" s="343"/>
      <c r="E114" s="343"/>
      <c r="F114" s="343"/>
      <c r="G114" s="343"/>
      <c r="H114" s="343"/>
      <c r="I114" s="343"/>
      <c r="J114" s="343"/>
      <c r="K114" s="343"/>
      <c r="L114" s="343"/>
      <c r="M114" s="343"/>
    </row>
    <row r="115" spans="4:13" ht="24.75" customHeight="1">
      <c r="D115" s="343"/>
      <c r="E115" s="343"/>
      <c r="F115" s="343"/>
      <c r="G115" s="343"/>
      <c r="H115" s="343"/>
      <c r="I115" s="343"/>
      <c r="J115" s="343"/>
      <c r="K115" s="343"/>
      <c r="L115" s="343"/>
      <c r="M115" s="343"/>
    </row>
    <row r="116" spans="4:13" ht="24.75" customHeight="1">
      <c r="D116" s="343"/>
      <c r="E116" s="343"/>
      <c r="F116" s="343"/>
      <c r="G116" s="343"/>
      <c r="H116" s="343"/>
      <c r="I116" s="343"/>
      <c r="J116" s="343"/>
      <c r="K116" s="343"/>
      <c r="L116" s="343"/>
      <c r="M116" s="343"/>
    </row>
    <row r="117" spans="4:13" ht="24.75" customHeight="1">
      <c r="D117" s="343"/>
      <c r="E117" s="343"/>
      <c r="F117" s="343"/>
      <c r="G117" s="343"/>
      <c r="H117" s="343"/>
      <c r="I117" s="343"/>
      <c r="J117" s="343"/>
      <c r="K117" s="343"/>
      <c r="L117" s="343"/>
      <c r="M117" s="343"/>
    </row>
    <row r="118" spans="4:13" ht="24.75" customHeight="1">
      <c r="D118" s="343"/>
      <c r="E118" s="343"/>
      <c r="F118" s="343"/>
      <c r="G118" s="343"/>
      <c r="H118" s="343"/>
      <c r="I118" s="343"/>
      <c r="J118" s="343"/>
      <c r="K118" s="343"/>
      <c r="L118" s="343"/>
      <c r="M118" s="343"/>
    </row>
    <row r="119" spans="4:13" ht="24.75" customHeight="1">
      <c r="D119" s="343"/>
      <c r="E119" s="343"/>
      <c r="F119" s="343"/>
      <c r="G119" s="343"/>
      <c r="H119" s="343"/>
      <c r="I119" s="343"/>
      <c r="J119" s="343"/>
      <c r="K119" s="343"/>
      <c r="L119" s="343"/>
      <c r="M119" s="343"/>
    </row>
    <row r="120" spans="4:13" ht="24.75" customHeight="1">
      <c r="D120" s="343"/>
      <c r="E120" s="343"/>
      <c r="F120" s="343"/>
      <c r="G120" s="343"/>
      <c r="H120" s="343"/>
      <c r="I120" s="343"/>
      <c r="J120" s="343"/>
      <c r="K120" s="343"/>
      <c r="L120" s="343"/>
      <c r="M120" s="343"/>
    </row>
    <row r="121" spans="4:13" ht="24.75" customHeight="1">
      <c r="D121" s="343"/>
      <c r="E121" s="343"/>
      <c r="F121" s="343"/>
      <c r="G121" s="343"/>
      <c r="H121" s="343"/>
      <c r="I121" s="343"/>
      <c r="J121" s="343"/>
      <c r="K121" s="343"/>
      <c r="L121" s="343"/>
      <c r="M121" s="343"/>
    </row>
    <row r="122" spans="4:13" ht="24.75" customHeight="1">
      <c r="D122" s="343"/>
      <c r="E122" s="343"/>
      <c r="F122" s="343"/>
      <c r="G122" s="343"/>
      <c r="H122" s="343"/>
      <c r="I122" s="343"/>
      <c r="J122" s="343"/>
      <c r="K122" s="343"/>
      <c r="L122" s="343"/>
      <c r="M122" s="343"/>
    </row>
    <row r="123" spans="4:13" ht="24.75" customHeight="1">
      <c r="D123" s="343"/>
      <c r="E123" s="343"/>
      <c r="F123" s="343"/>
      <c r="G123" s="343"/>
      <c r="H123" s="343"/>
      <c r="I123" s="343"/>
      <c r="J123" s="343"/>
      <c r="K123" s="343"/>
      <c r="L123" s="343"/>
      <c r="M123" s="343"/>
    </row>
    <row r="124" spans="4:13" ht="24.75" customHeight="1">
      <c r="D124" s="343"/>
      <c r="E124" s="343"/>
      <c r="F124" s="343"/>
      <c r="G124" s="343"/>
      <c r="H124" s="343"/>
      <c r="I124" s="343"/>
      <c r="J124" s="343"/>
      <c r="K124" s="343"/>
      <c r="L124" s="343"/>
      <c r="M124" s="343"/>
    </row>
    <row r="125" spans="4:13" ht="24.75" customHeight="1">
      <c r="D125" s="343"/>
      <c r="E125" s="343"/>
      <c r="F125" s="343"/>
      <c r="G125" s="343"/>
      <c r="H125" s="343"/>
      <c r="I125" s="343"/>
      <c r="J125" s="343"/>
      <c r="K125" s="343"/>
      <c r="L125" s="343"/>
      <c r="M125" s="343"/>
    </row>
    <row r="126" spans="4:13" ht="24.75" customHeight="1">
      <c r="D126" s="343"/>
      <c r="E126" s="343"/>
      <c r="F126" s="343"/>
      <c r="G126" s="343"/>
      <c r="H126" s="343"/>
      <c r="I126" s="343"/>
      <c r="J126" s="343"/>
      <c r="K126" s="343"/>
      <c r="L126" s="343"/>
      <c r="M126" s="343"/>
    </row>
    <row r="127" spans="4:13" ht="24.75" customHeight="1">
      <c r="D127" s="343"/>
      <c r="E127" s="343"/>
      <c r="F127" s="343"/>
      <c r="G127" s="343"/>
      <c r="H127" s="343"/>
      <c r="I127" s="343"/>
      <c r="J127" s="343"/>
      <c r="K127" s="343"/>
      <c r="L127" s="343"/>
      <c r="M127" s="343"/>
    </row>
    <row r="128" spans="4:13" ht="24.75" customHeight="1">
      <c r="D128" s="343"/>
      <c r="E128" s="343"/>
      <c r="F128" s="343"/>
      <c r="G128" s="343"/>
      <c r="H128" s="343"/>
      <c r="I128" s="343"/>
      <c r="J128" s="343"/>
      <c r="K128" s="343"/>
      <c r="L128" s="343"/>
      <c r="M128" s="343"/>
    </row>
    <row r="129" spans="4:13" ht="24.75" customHeight="1">
      <c r="D129" s="343"/>
      <c r="E129" s="343"/>
      <c r="F129" s="343"/>
      <c r="G129" s="343"/>
      <c r="H129" s="343"/>
      <c r="I129" s="343"/>
      <c r="J129" s="343"/>
      <c r="K129" s="343"/>
      <c r="L129" s="343"/>
      <c r="M129" s="343"/>
    </row>
    <row r="130" spans="4:13" ht="24.75" customHeight="1">
      <c r="D130" s="343"/>
      <c r="E130" s="343"/>
      <c r="F130" s="343"/>
      <c r="G130" s="343"/>
      <c r="H130" s="343"/>
      <c r="I130" s="343"/>
      <c r="J130" s="343"/>
      <c r="K130" s="343"/>
      <c r="L130" s="343"/>
      <c r="M130" s="343"/>
    </row>
    <row r="131" spans="4:13" ht="24.75" customHeight="1">
      <c r="D131" s="343"/>
      <c r="E131" s="343"/>
      <c r="F131" s="343"/>
      <c r="G131" s="343"/>
      <c r="H131" s="343"/>
      <c r="I131" s="343"/>
      <c r="J131" s="343"/>
      <c r="K131" s="343"/>
      <c r="L131" s="343"/>
      <c r="M131" s="343"/>
    </row>
  </sheetData>
  <sheetProtection/>
  <mergeCells count="14">
    <mergeCell ref="M8:M9"/>
    <mergeCell ref="B7:B8"/>
    <mergeCell ref="E7:F7"/>
    <mergeCell ref="G7:I7"/>
    <mergeCell ref="A7:A9"/>
    <mergeCell ref="A5:M5"/>
    <mergeCell ref="A1:M1"/>
    <mergeCell ref="A3:M3"/>
    <mergeCell ref="A4:M4"/>
    <mergeCell ref="A2:M2"/>
    <mergeCell ref="J7:M7"/>
    <mergeCell ref="J8:J9"/>
    <mergeCell ref="K8:K9"/>
    <mergeCell ref="L8:L9"/>
  </mergeCells>
  <printOptions horizontalCentered="1"/>
  <pageMargins left="0.75" right="0.75" top="1" bottom="1" header="0.5" footer="0.5"/>
  <pageSetup fitToHeight="1" fitToWidth="1" horizontalDpi="600" verticalDpi="600" orientation="portrait" scale="5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60"/>
  <sheetViews>
    <sheetView zoomScalePageLayoutView="0" workbookViewId="0" topLeftCell="A1">
      <selection activeCell="J30" sqref="J30"/>
    </sheetView>
  </sheetViews>
  <sheetFormatPr defaultColWidth="11.00390625" defaultRowHeight="12.75"/>
  <cols>
    <col min="1" max="1" width="32.57421875" style="9" customWidth="1"/>
    <col min="2" max="2" width="8.57421875" style="9" bestFit="1" customWidth="1"/>
    <col min="3" max="3" width="10.7109375" style="9" customWidth="1"/>
    <col min="4" max="4" width="8.8515625" style="11" bestFit="1" customWidth="1"/>
    <col min="5" max="5" width="8.00390625" style="9" customWidth="1"/>
    <col min="6" max="16384" width="11.00390625" style="9" customWidth="1"/>
  </cols>
  <sheetData>
    <row r="1" spans="1:6" s="415" customFormat="1" ht="18.75">
      <c r="A1" s="1941" t="s">
        <v>318</v>
      </c>
      <c r="B1" s="1941"/>
      <c r="C1" s="1941"/>
      <c r="D1" s="1941"/>
      <c r="E1" s="1941"/>
      <c r="F1" s="1941"/>
    </row>
    <row r="2" spans="1:6" s="415" customFormat="1" ht="18.75">
      <c r="A2" s="1942" t="s">
        <v>1508</v>
      </c>
      <c r="B2" s="1942"/>
      <c r="C2" s="1942"/>
      <c r="D2" s="1942"/>
      <c r="E2" s="1942"/>
      <c r="F2" s="1942"/>
    </row>
    <row r="3" spans="1:6" s="415" customFormat="1" ht="17.25" customHeight="1">
      <c r="A3" s="1941" t="s">
        <v>515</v>
      </c>
      <c r="B3" s="1941"/>
      <c r="C3" s="1941"/>
      <c r="D3" s="1941"/>
      <c r="E3" s="1941"/>
      <c r="F3" s="1941"/>
    </row>
    <row r="4" spans="1:6" s="415" customFormat="1" ht="17.25" customHeight="1">
      <c r="A4" s="1941" t="s">
        <v>1345</v>
      </c>
      <c r="B4" s="1941"/>
      <c r="C4" s="1941"/>
      <c r="D4" s="1941"/>
      <c r="E4" s="1941"/>
      <c r="F4" s="1941"/>
    </row>
    <row r="5" spans="1:6" ht="17.25" customHeight="1" thickBot="1">
      <c r="A5" s="836"/>
      <c r="B5" s="1943"/>
      <c r="C5" s="1943"/>
      <c r="D5" s="836"/>
      <c r="E5" s="1800" t="s">
        <v>424</v>
      </c>
      <c r="F5" s="1800"/>
    </row>
    <row r="6" spans="1:44" s="20" customFormat="1" ht="13.5" thickTop="1">
      <c r="A6" s="117"/>
      <c r="B6" s="1948"/>
      <c r="C6" s="1948"/>
      <c r="D6" s="1948"/>
      <c r="E6" s="1949" t="s">
        <v>710</v>
      </c>
      <c r="F6" s="1950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</row>
    <row r="7" spans="1:44" s="20" customFormat="1" ht="15.75">
      <c r="A7" s="416" t="s">
        <v>516</v>
      </c>
      <c r="B7" s="417" t="s">
        <v>422</v>
      </c>
      <c r="C7" s="417" t="s">
        <v>279</v>
      </c>
      <c r="D7" s="417" t="s">
        <v>1128</v>
      </c>
      <c r="E7" s="1488" t="s">
        <v>279</v>
      </c>
      <c r="F7" s="418" t="s">
        <v>1129</v>
      </c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</row>
    <row r="8" spans="1:6" s="44" customFormat="1" ht="12.75">
      <c r="A8" s="419" t="s">
        <v>517</v>
      </c>
      <c r="B8" s="420">
        <v>54398.5</v>
      </c>
      <c r="C8" s="420">
        <v>41575.8</v>
      </c>
      <c r="D8" s="420">
        <v>56971.9</v>
      </c>
      <c r="E8" s="373">
        <v>-23.571789663317915</v>
      </c>
      <c r="F8" s="422">
        <v>37.0313980729174</v>
      </c>
    </row>
    <row r="9" spans="1:6" s="24" customFormat="1" ht="12.75">
      <c r="A9" s="162" t="s">
        <v>518</v>
      </c>
      <c r="B9" s="423">
        <v>47950.5</v>
      </c>
      <c r="C9" s="423">
        <v>37870.5</v>
      </c>
      <c r="D9" s="423">
        <v>54449.1</v>
      </c>
      <c r="E9" s="1489">
        <v>-21.02167860606251</v>
      </c>
      <c r="F9" s="435">
        <v>43.777082425634745</v>
      </c>
    </row>
    <row r="10" spans="1:6" s="24" customFormat="1" ht="12.75">
      <c r="A10" s="162" t="s">
        <v>519</v>
      </c>
      <c r="B10" s="423">
        <v>2696.5</v>
      </c>
      <c r="C10" s="423">
        <v>1716.4</v>
      </c>
      <c r="D10" s="423">
        <v>2156.8999999999996</v>
      </c>
      <c r="E10" s="1489">
        <v>-36.34711663267198</v>
      </c>
      <c r="F10" s="435">
        <v>25.664180843626156</v>
      </c>
    </row>
    <row r="11" spans="1:6" s="426" customFormat="1" ht="12.75">
      <c r="A11" s="425" t="s">
        <v>520</v>
      </c>
      <c r="B11" s="423">
        <v>2660.8</v>
      </c>
      <c r="C11" s="423">
        <v>1716.4</v>
      </c>
      <c r="D11" s="423">
        <v>1862.1999999999998</v>
      </c>
      <c r="E11" s="1489">
        <v>-35.49308478653036</v>
      </c>
      <c r="F11" s="435">
        <v>8.49452342111394</v>
      </c>
    </row>
    <row r="12" spans="1:6" s="426" customFormat="1" ht="12.75">
      <c r="A12" s="425" t="s">
        <v>736</v>
      </c>
      <c r="B12" s="423">
        <v>35.7</v>
      </c>
      <c r="C12" s="423">
        <v>0</v>
      </c>
      <c r="D12" s="423">
        <v>294.7</v>
      </c>
      <c r="E12" s="1489" t="s">
        <v>707</v>
      </c>
      <c r="F12" s="435" t="s">
        <v>707</v>
      </c>
    </row>
    <row r="13" spans="1:6" s="426" customFormat="1" ht="12.75">
      <c r="A13" s="162" t="s">
        <v>431</v>
      </c>
      <c r="B13" s="423">
        <v>3751.5</v>
      </c>
      <c r="C13" s="423">
        <v>1988.9</v>
      </c>
      <c r="D13" s="423">
        <v>365.9</v>
      </c>
      <c r="E13" s="1489">
        <v>-46.9838731174197</v>
      </c>
      <c r="F13" s="435">
        <v>-81.6028960732063</v>
      </c>
    </row>
    <row r="14" spans="1:6" s="426" customFormat="1" ht="12.75">
      <c r="A14" s="425" t="s">
        <v>520</v>
      </c>
      <c r="B14" s="423">
        <v>40</v>
      </c>
      <c r="C14" s="423">
        <v>1988.9</v>
      </c>
      <c r="D14" s="423">
        <v>365.9</v>
      </c>
      <c r="E14" s="1489" t="s">
        <v>707</v>
      </c>
      <c r="F14" s="435">
        <v>-81.6028960732063</v>
      </c>
    </row>
    <row r="15" spans="1:6" s="426" customFormat="1" ht="12.75">
      <c r="A15" s="427" t="s">
        <v>736</v>
      </c>
      <c r="B15" s="428">
        <v>3711.5</v>
      </c>
      <c r="C15" s="428">
        <v>0</v>
      </c>
      <c r="D15" s="428">
        <v>0</v>
      </c>
      <c r="E15" s="1490" t="s">
        <v>707</v>
      </c>
      <c r="F15" s="436" t="s">
        <v>707</v>
      </c>
    </row>
    <row r="16" spans="1:6" s="44" customFormat="1" ht="12.75">
      <c r="A16" s="431" t="s">
        <v>523</v>
      </c>
      <c r="B16" s="432">
        <v>11024.1</v>
      </c>
      <c r="C16" s="432">
        <v>673.9</v>
      </c>
      <c r="D16" s="432">
        <v>0</v>
      </c>
      <c r="E16" s="1491">
        <v>-93.88702932665706</v>
      </c>
      <c r="F16" s="434" t="s">
        <v>707</v>
      </c>
    </row>
    <row r="17" spans="1:6" s="24" customFormat="1" ht="12.75">
      <c r="A17" s="162" t="s">
        <v>518</v>
      </c>
      <c r="B17" s="423">
        <v>8192.1</v>
      </c>
      <c r="C17" s="423">
        <v>473.2</v>
      </c>
      <c r="D17" s="423">
        <v>0</v>
      </c>
      <c r="E17" s="1492">
        <v>-94.22370332393403</v>
      </c>
      <c r="F17" s="435" t="s">
        <v>707</v>
      </c>
    </row>
    <row r="18" spans="1:6" s="24" customFormat="1" ht="12.75">
      <c r="A18" s="162" t="s">
        <v>519</v>
      </c>
      <c r="B18" s="423">
        <v>1286.4</v>
      </c>
      <c r="C18" s="423">
        <v>200.7</v>
      </c>
      <c r="D18" s="423">
        <v>0</v>
      </c>
      <c r="E18" s="1492">
        <v>-84.39832089552239</v>
      </c>
      <c r="F18" s="435" t="s">
        <v>707</v>
      </c>
    </row>
    <row r="19" spans="1:6" s="24" customFormat="1" ht="12.75">
      <c r="A19" s="163" t="s">
        <v>281</v>
      </c>
      <c r="B19" s="428">
        <v>1545.6</v>
      </c>
      <c r="C19" s="428">
        <v>0</v>
      </c>
      <c r="D19" s="428">
        <v>0</v>
      </c>
      <c r="E19" s="1492" t="s">
        <v>707</v>
      </c>
      <c r="F19" s="435" t="s">
        <v>707</v>
      </c>
    </row>
    <row r="20" spans="1:6" s="44" customFormat="1" ht="12.75">
      <c r="A20" s="419" t="s">
        <v>282</v>
      </c>
      <c r="B20" s="420">
        <v>43374.4</v>
      </c>
      <c r="C20" s="420">
        <v>40901.9</v>
      </c>
      <c r="D20" s="420">
        <v>56971.9</v>
      </c>
      <c r="E20" s="373">
        <v>-5.70036703677745</v>
      </c>
      <c r="F20" s="422">
        <v>39.28912837789932</v>
      </c>
    </row>
    <row r="21" spans="1:6" s="24" customFormat="1" ht="12.75">
      <c r="A21" s="162" t="s">
        <v>518</v>
      </c>
      <c r="B21" s="423">
        <v>39758.4</v>
      </c>
      <c r="C21" s="423">
        <v>37397.3</v>
      </c>
      <c r="D21" s="423">
        <v>54449.1</v>
      </c>
      <c r="E21" s="1492">
        <v>-5.938619260332402</v>
      </c>
      <c r="F21" s="435">
        <v>45.596339842715906</v>
      </c>
    </row>
    <row r="22" spans="1:6" s="24" customFormat="1" ht="12.75">
      <c r="A22" s="162" t="s">
        <v>519</v>
      </c>
      <c r="B22" s="423">
        <v>1410.1</v>
      </c>
      <c r="C22" s="423">
        <v>1515.7</v>
      </c>
      <c r="D22" s="423">
        <v>2156.8999999999996</v>
      </c>
      <c r="E22" s="1492">
        <v>7.488830579391546</v>
      </c>
      <c r="F22" s="435">
        <v>42.3038859932704</v>
      </c>
    </row>
    <row r="23" spans="1:6" s="24" customFormat="1" ht="12.75">
      <c r="A23" s="163" t="s">
        <v>280</v>
      </c>
      <c r="B23" s="428">
        <v>2205.9</v>
      </c>
      <c r="C23" s="428">
        <v>1988.9</v>
      </c>
      <c r="D23" s="428">
        <v>365.9</v>
      </c>
      <c r="E23" s="1493">
        <v>-9.837254635296247</v>
      </c>
      <c r="F23" s="436">
        <v>-81.6028960732063</v>
      </c>
    </row>
    <row r="24" spans="1:6" s="24" customFormat="1" ht="12.75">
      <c r="A24" s="419" t="s">
        <v>432</v>
      </c>
      <c r="B24" s="421">
        <v>3627.5</v>
      </c>
      <c r="C24" s="421">
        <v>12389</v>
      </c>
      <c r="D24" s="421">
        <v>136</v>
      </c>
      <c r="E24" s="373">
        <v>241.52997932460374</v>
      </c>
      <c r="F24" s="422">
        <v>-98.90225199773992</v>
      </c>
    </row>
    <row r="25" spans="1:6" s="24" customFormat="1" ht="12.75">
      <c r="A25" s="162" t="s">
        <v>433</v>
      </c>
      <c r="B25" s="423">
        <v>1100.2</v>
      </c>
      <c r="C25" s="423">
        <v>3706.1</v>
      </c>
      <c r="D25" s="423">
        <v>9.2</v>
      </c>
      <c r="E25" s="1492">
        <v>236.85693510270858</v>
      </c>
      <c r="F25" s="435">
        <v>-99.75176061088476</v>
      </c>
    </row>
    <row r="26" spans="1:6" s="24" customFormat="1" ht="12.75">
      <c r="A26" s="162" t="s">
        <v>434</v>
      </c>
      <c r="B26" s="423">
        <v>2527.3</v>
      </c>
      <c r="C26" s="423">
        <v>2965.1</v>
      </c>
      <c r="D26" s="423">
        <v>126.8</v>
      </c>
      <c r="E26" s="1492">
        <v>17.322834645669275</v>
      </c>
      <c r="F26" s="435">
        <v>-95.72358436477691</v>
      </c>
    </row>
    <row r="27" spans="1:6" s="44" customFormat="1" ht="12.75">
      <c r="A27" s="163" t="s">
        <v>435</v>
      </c>
      <c r="B27" s="438">
        <v>0</v>
      </c>
      <c r="C27" s="438">
        <v>5717.8</v>
      </c>
      <c r="D27" s="429">
        <v>0</v>
      </c>
      <c r="E27" s="1490" t="s">
        <v>707</v>
      </c>
      <c r="F27" s="430" t="s">
        <v>707</v>
      </c>
    </row>
    <row r="28" spans="1:6" s="44" customFormat="1" ht="12.75">
      <c r="A28" s="439" t="s">
        <v>436</v>
      </c>
      <c r="B28" s="437">
        <v>47001.9</v>
      </c>
      <c r="C28" s="437">
        <v>53290.9</v>
      </c>
      <c r="D28" s="437">
        <v>57107.9</v>
      </c>
      <c r="E28" s="376">
        <v>13.380310157674472</v>
      </c>
      <c r="F28" s="441">
        <v>7.162573722718136</v>
      </c>
    </row>
    <row r="29" spans="1:6" s="44" customFormat="1" ht="12.75">
      <c r="A29" s="439" t="s">
        <v>283</v>
      </c>
      <c r="B29" s="437">
        <v>49470.1</v>
      </c>
      <c r="C29" s="437">
        <v>64230.69999999999</v>
      </c>
      <c r="D29" s="437">
        <v>89729.09999999999</v>
      </c>
      <c r="E29" s="376">
        <v>29.837416944780784</v>
      </c>
      <c r="F29" s="441">
        <v>39.69815057285692</v>
      </c>
    </row>
    <row r="30" spans="1:6" s="24" customFormat="1" ht="12.75">
      <c r="A30" s="431" t="s">
        <v>284</v>
      </c>
      <c r="B30" s="433">
        <v>49542</v>
      </c>
      <c r="C30" s="433">
        <v>61112.6</v>
      </c>
      <c r="D30" s="433">
        <v>85822.40000000001</v>
      </c>
      <c r="E30" s="1489">
        <v>23.35513301844898</v>
      </c>
      <c r="F30" s="1736">
        <v>40.43323308123041</v>
      </c>
    </row>
    <row r="31" spans="1:6" s="24" customFormat="1" ht="12.75">
      <c r="A31" s="162" t="s">
        <v>524</v>
      </c>
      <c r="B31" s="423">
        <v>43830.5</v>
      </c>
      <c r="C31" s="423">
        <v>57453.299999999996</v>
      </c>
      <c r="D31" s="423">
        <v>72432.6</v>
      </c>
      <c r="E31" s="1492">
        <v>31.08064019347256</v>
      </c>
      <c r="F31" s="435">
        <v>26.072131626903968</v>
      </c>
    </row>
    <row r="32" spans="1:6" s="24" customFormat="1" ht="12.75">
      <c r="A32" s="162" t="s">
        <v>359</v>
      </c>
      <c r="B32" s="423">
        <v>5711.5</v>
      </c>
      <c r="C32" s="423">
        <v>3659.3</v>
      </c>
      <c r="D32" s="423">
        <v>13389.8</v>
      </c>
      <c r="E32" s="1492">
        <v>-35.931016370480606</v>
      </c>
      <c r="F32" s="435">
        <v>265.9115131309266</v>
      </c>
    </row>
    <row r="33" spans="1:6" s="24" customFormat="1" ht="12.75">
      <c r="A33" s="87" t="s">
        <v>285</v>
      </c>
      <c r="B33" s="423">
        <v>53.50000000000006</v>
      </c>
      <c r="C33" s="423">
        <v>1409.7</v>
      </c>
      <c r="D33" s="423">
        <v>2069.9</v>
      </c>
      <c r="E33" s="1492">
        <v>2534.9532710280346</v>
      </c>
      <c r="F33" s="435">
        <v>46.83265943108461</v>
      </c>
    </row>
    <row r="34" spans="1:6" s="24" customFormat="1" ht="12.75">
      <c r="A34" s="87" t="s">
        <v>1500</v>
      </c>
      <c r="B34" s="423">
        <v>64.4</v>
      </c>
      <c r="C34" s="423">
        <v>53.9</v>
      </c>
      <c r="D34" s="423">
        <v>-139.8</v>
      </c>
      <c r="E34" s="1492">
        <v>-16.304347826086968</v>
      </c>
      <c r="F34" s="435">
        <v>-359.36920222634507</v>
      </c>
    </row>
    <row r="35" spans="1:6" s="24" customFormat="1" ht="12.75">
      <c r="A35" s="87" t="s">
        <v>286</v>
      </c>
      <c r="B35" s="423">
        <v>358.6</v>
      </c>
      <c r="C35" s="423">
        <v>1369.2</v>
      </c>
      <c r="D35" s="423">
        <v>684.5</v>
      </c>
      <c r="E35" s="1492">
        <v>281.8181818181818</v>
      </c>
      <c r="F35" s="435">
        <v>-50.007303534910896</v>
      </c>
    </row>
    <row r="36" spans="1:6" s="24" customFormat="1" ht="12.75">
      <c r="A36" s="87" t="s">
        <v>287</v>
      </c>
      <c r="B36" s="423">
        <v>5.5</v>
      </c>
      <c r="C36" s="423">
        <v>-5.4</v>
      </c>
      <c r="D36" s="423">
        <v>146.2</v>
      </c>
      <c r="E36" s="1492">
        <v>-198.1818181818182</v>
      </c>
      <c r="F36" s="435">
        <v>-2807.407407407407</v>
      </c>
    </row>
    <row r="37" spans="1:6" s="24" customFormat="1" ht="12.75">
      <c r="A37" s="814" t="s">
        <v>1501</v>
      </c>
      <c r="B37" s="428">
        <v>-553.9</v>
      </c>
      <c r="C37" s="428">
        <v>290.7</v>
      </c>
      <c r="D37" s="428">
        <v>1145.9</v>
      </c>
      <c r="E37" s="1493">
        <v>-152.48239754468315</v>
      </c>
      <c r="F37" s="436">
        <v>294.18644650842793</v>
      </c>
    </row>
    <row r="38" spans="1:6" s="44" customFormat="1" ht="12.75">
      <c r="A38" s="442" t="s">
        <v>437</v>
      </c>
      <c r="B38" s="437">
        <v>2468.199999999997</v>
      </c>
      <c r="C38" s="437">
        <v>10939.799999999988</v>
      </c>
      <c r="D38" s="437">
        <v>32621.19999999999</v>
      </c>
      <c r="E38" s="373">
        <v>343.22988412608385</v>
      </c>
      <c r="F38" s="422">
        <v>198.1882666959179</v>
      </c>
    </row>
    <row r="39" spans="1:6" s="44" customFormat="1" ht="12.75">
      <c r="A39" s="431" t="s">
        <v>525</v>
      </c>
      <c r="B39" s="433">
        <v>-2468.1999999999994</v>
      </c>
      <c r="C39" s="433">
        <v>-10939.799999999997</v>
      </c>
      <c r="D39" s="433">
        <v>-32621.200000000004</v>
      </c>
      <c r="E39" s="373">
        <v>343.2298841260838</v>
      </c>
      <c r="F39" s="422">
        <v>198.18826669591778</v>
      </c>
    </row>
    <row r="40" spans="1:6" s="24" customFormat="1" ht="12.75">
      <c r="A40" s="162" t="s">
        <v>526</v>
      </c>
      <c r="B40" s="424">
        <v>-3376.8999999999996</v>
      </c>
      <c r="C40" s="424">
        <v>-11464.699999999999</v>
      </c>
      <c r="D40" s="424">
        <v>-33826.700000000004</v>
      </c>
      <c r="E40" s="378">
        <v>239.50368681334953</v>
      </c>
      <c r="F40" s="443">
        <v>195.05089535705258</v>
      </c>
    </row>
    <row r="41" spans="1:6" s="13" customFormat="1" ht="12.75">
      <c r="A41" s="87" t="s">
        <v>288</v>
      </c>
      <c r="B41" s="423">
        <v>0</v>
      </c>
      <c r="C41" s="423">
        <v>0</v>
      </c>
      <c r="D41" s="423">
        <v>0</v>
      </c>
      <c r="E41" s="1492" t="s">
        <v>707</v>
      </c>
      <c r="F41" s="435" t="s">
        <v>707</v>
      </c>
    </row>
    <row r="42" spans="1:6" s="426" customFormat="1" ht="12.75">
      <c r="A42" s="425" t="s">
        <v>289</v>
      </c>
      <c r="B42" s="444">
        <v>0</v>
      </c>
      <c r="C42" s="444">
        <v>0</v>
      </c>
      <c r="D42" s="444">
        <v>0</v>
      </c>
      <c r="E42" s="1492" t="s">
        <v>707</v>
      </c>
      <c r="F42" s="435" t="s">
        <v>707</v>
      </c>
    </row>
    <row r="43" spans="1:6" s="426" customFormat="1" ht="12.75">
      <c r="A43" s="425" t="s">
        <v>290</v>
      </c>
      <c r="B43" s="444">
        <v>0</v>
      </c>
      <c r="C43" s="444">
        <v>0</v>
      </c>
      <c r="D43" s="444">
        <v>0</v>
      </c>
      <c r="E43" s="1492" t="s">
        <v>707</v>
      </c>
      <c r="F43" s="435" t="s">
        <v>707</v>
      </c>
    </row>
    <row r="44" spans="1:6" s="426" customFormat="1" ht="12.75">
      <c r="A44" s="425" t="s">
        <v>291</v>
      </c>
      <c r="B44" s="444">
        <v>0</v>
      </c>
      <c r="C44" s="444">
        <v>0</v>
      </c>
      <c r="D44" s="444">
        <v>0</v>
      </c>
      <c r="E44" s="1492" t="s">
        <v>707</v>
      </c>
      <c r="F44" s="435" t="s">
        <v>707</v>
      </c>
    </row>
    <row r="45" spans="1:6" s="426" customFormat="1" ht="12.75">
      <c r="A45" s="425" t="s">
        <v>292</v>
      </c>
      <c r="B45" s="444">
        <v>0</v>
      </c>
      <c r="C45" s="444">
        <v>0</v>
      </c>
      <c r="D45" s="444">
        <v>0</v>
      </c>
      <c r="E45" s="1492" t="s">
        <v>707</v>
      </c>
      <c r="F45" s="435" t="s">
        <v>707</v>
      </c>
    </row>
    <row r="46" spans="1:6" s="426" customFormat="1" ht="12.75">
      <c r="A46" s="425" t="s">
        <v>1127</v>
      </c>
      <c r="B46" s="444">
        <v>0</v>
      </c>
      <c r="C46" s="444">
        <v>0</v>
      </c>
      <c r="D46" s="444">
        <v>0</v>
      </c>
      <c r="E46" s="1492" t="s">
        <v>707</v>
      </c>
      <c r="F46" s="435" t="s">
        <v>707</v>
      </c>
    </row>
    <row r="47" spans="1:7" s="426" customFormat="1" ht="12.75">
      <c r="A47" s="425" t="s">
        <v>293</v>
      </c>
      <c r="B47" s="424">
        <v>-3911.7</v>
      </c>
      <c r="C47" s="424">
        <v>-11681.8</v>
      </c>
      <c r="D47" s="424">
        <v>-34089.4</v>
      </c>
      <c r="E47" s="378">
        <v>198.63742107012297</v>
      </c>
      <c r="F47" s="443">
        <v>191.8163296752213</v>
      </c>
      <c r="G47" s="445"/>
    </row>
    <row r="48" spans="1:6" s="426" customFormat="1" ht="12.75">
      <c r="A48" s="425" t="s">
        <v>294</v>
      </c>
      <c r="B48" s="424">
        <v>534.8</v>
      </c>
      <c r="C48" s="424">
        <v>217.1</v>
      </c>
      <c r="D48" s="424">
        <v>262.7</v>
      </c>
      <c r="E48" s="378">
        <v>-59.405385190725504</v>
      </c>
      <c r="F48" s="443">
        <v>21.004145555043763</v>
      </c>
    </row>
    <row r="49" spans="1:6" s="24" customFormat="1" ht="12.75">
      <c r="A49" s="162" t="s">
        <v>295</v>
      </c>
      <c r="B49" s="424">
        <v>12.3</v>
      </c>
      <c r="C49" s="424">
        <v>75.7</v>
      </c>
      <c r="D49" s="424">
        <v>17.7</v>
      </c>
      <c r="E49" s="378">
        <v>515.4471544715446</v>
      </c>
      <c r="F49" s="443">
        <v>-76.61822985468956</v>
      </c>
    </row>
    <row r="50" spans="1:6" s="24" customFormat="1" ht="13.5" thickBot="1">
      <c r="A50" s="446" t="s">
        <v>296</v>
      </c>
      <c r="B50" s="447">
        <v>896.4</v>
      </c>
      <c r="C50" s="815">
        <v>449.2</v>
      </c>
      <c r="D50" s="447">
        <v>1187.8</v>
      </c>
      <c r="E50" s="1494">
        <v>-49.888442659527</v>
      </c>
      <c r="F50" s="486">
        <v>164.42564559216385</v>
      </c>
    </row>
    <row r="51" spans="1:6" ht="13.5" customHeight="1" thickTop="1">
      <c r="A51" s="1945" t="s">
        <v>1106</v>
      </c>
      <c r="B51" s="1946"/>
      <c r="C51" s="1946"/>
      <c r="D51" s="1946"/>
      <c r="E51" s="1946"/>
      <c r="F51" s="1946"/>
    </row>
    <row r="52" spans="1:6" ht="12.75">
      <c r="A52" s="1947"/>
      <c r="B52" s="1947"/>
      <c r="C52" s="1947"/>
      <c r="D52" s="1947"/>
      <c r="E52" s="1947"/>
      <c r="F52" s="1947"/>
    </row>
    <row r="53" spans="1:6" ht="12.75">
      <c r="A53" s="1947"/>
      <c r="B53" s="1947"/>
      <c r="C53" s="1947"/>
      <c r="D53" s="1947"/>
      <c r="E53" s="1947"/>
      <c r="F53" s="1947"/>
    </row>
    <row r="54" spans="1:6" ht="12.75">
      <c r="A54" s="1944" t="s">
        <v>1130</v>
      </c>
      <c r="B54" s="1944"/>
      <c r="C54" s="1944"/>
      <c r="D54" s="1944"/>
      <c r="E54" s="1944"/>
      <c r="F54" s="1944"/>
    </row>
    <row r="55" spans="1:6" ht="12.75">
      <c r="A55" s="448" t="s">
        <v>445</v>
      </c>
      <c r="B55" s="311"/>
      <c r="C55" s="311"/>
      <c r="D55" s="449"/>
      <c r="E55" s="311"/>
      <c r="F55" s="311"/>
    </row>
    <row r="56" spans="1:6" ht="12.75">
      <c r="A56" s="449" t="s">
        <v>527</v>
      </c>
      <c r="B56" s="311"/>
      <c r="C56" s="311"/>
      <c r="D56" s="449"/>
      <c r="E56" s="311"/>
      <c r="F56" s="311"/>
    </row>
    <row r="57" spans="1:6" ht="12.75">
      <c r="A57" s="450" t="s">
        <v>88</v>
      </c>
      <c r="B57" s="311"/>
      <c r="C57" s="311"/>
      <c r="D57" s="449"/>
      <c r="E57" s="311"/>
      <c r="F57" s="311"/>
    </row>
    <row r="58" spans="1:6" ht="12.75">
      <c r="A58" s="311" t="s">
        <v>737</v>
      </c>
      <c r="B58" s="311"/>
      <c r="C58" s="311"/>
      <c r="D58" s="449"/>
      <c r="E58" s="311"/>
      <c r="F58" s="311"/>
    </row>
    <row r="59" spans="1:6" ht="12.75">
      <c r="A59" s="487"/>
      <c r="B59" s="311"/>
      <c r="C59" s="311"/>
      <c r="D59" s="449"/>
      <c r="E59" s="311"/>
      <c r="F59" s="311"/>
    </row>
    <row r="60" ht="12.75">
      <c r="A60" s="487"/>
    </row>
  </sheetData>
  <sheetProtection/>
  <mergeCells count="10">
    <mergeCell ref="A1:F1"/>
    <mergeCell ref="A2:F2"/>
    <mergeCell ref="A3:F3"/>
    <mergeCell ref="A4:F4"/>
    <mergeCell ref="B5:C5"/>
    <mergeCell ref="A54:F54"/>
    <mergeCell ref="A51:F53"/>
    <mergeCell ref="E5:F5"/>
    <mergeCell ref="B6:D6"/>
    <mergeCell ref="E6:F6"/>
  </mergeCells>
  <printOptions/>
  <pageMargins left="0.75" right="0.75" top="1" bottom="1" header="0.5" footer="0.5"/>
  <pageSetup fitToHeight="1" fitToWidth="1" horizontalDpi="600" verticalDpi="600" orientation="portrait" scale="86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4"/>
  <sheetViews>
    <sheetView zoomScalePageLayoutView="0" workbookViewId="0" topLeftCell="A1">
      <selection activeCell="A18" sqref="A18:I18"/>
    </sheetView>
  </sheetViews>
  <sheetFormatPr defaultColWidth="9.140625" defaultRowHeight="12.75"/>
  <cols>
    <col min="1" max="1" width="26.28125" style="9" customWidth="1"/>
    <col min="2" max="2" width="7.7109375" style="9" hidden="1" customWidth="1"/>
    <col min="3" max="3" width="9.57421875" style="9" bestFit="1" customWidth="1"/>
    <col min="4" max="5" width="10.140625" style="9" bestFit="1" customWidth="1"/>
    <col min="6" max="9" width="9.57421875" style="9" bestFit="1" customWidth="1"/>
    <col min="10" max="10" width="18.8515625" style="9" bestFit="1" customWidth="1"/>
    <col min="11" max="16384" width="9.140625" style="9" customWidth="1"/>
  </cols>
  <sheetData>
    <row r="1" spans="1:10" ht="12.75">
      <c r="A1" s="1750" t="s">
        <v>858</v>
      </c>
      <c r="B1" s="1750"/>
      <c r="C1" s="1750"/>
      <c r="D1" s="1750"/>
      <c r="E1" s="1750"/>
      <c r="F1" s="1750"/>
      <c r="G1" s="1750"/>
      <c r="H1" s="1750"/>
      <c r="I1" s="1750"/>
      <c r="J1" s="40"/>
    </row>
    <row r="2" spans="1:10" ht="15.75">
      <c r="A2" s="1761" t="s">
        <v>832</v>
      </c>
      <c r="B2" s="1761"/>
      <c r="C2" s="1761"/>
      <c r="D2" s="1761"/>
      <c r="E2" s="1761"/>
      <c r="F2" s="1761"/>
      <c r="G2" s="1761"/>
      <c r="H2" s="1761"/>
      <c r="I2" s="1761"/>
      <c r="J2" s="40"/>
    </row>
    <row r="3" spans="1:9" ht="12.75">
      <c r="A3" s="1750" t="s">
        <v>1345</v>
      </c>
      <c r="B3" s="1750"/>
      <c r="C3" s="1750"/>
      <c r="D3" s="1750"/>
      <c r="E3" s="1750"/>
      <c r="F3" s="1750"/>
      <c r="G3" s="1750"/>
      <c r="H3" s="1750"/>
      <c r="I3" s="1750"/>
    </row>
    <row r="4" spans="1:9" ht="16.5" thickBot="1">
      <c r="A4" s="31"/>
      <c r="B4" s="31"/>
      <c r="C4" s="31"/>
      <c r="D4" s="31"/>
      <c r="E4" s="31"/>
      <c r="F4" s="31"/>
      <c r="G4" s="31"/>
      <c r="H4" s="31"/>
      <c r="I4" s="71"/>
    </row>
    <row r="5" spans="1:9" ht="19.5" customHeight="1" thickTop="1">
      <c r="A5" s="117"/>
      <c r="B5" s="118"/>
      <c r="C5" s="1789" t="s">
        <v>1221</v>
      </c>
      <c r="D5" s="1789"/>
      <c r="E5" s="1949"/>
      <c r="F5" s="1955" t="s">
        <v>1100</v>
      </c>
      <c r="G5" s="1949"/>
      <c r="H5" s="1953" t="s">
        <v>1211</v>
      </c>
      <c r="I5" s="1954"/>
    </row>
    <row r="6" spans="1:9" ht="19.5" customHeight="1">
      <c r="A6" s="119"/>
      <c r="B6" s="51" t="s">
        <v>387</v>
      </c>
      <c r="C6" s="1593" t="s">
        <v>422</v>
      </c>
      <c r="D6" s="1593" t="s">
        <v>279</v>
      </c>
      <c r="E6" s="1593" t="s">
        <v>1156</v>
      </c>
      <c r="F6" s="1593" t="s">
        <v>279</v>
      </c>
      <c r="G6" s="1593" t="s">
        <v>1132</v>
      </c>
      <c r="H6" s="1593" t="s">
        <v>279</v>
      </c>
      <c r="I6" s="1594" t="s">
        <v>1132</v>
      </c>
    </row>
    <row r="7" spans="1:16" ht="19.5" customHeight="1">
      <c r="A7" s="120" t="s">
        <v>699</v>
      </c>
      <c r="B7" s="88">
        <v>4640.034</v>
      </c>
      <c r="C7" s="61">
        <v>16730.176</v>
      </c>
      <c r="D7" s="61">
        <v>19590.441</v>
      </c>
      <c r="E7" s="61">
        <v>23637.634</v>
      </c>
      <c r="F7" s="121">
        <v>17.096442978244824</v>
      </c>
      <c r="G7" s="121">
        <v>20.659019365618164</v>
      </c>
      <c r="H7" s="121">
        <v>34.09921272451624</v>
      </c>
      <c r="I7" s="122">
        <v>32.633971894340014</v>
      </c>
      <c r="N7" s="1"/>
      <c r="O7" s="1"/>
      <c r="P7" s="1"/>
    </row>
    <row r="8" spans="1:16" ht="19.5" customHeight="1">
      <c r="A8" s="123" t="s">
        <v>700</v>
      </c>
      <c r="B8" s="89">
        <v>3447.944</v>
      </c>
      <c r="C8" s="62">
        <v>9536.312</v>
      </c>
      <c r="D8" s="62">
        <v>13792.758</v>
      </c>
      <c r="E8" s="62">
        <v>15038.473</v>
      </c>
      <c r="F8" s="81">
        <v>44.63408915312334</v>
      </c>
      <c r="G8" s="81">
        <v>9.031659947923387</v>
      </c>
      <c r="H8" s="81">
        <v>24.00773872827943</v>
      </c>
      <c r="I8" s="124">
        <v>20.76202318792952</v>
      </c>
      <c r="N8" s="1"/>
      <c r="O8" s="1"/>
      <c r="P8" s="1"/>
    </row>
    <row r="9" spans="1:16" ht="19.5" customHeight="1">
      <c r="A9" s="123" t="s">
        <v>701</v>
      </c>
      <c r="B9" s="89"/>
      <c r="C9" s="62">
        <v>5640.562</v>
      </c>
      <c r="D9" s="62">
        <v>7923.108</v>
      </c>
      <c r="E9" s="62">
        <v>9188.265</v>
      </c>
      <c r="F9" s="81">
        <v>40.46664144459365</v>
      </c>
      <c r="G9" s="81">
        <v>15.967938339348649</v>
      </c>
      <c r="H9" s="81">
        <v>13.79099863710656</v>
      </c>
      <c r="I9" s="124">
        <v>12.685262059973855</v>
      </c>
      <c r="N9" s="1"/>
      <c r="O9" s="1"/>
      <c r="P9" s="1"/>
    </row>
    <row r="10" spans="1:16" ht="19.5" customHeight="1">
      <c r="A10" s="123" t="s">
        <v>702</v>
      </c>
      <c r="B10" s="89">
        <v>1282.336</v>
      </c>
      <c r="C10" s="62">
        <v>6910.445</v>
      </c>
      <c r="D10" s="62">
        <v>8365.632</v>
      </c>
      <c r="E10" s="62">
        <v>10395.623</v>
      </c>
      <c r="F10" s="81">
        <v>21.057790055488468</v>
      </c>
      <c r="G10" s="81">
        <v>24.26584148095445</v>
      </c>
      <c r="H10" s="81">
        <v>14.561257969793548</v>
      </c>
      <c r="I10" s="124">
        <v>14.35213307753875</v>
      </c>
      <c r="N10" s="1"/>
      <c r="O10" s="1"/>
      <c r="P10" s="1"/>
    </row>
    <row r="11" spans="1:16" ht="19.5" customHeight="1">
      <c r="A11" s="123" t="s">
        <v>703</v>
      </c>
      <c r="B11" s="89">
        <v>538.45</v>
      </c>
      <c r="C11" s="62">
        <v>771.366</v>
      </c>
      <c r="D11" s="62">
        <v>822.963</v>
      </c>
      <c r="E11" s="62">
        <v>1335.876</v>
      </c>
      <c r="F11" s="81">
        <v>6.68904255567395</v>
      </c>
      <c r="G11" s="81">
        <v>62.32515921128896</v>
      </c>
      <c r="H11" s="81">
        <v>1.4324532256015097</v>
      </c>
      <c r="I11" s="124">
        <v>1.8443021767036143</v>
      </c>
      <c r="N11" s="1"/>
      <c r="O11" s="1"/>
      <c r="P11" s="1"/>
    </row>
    <row r="12" spans="1:16" ht="19.5" customHeight="1">
      <c r="A12" s="123" t="s">
        <v>704</v>
      </c>
      <c r="B12" s="89">
        <v>319.423</v>
      </c>
      <c r="C12" s="62">
        <v>1003.728</v>
      </c>
      <c r="D12" s="62">
        <v>1694.486</v>
      </c>
      <c r="E12" s="62">
        <v>1482.224</v>
      </c>
      <c r="F12" s="81">
        <v>68.81924186632239</v>
      </c>
      <c r="G12" s="81">
        <v>-12.526630494439033</v>
      </c>
      <c r="H12" s="81">
        <v>2.949430213067416</v>
      </c>
      <c r="I12" s="124">
        <v>2.0463493240108646</v>
      </c>
      <c r="N12" s="1"/>
      <c r="O12" s="1"/>
      <c r="P12" s="1"/>
    </row>
    <row r="13" spans="1:16" ht="19.5" customHeight="1">
      <c r="A13" s="123" t="s">
        <v>531</v>
      </c>
      <c r="B13" s="89">
        <v>1301.542</v>
      </c>
      <c r="C13" s="62">
        <v>35.443</v>
      </c>
      <c r="D13" s="62">
        <v>63.712</v>
      </c>
      <c r="E13" s="62">
        <v>102.742</v>
      </c>
      <c r="F13" s="81">
        <v>79.75904974183902</v>
      </c>
      <c r="G13" s="81">
        <v>61.26004520341536</v>
      </c>
      <c r="H13" s="81">
        <v>0.11089740354004177</v>
      </c>
      <c r="I13" s="124">
        <v>0.14184497231695362</v>
      </c>
      <c r="N13" s="1"/>
      <c r="O13" s="1"/>
      <c r="P13" s="1"/>
    </row>
    <row r="14" spans="1:16" ht="19.5" customHeight="1">
      <c r="A14" s="123" t="s">
        <v>1131</v>
      </c>
      <c r="B14" s="89"/>
      <c r="C14" s="62"/>
      <c r="D14" s="62"/>
      <c r="E14" s="62">
        <v>135.238</v>
      </c>
      <c r="F14" s="81" t="s">
        <v>707</v>
      </c>
      <c r="G14" s="81" t="s">
        <v>707</v>
      </c>
      <c r="H14" s="81" t="s">
        <v>707</v>
      </c>
      <c r="I14" s="124">
        <v>0.18670874974402069</v>
      </c>
      <c r="N14" s="1"/>
      <c r="O14" s="1"/>
      <c r="P14" s="1"/>
    </row>
    <row r="15" spans="1:16" ht="19.5" customHeight="1">
      <c r="A15" s="123" t="s">
        <v>1115</v>
      </c>
      <c r="B15" s="89"/>
      <c r="C15" s="62"/>
      <c r="D15" s="62"/>
      <c r="E15" s="62">
        <v>1672.524</v>
      </c>
      <c r="F15" s="81" t="s">
        <v>707</v>
      </c>
      <c r="G15" s="81" t="s">
        <v>707</v>
      </c>
      <c r="H15" s="81" t="s">
        <v>707</v>
      </c>
      <c r="I15" s="124">
        <v>2.309076331777078</v>
      </c>
      <c r="N15" s="1"/>
      <c r="O15" s="1"/>
      <c r="P15" s="1"/>
    </row>
    <row r="16" spans="1:16" ht="19.5" customHeight="1" thickBot="1">
      <c r="A16" s="123" t="s">
        <v>705</v>
      </c>
      <c r="B16" s="125">
        <v>11529.729</v>
      </c>
      <c r="C16" s="89">
        <v>3202.468</v>
      </c>
      <c r="D16" s="89">
        <v>5198.2</v>
      </c>
      <c r="E16" s="89">
        <v>9444</v>
      </c>
      <c r="F16" s="81">
        <v>62.31856180920465</v>
      </c>
      <c r="G16" s="81">
        <v>81.67827324843216</v>
      </c>
      <c r="H16" s="81">
        <v>9.048011098095257</v>
      </c>
      <c r="I16" s="124">
        <v>13.038328225665357</v>
      </c>
      <c r="J16" s="1"/>
      <c r="N16" s="1"/>
      <c r="O16" s="1"/>
      <c r="P16" s="1"/>
    </row>
    <row r="17" spans="1:16" ht="13.5" thickBot="1">
      <c r="A17" s="126" t="s">
        <v>1101</v>
      </c>
      <c r="B17" s="106"/>
      <c r="C17" s="107">
        <v>43830.5</v>
      </c>
      <c r="D17" s="107">
        <v>57451.299999999996</v>
      </c>
      <c r="E17" s="107">
        <v>72432.59899999999</v>
      </c>
      <c r="F17" s="1464">
        <v>31.076077160881113</v>
      </c>
      <c r="G17" s="1464">
        <v>26.0765187210733</v>
      </c>
      <c r="H17" s="1464">
        <v>100</v>
      </c>
      <c r="I17" s="1465">
        <v>100.00000000000001</v>
      </c>
      <c r="N17" s="1"/>
      <c r="O17" s="1"/>
      <c r="P17" s="1"/>
    </row>
    <row r="18" spans="1:9" ht="24" customHeight="1" thickTop="1">
      <c r="A18" s="1951" t="s">
        <v>1509</v>
      </c>
      <c r="B18" s="1952"/>
      <c r="C18" s="1952"/>
      <c r="D18" s="1952"/>
      <c r="E18" s="1952"/>
      <c r="F18" s="1952"/>
      <c r="G18" s="1952"/>
      <c r="H18" s="1952"/>
      <c r="I18" s="1952"/>
    </row>
    <row r="19" spans="1:9" ht="15.75">
      <c r="A19" s="487" t="s">
        <v>61</v>
      </c>
      <c r="B19" s="31"/>
      <c r="C19" s="31"/>
      <c r="D19" s="31"/>
      <c r="E19" s="1466"/>
      <c r="F19" s="31"/>
      <c r="I19" s="40"/>
    </row>
    <row r="20" spans="1:23" ht="13.5">
      <c r="A20" s="1350" t="s">
        <v>1102</v>
      </c>
      <c r="J20" s="34"/>
      <c r="K20" s="113"/>
      <c r="L20" s="114"/>
      <c r="M20" s="114"/>
      <c r="N20" s="34"/>
      <c r="O20" s="114"/>
      <c r="P20" s="113"/>
      <c r="Q20" s="113"/>
      <c r="R20" s="113"/>
      <c r="S20" s="113"/>
      <c r="T20" s="18"/>
      <c r="U20" s="18"/>
      <c r="V20" s="18"/>
      <c r="W20" s="18"/>
    </row>
    <row r="21" spans="10:23" ht="12.75">
      <c r="J21" s="11"/>
      <c r="K21" s="17"/>
      <c r="L21" s="108"/>
      <c r="M21" s="108"/>
      <c r="N21" s="34"/>
      <c r="O21" s="108"/>
      <c r="P21" s="17"/>
      <c r="Q21" s="17"/>
      <c r="R21" s="17"/>
      <c r="S21" s="17"/>
      <c r="T21" s="17"/>
      <c r="U21" s="17"/>
      <c r="V21" s="17"/>
      <c r="W21" s="17"/>
    </row>
    <row r="22" spans="10:23" ht="12.75">
      <c r="J22" s="11"/>
      <c r="K22" s="109"/>
      <c r="L22" s="110"/>
      <c r="M22" s="110"/>
      <c r="N22" s="11"/>
      <c r="O22" s="110"/>
      <c r="P22" s="109"/>
      <c r="Q22" s="109"/>
      <c r="R22" s="109"/>
      <c r="S22" s="110"/>
      <c r="T22" s="110"/>
      <c r="U22" s="110"/>
      <c r="V22" s="110"/>
      <c r="W22" s="110"/>
    </row>
    <row r="23" spans="10:23" ht="12.75">
      <c r="J23" s="11"/>
      <c r="K23" s="109"/>
      <c r="L23" s="110"/>
      <c r="M23" s="110"/>
      <c r="N23" s="11"/>
      <c r="O23" s="110"/>
      <c r="P23" s="109"/>
      <c r="Q23" s="109"/>
      <c r="R23" s="109"/>
      <c r="S23" s="109"/>
      <c r="T23" s="109"/>
      <c r="U23" s="109"/>
      <c r="V23" s="109"/>
      <c r="W23" s="109"/>
    </row>
    <row r="24" spans="10:23" ht="12.75">
      <c r="J24" s="11"/>
      <c r="K24" s="112"/>
      <c r="L24" s="108"/>
      <c r="M24" s="108"/>
      <c r="N24" s="11"/>
      <c r="O24" s="108"/>
      <c r="P24" s="112"/>
      <c r="Q24" s="112"/>
      <c r="R24" s="112"/>
      <c r="S24" s="112"/>
      <c r="T24" s="112"/>
      <c r="U24" s="112"/>
      <c r="V24" s="112"/>
      <c r="W24" s="112"/>
    </row>
    <row r="25" spans="10:23" ht="12.75">
      <c r="J25" s="11"/>
      <c r="K25" s="112"/>
      <c r="L25" s="108"/>
      <c r="M25" s="108"/>
      <c r="N25" s="11"/>
      <c r="O25" s="108"/>
      <c r="P25" s="112"/>
      <c r="Q25" s="112"/>
      <c r="R25" s="112"/>
      <c r="S25" s="112"/>
      <c r="T25" s="112"/>
      <c r="U25" s="112"/>
      <c r="V25" s="112"/>
      <c r="W25" s="112"/>
    </row>
    <row r="26" spans="10:23" ht="12.75">
      <c r="J26" s="11"/>
      <c r="K26" s="112"/>
      <c r="L26" s="108"/>
      <c r="M26" s="108"/>
      <c r="N26" s="11"/>
      <c r="O26" s="108"/>
      <c r="P26" s="108"/>
      <c r="Q26" s="112"/>
      <c r="R26" s="112"/>
      <c r="S26" s="108"/>
      <c r="T26" s="108"/>
      <c r="U26" s="108"/>
      <c r="V26" s="108"/>
      <c r="W26" s="108"/>
    </row>
    <row r="27" spans="10:23" ht="12.75">
      <c r="J27" s="11"/>
      <c r="K27" s="112"/>
      <c r="L27" s="115"/>
      <c r="M27" s="115"/>
      <c r="N27" s="11"/>
      <c r="O27" s="115"/>
      <c r="P27" s="112"/>
      <c r="Q27" s="112"/>
      <c r="R27" s="112"/>
      <c r="S27" s="112"/>
      <c r="T27" s="112"/>
      <c r="U27" s="112"/>
      <c r="V27" s="112"/>
      <c r="W27" s="112"/>
    </row>
    <row r="28" spans="10:23" ht="12.75">
      <c r="J28" s="11"/>
      <c r="K28" s="112"/>
      <c r="L28" s="108"/>
      <c r="M28" s="108"/>
      <c r="N28" s="11"/>
      <c r="O28" s="108"/>
      <c r="P28" s="112"/>
      <c r="Q28" s="112"/>
      <c r="R28" s="112"/>
      <c r="S28" s="112"/>
      <c r="T28" s="112"/>
      <c r="U28" s="112"/>
      <c r="V28" s="112"/>
      <c r="W28" s="112"/>
    </row>
    <row r="29" spans="10:23" ht="12.75">
      <c r="J29" s="11"/>
      <c r="K29" s="108"/>
      <c r="L29" s="108"/>
      <c r="M29" s="108"/>
      <c r="N29" s="11"/>
      <c r="O29" s="108"/>
      <c r="P29" s="108"/>
      <c r="Q29" s="108"/>
      <c r="R29" s="108"/>
      <c r="S29" s="108"/>
      <c r="T29" s="108"/>
      <c r="U29" s="108"/>
      <c r="V29" s="108"/>
      <c r="W29" s="108"/>
    </row>
    <row r="30" spans="10:23" ht="12.75">
      <c r="J30" s="34"/>
      <c r="K30" s="116"/>
      <c r="L30" s="108"/>
      <c r="M30" s="108"/>
      <c r="N30" s="11"/>
      <c r="O30" s="108"/>
      <c r="P30" s="116"/>
      <c r="Q30" s="116"/>
      <c r="R30" s="116"/>
      <c r="S30" s="116"/>
      <c r="T30" s="116"/>
      <c r="U30" s="116"/>
      <c r="V30" s="116"/>
      <c r="W30" s="116"/>
    </row>
    <row r="31" spans="10:23" ht="15.75">
      <c r="J31" s="34"/>
      <c r="K31" s="116"/>
      <c r="L31" s="111"/>
      <c r="M31" s="111"/>
      <c r="N31" s="34"/>
      <c r="O31" s="108"/>
      <c r="P31" s="116"/>
      <c r="Q31" s="116"/>
      <c r="R31" s="116"/>
      <c r="S31" s="116"/>
      <c r="T31" s="116"/>
      <c r="U31" s="116"/>
      <c r="V31" s="116"/>
      <c r="W31" s="116"/>
    </row>
    <row r="32" spans="10:23" ht="15.75">
      <c r="J32" s="34"/>
      <c r="K32" s="116"/>
      <c r="L32" s="111"/>
      <c r="M32" s="111"/>
      <c r="N32" s="34"/>
      <c r="O32" s="108"/>
      <c r="P32" s="116"/>
      <c r="Q32" s="116"/>
      <c r="R32" s="116"/>
      <c r="S32" s="116"/>
      <c r="T32" s="116"/>
      <c r="U32" s="116"/>
      <c r="V32" s="116"/>
      <c r="W32" s="116"/>
    </row>
    <row r="33" spans="10:23" ht="12.75">
      <c r="J33" s="34"/>
      <c r="K33" s="18"/>
      <c r="L33" s="108"/>
      <c r="M33" s="108"/>
      <c r="N33" s="34"/>
      <c r="O33" s="108"/>
      <c r="P33" s="18"/>
      <c r="Q33" s="18"/>
      <c r="R33" s="18"/>
      <c r="S33" s="18"/>
      <c r="T33" s="18"/>
      <c r="U33" s="18"/>
      <c r="V33" s="18"/>
      <c r="W33" s="18"/>
    </row>
    <row r="34" spans="14:16" ht="12.75">
      <c r="N34" s="34"/>
      <c r="O34" s="11"/>
      <c r="P34" s="11"/>
    </row>
  </sheetData>
  <sheetProtection/>
  <mergeCells count="7">
    <mergeCell ref="A18:I18"/>
    <mergeCell ref="A1:I1"/>
    <mergeCell ref="H5:I5"/>
    <mergeCell ref="A2:I2"/>
    <mergeCell ref="A3:I3"/>
    <mergeCell ref="C5:E5"/>
    <mergeCell ref="F5:G5"/>
  </mergeCells>
  <printOptions/>
  <pageMargins left="0.75" right="0.75" top="1" bottom="1" header="0.5" footer="0.5"/>
  <pageSetup fitToHeight="1" fitToWidth="1" horizontalDpi="600" verticalDpi="600" orientation="portrait" scale="96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12.7109375" style="604" customWidth="1"/>
    <col min="2" max="2" width="13.421875" style="604" bestFit="1" customWidth="1"/>
    <col min="3" max="3" width="15.00390625" style="604" customWidth="1"/>
    <col min="4" max="4" width="13.57421875" style="604" customWidth="1"/>
    <col min="5" max="5" width="14.57421875" style="604" customWidth="1"/>
    <col min="6" max="6" width="13.421875" style="604" customWidth="1"/>
    <col min="7" max="7" width="14.7109375" style="604" customWidth="1"/>
    <col min="8" max="16384" width="9.140625" style="604" customWidth="1"/>
  </cols>
  <sheetData>
    <row r="1" spans="1:7" ht="12.75">
      <c r="A1" s="1793" t="s">
        <v>860</v>
      </c>
      <c r="B1" s="1793"/>
      <c r="C1" s="1793"/>
      <c r="D1" s="1793"/>
      <c r="E1" s="1793"/>
      <c r="F1" s="1793"/>
      <c r="G1" s="1793"/>
    </row>
    <row r="2" spans="1:7" ht="16.5" customHeight="1">
      <c r="A2" s="1794" t="s">
        <v>809</v>
      </c>
      <c r="B2" s="1794"/>
      <c r="C2" s="1794"/>
      <c r="D2" s="1794"/>
      <c r="E2" s="1794"/>
      <c r="F2" s="1794"/>
      <c r="G2" s="1794"/>
    </row>
    <row r="3" spans="1:7" ht="13.5" thickBot="1">
      <c r="A3" s="9"/>
      <c r="G3" s="763" t="s">
        <v>193</v>
      </c>
    </row>
    <row r="4" spans="1:7" s="619" customFormat="1" ht="18.75" customHeight="1" thickTop="1">
      <c r="A4" s="1956" t="s">
        <v>654</v>
      </c>
      <c r="B4" s="1958" t="s">
        <v>422</v>
      </c>
      <c r="C4" s="1959"/>
      <c r="D4" s="1958" t="s">
        <v>279</v>
      </c>
      <c r="E4" s="1959"/>
      <c r="F4" s="1958" t="s">
        <v>1129</v>
      </c>
      <c r="G4" s="1960"/>
    </row>
    <row r="5" spans="1:7" s="619" customFormat="1" ht="15.75" customHeight="1">
      <c r="A5" s="1957"/>
      <c r="B5" s="620" t="s">
        <v>389</v>
      </c>
      <c r="C5" s="620" t="s">
        <v>1064</v>
      </c>
      <c r="D5" s="620" t="s">
        <v>389</v>
      </c>
      <c r="E5" s="620" t="s">
        <v>1064</v>
      </c>
      <c r="F5" s="620" t="s">
        <v>389</v>
      </c>
      <c r="G5" s="621" t="s">
        <v>1064</v>
      </c>
    </row>
    <row r="6" spans="1:7" ht="19.5" customHeight="1">
      <c r="A6" s="165" t="s">
        <v>788</v>
      </c>
      <c r="B6" s="166">
        <v>0</v>
      </c>
      <c r="C6" s="166">
        <v>0</v>
      </c>
      <c r="D6" s="166">
        <v>0</v>
      </c>
      <c r="E6" s="166">
        <v>0</v>
      </c>
      <c r="F6" s="622">
        <v>0</v>
      </c>
      <c r="G6" s="191">
        <v>0</v>
      </c>
    </row>
    <row r="7" spans="1:7" ht="19.5" customHeight="1">
      <c r="A7" s="165" t="s">
        <v>789</v>
      </c>
      <c r="B7" s="93">
        <v>0</v>
      </c>
      <c r="C7" s="166">
        <v>0</v>
      </c>
      <c r="D7" s="166">
        <v>0</v>
      </c>
      <c r="E7" s="166">
        <v>0</v>
      </c>
      <c r="F7" s="622">
        <v>0</v>
      </c>
      <c r="G7" s="191">
        <v>0</v>
      </c>
    </row>
    <row r="8" spans="1:7" ht="19.5" customHeight="1">
      <c r="A8" s="165" t="s">
        <v>790</v>
      </c>
      <c r="B8" s="93">
        <v>0</v>
      </c>
      <c r="C8" s="166">
        <v>0</v>
      </c>
      <c r="D8" s="166">
        <v>0</v>
      </c>
      <c r="E8" s="166">
        <v>0</v>
      </c>
      <c r="F8" s="622">
        <v>0</v>
      </c>
      <c r="G8" s="191">
        <v>0</v>
      </c>
    </row>
    <row r="9" spans="1:7" ht="19.5" customHeight="1">
      <c r="A9" s="165" t="s">
        <v>791</v>
      </c>
      <c r="B9" s="93">
        <v>0</v>
      </c>
      <c r="C9" s="166">
        <v>0</v>
      </c>
      <c r="D9" s="93">
        <v>0</v>
      </c>
      <c r="E9" s="166">
        <v>0</v>
      </c>
      <c r="F9" s="622"/>
      <c r="G9" s="191"/>
    </row>
    <row r="10" spans="1:7" ht="19.5" customHeight="1">
      <c r="A10" s="165" t="s">
        <v>792</v>
      </c>
      <c r="B10" s="94">
        <v>3500</v>
      </c>
      <c r="C10" s="94">
        <v>1.61</v>
      </c>
      <c r="D10" s="94">
        <v>0</v>
      </c>
      <c r="E10" s="624">
        <v>0</v>
      </c>
      <c r="F10" s="622"/>
      <c r="G10" s="191"/>
    </row>
    <row r="11" spans="1:11" ht="19.5" customHeight="1">
      <c r="A11" s="165" t="s">
        <v>793</v>
      </c>
      <c r="B11" s="93">
        <v>0</v>
      </c>
      <c r="C11" s="166">
        <v>0</v>
      </c>
      <c r="D11" s="93">
        <v>0</v>
      </c>
      <c r="E11" s="166">
        <v>0</v>
      </c>
      <c r="F11" s="622"/>
      <c r="G11" s="191"/>
      <c r="K11" s="625"/>
    </row>
    <row r="12" spans="1:7" ht="19.5" customHeight="1">
      <c r="A12" s="165" t="s">
        <v>794</v>
      </c>
      <c r="B12" s="93">
        <v>0</v>
      </c>
      <c r="C12" s="166">
        <v>0</v>
      </c>
      <c r="D12" s="93">
        <v>0</v>
      </c>
      <c r="E12" s="166">
        <v>0</v>
      </c>
      <c r="F12" s="622"/>
      <c r="G12" s="191"/>
    </row>
    <row r="13" spans="1:7" ht="19.5" customHeight="1">
      <c r="A13" s="165" t="s">
        <v>795</v>
      </c>
      <c r="B13" s="93">
        <v>3000</v>
      </c>
      <c r="C13" s="166">
        <v>1.96</v>
      </c>
      <c r="D13" s="93">
        <v>0</v>
      </c>
      <c r="E13" s="623">
        <v>0</v>
      </c>
      <c r="F13" s="622"/>
      <c r="G13" s="191"/>
    </row>
    <row r="14" spans="1:7" ht="19.5" customHeight="1">
      <c r="A14" s="165" t="s">
        <v>796</v>
      </c>
      <c r="B14" s="626">
        <v>0</v>
      </c>
      <c r="C14" s="166">
        <v>0</v>
      </c>
      <c r="D14" s="626">
        <v>0</v>
      </c>
      <c r="E14" s="166">
        <v>0</v>
      </c>
      <c r="F14" s="627"/>
      <c r="G14" s="167"/>
    </row>
    <row r="15" spans="1:7" ht="19.5" customHeight="1">
      <c r="A15" s="165" t="s">
        <v>539</v>
      </c>
      <c r="B15" s="168">
        <v>4000</v>
      </c>
      <c r="C15" s="168">
        <v>1.26</v>
      </c>
      <c r="D15" s="168">
        <v>0</v>
      </c>
      <c r="E15" s="628">
        <v>0</v>
      </c>
      <c r="F15" s="628"/>
      <c r="G15" s="169"/>
    </row>
    <row r="16" spans="1:7" ht="19.5" customHeight="1">
      <c r="A16" s="165" t="s">
        <v>540</v>
      </c>
      <c r="B16" s="168">
        <v>6783.43</v>
      </c>
      <c r="C16" s="168">
        <v>1.89</v>
      </c>
      <c r="D16" s="168">
        <v>0</v>
      </c>
      <c r="E16" s="628">
        <v>0</v>
      </c>
      <c r="F16" s="628"/>
      <c r="G16" s="169"/>
    </row>
    <row r="17" spans="1:7" ht="19.5" customHeight="1">
      <c r="A17" s="170" t="s">
        <v>541</v>
      </c>
      <c r="B17" s="49">
        <v>0</v>
      </c>
      <c r="C17" s="629">
        <v>0</v>
      </c>
      <c r="D17" s="49">
        <v>19000</v>
      </c>
      <c r="E17" s="629">
        <v>1.48</v>
      </c>
      <c r="F17" s="92"/>
      <c r="G17" s="171"/>
    </row>
    <row r="18" spans="1:7" s="632" customFormat="1" ht="19.5" customHeight="1" thickBot="1">
      <c r="A18" s="630" t="s">
        <v>543</v>
      </c>
      <c r="B18" s="172">
        <v>17283.43</v>
      </c>
      <c r="C18" s="172">
        <v>1.7</v>
      </c>
      <c r="D18" s="172">
        <v>19000</v>
      </c>
      <c r="E18" s="631">
        <v>1.48</v>
      </c>
      <c r="F18" s="816"/>
      <c r="G18" s="1508"/>
    </row>
    <row r="19" ht="13.5" thickTop="1">
      <c r="A19" s="36" t="s">
        <v>1321</v>
      </c>
    </row>
    <row r="20" s="615" customFormat="1" ht="12.75">
      <c r="A20" s="45"/>
    </row>
    <row r="24" ht="12.75">
      <c r="H24" s="604" t="s">
        <v>764</v>
      </c>
    </row>
    <row r="29" ht="12.75">
      <c r="D29" s="625"/>
    </row>
  </sheetData>
  <sheetProtection/>
  <mergeCells count="6">
    <mergeCell ref="A1:G1"/>
    <mergeCell ref="A2:G2"/>
    <mergeCell ref="A4:A5"/>
    <mergeCell ref="B4:C4"/>
    <mergeCell ref="D4:E4"/>
    <mergeCell ref="F4:G4"/>
  </mergeCells>
  <printOptions/>
  <pageMargins left="0.7" right="0.7" top="0.75" bottom="0.75" header="0.3" footer="0.3"/>
  <pageSetup fitToHeight="1" fitToWidth="1" horizontalDpi="600" verticalDpi="600" orientation="portrait" scale="86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5"/>
  <sheetViews>
    <sheetView zoomScalePageLayoutView="0" workbookViewId="0" topLeftCell="A1">
      <selection activeCell="A3" sqref="A3:H3"/>
    </sheetView>
  </sheetViews>
  <sheetFormatPr defaultColWidth="9.140625" defaultRowHeight="12.75"/>
  <cols>
    <col min="1" max="1" width="3.57421875" style="0" bestFit="1" customWidth="1"/>
    <col min="2" max="2" width="35.8515625" style="0" customWidth="1"/>
    <col min="3" max="3" width="10.57421875" style="1467" customWidth="1"/>
    <col min="4" max="4" width="10.57421875" style="1509" customWidth="1"/>
    <col min="5" max="5" width="10.8515625" style="1467" customWidth="1"/>
    <col min="6" max="6" width="11.421875" style="1468" customWidth="1"/>
    <col min="7" max="8" width="10.00390625" style="0" customWidth="1"/>
    <col min="10" max="11" width="10.8515625" style="0" bestFit="1" customWidth="1"/>
  </cols>
  <sheetData>
    <row r="1" spans="1:9" ht="12.75">
      <c r="A1" s="1744" t="s">
        <v>35</v>
      </c>
      <c r="B1" s="1744"/>
      <c r="C1" s="1744"/>
      <c r="D1" s="1744"/>
      <c r="E1" s="1744"/>
      <c r="F1" s="1744"/>
      <c r="G1" s="1744"/>
      <c r="H1" s="1744"/>
      <c r="I1" s="70"/>
    </row>
    <row r="2" spans="1:9" ht="15.75">
      <c r="A2" s="1761" t="s">
        <v>1212</v>
      </c>
      <c r="B2" s="1761"/>
      <c r="C2" s="1761"/>
      <c r="D2" s="1761"/>
      <c r="E2" s="1761"/>
      <c r="F2" s="1761"/>
      <c r="G2" s="1761"/>
      <c r="H2" s="1761"/>
      <c r="I2" s="70"/>
    </row>
    <row r="3" spans="1:8" ht="15.75">
      <c r="A3" s="1761"/>
      <c r="B3" s="1761"/>
      <c r="C3" s="1761"/>
      <c r="D3" s="1761"/>
      <c r="E3" s="1761"/>
      <c r="F3" s="1761"/>
      <c r="G3" s="1761"/>
      <c r="H3" s="1761"/>
    </row>
    <row r="4" spans="1:8" ht="13.5" thickBot="1">
      <c r="A4" s="1961" t="s">
        <v>193</v>
      </c>
      <c r="B4" s="1961"/>
      <c r="C4" s="1961"/>
      <c r="D4" s="1961"/>
      <c r="E4" s="1961"/>
      <c r="F4" s="1961"/>
      <c r="G4" s="1961"/>
      <c r="H4" s="1961"/>
    </row>
    <row r="5" spans="1:8" ht="13.5" thickTop="1">
      <c r="A5" s="1962" t="s">
        <v>529</v>
      </c>
      <c r="B5" s="1964" t="s">
        <v>530</v>
      </c>
      <c r="C5" s="100"/>
      <c r="D5" s="1499"/>
      <c r="E5" s="100"/>
      <c r="F5" s="1499"/>
      <c r="G5" s="1966" t="s">
        <v>692</v>
      </c>
      <c r="H5" s="1967"/>
    </row>
    <row r="6" spans="1:8" ht="12.75">
      <c r="A6" s="1963"/>
      <c r="B6" s="1965"/>
      <c r="C6" s="301">
        <v>2012</v>
      </c>
      <c r="D6" s="1500">
        <v>2012</v>
      </c>
      <c r="E6" s="301">
        <v>2013</v>
      </c>
      <c r="F6" s="1500">
        <v>2013</v>
      </c>
      <c r="G6" s="1968" t="s">
        <v>1347</v>
      </c>
      <c r="H6" s="1969"/>
    </row>
    <row r="7" spans="1:8" ht="12.75">
      <c r="A7" s="1963"/>
      <c r="B7" s="1965"/>
      <c r="C7" s="499" t="s">
        <v>488</v>
      </c>
      <c r="D7" s="1501" t="s">
        <v>1346</v>
      </c>
      <c r="E7" s="499" t="s">
        <v>488</v>
      </c>
      <c r="F7" s="1501" t="s">
        <v>1346</v>
      </c>
      <c r="G7" s="91" t="s">
        <v>279</v>
      </c>
      <c r="H7" s="139" t="s">
        <v>1129</v>
      </c>
    </row>
    <row r="8" spans="1:13" ht="15.75">
      <c r="A8" s="488">
        <v>1</v>
      </c>
      <c r="B8" s="489" t="s">
        <v>297</v>
      </c>
      <c r="C8" s="478">
        <v>131624.10700000002</v>
      </c>
      <c r="D8" s="478">
        <f>SUM(D9:D13)</f>
        <v>131624.107</v>
      </c>
      <c r="E8" s="478">
        <f>SUM(E9:E13)</f>
        <v>136468.10700000002</v>
      </c>
      <c r="F8" s="1512">
        <f>SUM(F9:F13)</f>
        <v>136468.107</v>
      </c>
      <c r="G8" s="478">
        <f>D8-C8</f>
        <v>0</v>
      </c>
      <c r="H8" s="490">
        <f>F8-E8</f>
        <v>0</v>
      </c>
      <c r="I8" s="98"/>
      <c r="J8" s="98"/>
      <c r="K8" s="1676"/>
      <c r="L8" s="1681"/>
      <c r="M8" s="1682"/>
    </row>
    <row r="9" spans="1:13" ht="15">
      <c r="A9" s="103"/>
      <c r="B9" s="194" t="s">
        <v>298</v>
      </c>
      <c r="C9" s="479">
        <v>25072.932</v>
      </c>
      <c r="D9" s="479">
        <v>21409.932</v>
      </c>
      <c r="E9" s="479">
        <v>12968.932</v>
      </c>
      <c r="F9" s="1513">
        <v>21468.932</v>
      </c>
      <c r="G9" s="99">
        <f aca="true" t="shared" si="0" ref="G9:G44">D9-C9</f>
        <v>-3663</v>
      </c>
      <c r="H9" s="195">
        <f aca="true" t="shared" si="1" ref="H9:H44">F9-E9</f>
        <v>8500</v>
      </c>
      <c r="I9" s="98"/>
      <c r="J9" s="98"/>
      <c r="K9" s="1678"/>
      <c r="L9" s="1683"/>
      <c r="M9" s="1684"/>
    </row>
    <row r="10" spans="1:13" ht="15">
      <c r="A10" s="103"/>
      <c r="B10" s="194" t="s">
        <v>299</v>
      </c>
      <c r="C10" s="479">
        <v>102049.2</v>
      </c>
      <c r="D10" s="479">
        <v>107005.775</v>
      </c>
      <c r="E10" s="479">
        <v>121491.425</v>
      </c>
      <c r="F10" s="1513">
        <v>113383</v>
      </c>
      <c r="G10" s="99">
        <f t="shared" si="0"/>
        <v>4956.574999999997</v>
      </c>
      <c r="H10" s="195">
        <f t="shared" si="1"/>
        <v>-8108.425000000003</v>
      </c>
      <c r="I10" s="98"/>
      <c r="J10" s="98"/>
      <c r="K10" s="1679"/>
      <c r="L10" s="1683"/>
      <c r="M10" s="1685"/>
    </row>
    <row r="11" spans="1:13" ht="15">
      <c r="A11" s="101"/>
      <c r="B11" s="194" t="s">
        <v>70</v>
      </c>
      <c r="C11" s="99">
        <v>2794.975</v>
      </c>
      <c r="D11" s="99">
        <v>1801</v>
      </c>
      <c r="E11" s="99">
        <v>1406</v>
      </c>
      <c r="F11" s="1513">
        <v>1249.875</v>
      </c>
      <c r="G11" s="99">
        <f t="shared" si="0"/>
        <v>-993.9749999999999</v>
      </c>
      <c r="H11" s="195">
        <f t="shared" si="1"/>
        <v>-156.125</v>
      </c>
      <c r="I11" s="98"/>
      <c r="J11" s="98"/>
      <c r="K11" s="1679"/>
      <c r="L11" s="1683"/>
      <c r="M11" s="1685"/>
    </row>
    <row r="12" spans="1:13" ht="15">
      <c r="A12" s="102"/>
      <c r="B12" s="194" t="s">
        <v>71</v>
      </c>
      <c r="C12" s="99">
        <v>1664.5</v>
      </c>
      <c r="D12" s="99">
        <v>1392.4</v>
      </c>
      <c r="E12" s="99">
        <v>551.75</v>
      </c>
      <c r="F12" s="1513">
        <v>366.3</v>
      </c>
      <c r="G12" s="99">
        <f t="shared" si="0"/>
        <v>-272.0999999999999</v>
      </c>
      <c r="H12" s="195">
        <f t="shared" si="1"/>
        <v>-185.45</v>
      </c>
      <c r="I12" s="98"/>
      <c r="J12" s="98"/>
      <c r="K12" s="1678"/>
      <c r="L12" s="1683"/>
      <c r="M12" s="1684"/>
    </row>
    <row r="13" spans="1:13" ht="15">
      <c r="A13" s="103"/>
      <c r="B13" s="194" t="s">
        <v>72</v>
      </c>
      <c r="C13" s="479">
        <v>42.5</v>
      </c>
      <c r="D13" s="479">
        <v>15</v>
      </c>
      <c r="E13" s="479">
        <v>50</v>
      </c>
      <c r="F13" s="1513">
        <v>0</v>
      </c>
      <c r="G13" s="99">
        <f t="shared" si="0"/>
        <v>-27.5</v>
      </c>
      <c r="H13" s="195">
        <f t="shared" si="1"/>
        <v>-50</v>
      </c>
      <c r="I13" s="98"/>
      <c r="J13" s="98"/>
      <c r="K13" s="1679"/>
      <c r="L13" s="1683"/>
      <c r="M13" s="1685"/>
    </row>
    <row r="14" spans="1:13" ht="15">
      <c r="A14" s="491">
        <v>2</v>
      </c>
      <c r="B14" s="192" t="s">
        <v>812</v>
      </c>
      <c r="C14" s="97">
        <v>57519.4</v>
      </c>
      <c r="D14" s="97">
        <f>SUM(D15:D19)</f>
        <v>57519.4</v>
      </c>
      <c r="E14" s="97">
        <f>SUM(E15:E19)</f>
        <v>51610.90000000001</v>
      </c>
      <c r="F14" s="1514">
        <f>SUM(F15:F19)</f>
        <v>51610.9</v>
      </c>
      <c r="G14" s="97">
        <f t="shared" si="0"/>
        <v>0</v>
      </c>
      <c r="H14" s="193">
        <f t="shared" si="1"/>
        <v>0</v>
      </c>
      <c r="I14" s="98"/>
      <c r="J14" s="98"/>
      <c r="K14" s="1679"/>
      <c r="L14" s="1681"/>
      <c r="M14" s="1685"/>
    </row>
    <row r="15" spans="1:13" ht="15">
      <c r="A15" s="101"/>
      <c r="B15" s="194" t="s">
        <v>298</v>
      </c>
      <c r="C15" s="99">
        <v>382</v>
      </c>
      <c r="D15" s="99">
        <v>383</v>
      </c>
      <c r="E15" s="99">
        <v>319.175</v>
      </c>
      <c r="F15" s="1513">
        <v>319.175</v>
      </c>
      <c r="G15" s="99">
        <f t="shared" si="0"/>
        <v>1</v>
      </c>
      <c r="H15" s="195">
        <f t="shared" si="1"/>
        <v>0</v>
      </c>
      <c r="I15" s="98"/>
      <c r="J15" s="98"/>
      <c r="K15" s="1679"/>
      <c r="L15" s="1683"/>
      <c r="M15" s="1685"/>
    </row>
    <row r="16" spans="1:13" ht="15.75">
      <c r="A16" s="102"/>
      <c r="B16" s="194" t="s">
        <v>299</v>
      </c>
      <c r="C16" s="480">
        <v>26780.575</v>
      </c>
      <c r="D16" s="480">
        <v>26780.575</v>
      </c>
      <c r="E16" s="480">
        <v>25738.725</v>
      </c>
      <c r="F16" s="1513">
        <v>25738.725</v>
      </c>
      <c r="G16" s="99">
        <f t="shared" si="0"/>
        <v>0</v>
      </c>
      <c r="H16" s="195">
        <f t="shared" si="1"/>
        <v>0</v>
      </c>
      <c r="I16" s="98"/>
      <c r="J16" s="98"/>
      <c r="K16" s="1676"/>
      <c r="L16" s="1683"/>
      <c r="M16" s="1682"/>
    </row>
    <row r="17" spans="1:13" ht="15">
      <c r="A17" s="103"/>
      <c r="B17" s="194" t="s">
        <v>70</v>
      </c>
      <c r="C17" s="479">
        <v>1712.175</v>
      </c>
      <c r="D17" s="479">
        <v>1712.175</v>
      </c>
      <c r="E17" s="479">
        <v>1503.575</v>
      </c>
      <c r="F17" s="1515">
        <v>1503.575</v>
      </c>
      <c r="G17" s="99">
        <f t="shared" si="0"/>
        <v>0</v>
      </c>
      <c r="H17" s="195">
        <f t="shared" si="1"/>
        <v>0</v>
      </c>
      <c r="I17" s="98"/>
      <c r="J17" s="98"/>
      <c r="K17" s="1678"/>
      <c r="L17" s="1683"/>
      <c r="M17" s="1686"/>
    </row>
    <row r="18" spans="1:13" ht="15">
      <c r="A18" s="102"/>
      <c r="B18" s="194" t="s">
        <v>71</v>
      </c>
      <c r="C18" s="479">
        <v>1872.45</v>
      </c>
      <c r="D18" s="479">
        <v>1871.45</v>
      </c>
      <c r="E18" s="479">
        <v>1551.375</v>
      </c>
      <c r="F18" s="1515">
        <v>1551.375</v>
      </c>
      <c r="G18" s="99">
        <f t="shared" si="0"/>
        <v>-1</v>
      </c>
      <c r="H18" s="195">
        <f t="shared" si="1"/>
        <v>0</v>
      </c>
      <c r="I18" s="98"/>
      <c r="J18" s="98"/>
      <c r="K18" s="1679"/>
      <c r="L18" s="1683"/>
      <c r="M18" s="1687"/>
    </row>
    <row r="19" spans="1:13" ht="15">
      <c r="A19" s="101"/>
      <c r="B19" s="194" t="s">
        <v>72</v>
      </c>
      <c r="C19" s="480">
        <v>26772.2</v>
      </c>
      <c r="D19" s="480">
        <v>26772.2</v>
      </c>
      <c r="E19" s="480">
        <v>22498.050000000007</v>
      </c>
      <c r="F19" s="1513">
        <v>22498.050000000003</v>
      </c>
      <c r="G19" s="99">
        <f t="shared" si="0"/>
        <v>0</v>
      </c>
      <c r="H19" s="195">
        <f t="shared" si="1"/>
        <v>0</v>
      </c>
      <c r="I19" s="98"/>
      <c r="J19" s="98"/>
      <c r="K19" s="1679"/>
      <c r="L19" s="1683"/>
      <c r="M19" s="1687"/>
    </row>
    <row r="20" spans="1:13" ht="15">
      <c r="A20" s="101">
        <v>3</v>
      </c>
      <c r="B20" s="192" t="s">
        <v>300</v>
      </c>
      <c r="C20" s="97">
        <v>15680</v>
      </c>
      <c r="D20" s="97">
        <f>SUM(D21:D25)</f>
        <v>15680</v>
      </c>
      <c r="E20" s="97">
        <f>SUM(E21:E25)</f>
        <v>15680</v>
      </c>
      <c r="F20" s="1514">
        <f>SUM(F21:F25)</f>
        <v>15680</v>
      </c>
      <c r="G20" s="97">
        <f t="shared" si="0"/>
        <v>0</v>
      </c>
      <c r="H20" s="193">
        <f t="shared" si="1"/>
        <v>0</v>
      </c>
      <c r="I20" s="98"/>
      <c r="J20" s="98"/>
      <c r="K20" s="1678"/>
      <c r="L20" s="1681"/>
      <c r="M20" s="1686"/>
    </row>
    <row r="21" spans="1:13" ht="15">
      <c r="A21" s="102"/>
      <c r="B21" s="194" t="s">
        <v>298</v>
      </c>
      <c r="C21" s="479">
        <v>14.96</v>
      </c>
      <c r="D21" s="479">
        <v>16.46</v>
      </c>
      <c r="E21" s="479">
        <v>17.36</v>
      </c>
      <c r="F21" s="1513">
        <v>17.36</v>
      </c>
      <c r="G21" s="99">
        <f t="shared" si="0"/>
        <v>1.5</v>
      </c>
      <c r="H21" s="195">
        <f t="shared" si="1"/>
        <v>0</v>
      </c>
      <c r="I21" s="98"/>
      <c r="J21" s="98"/>
      <c r="K21" s="1679"/>
      <c r="L21" s="1683"/>
      <c r="M21" s="1687"/>
    </row>
    <row r="22" spans="1:13" ht="15">
      <c r="A22" s="102"/>
      <c r="B22" s="194" t="s">
        <v>299</v>
      </c>
      <c r="C22" s="479">
        <v>0</v>
      </c>
      <c r="D22" s="479">
        <v>0</v>
      </c>
      <c r="E22" s="479">
        <v>0</v>
      </c>
      <c r="F22" s="1513">
        <v>0</v>
      </c>
      <c r="G22" s="99">
        <f t="shared" si="0"/>
        <v>0</v>
      </c>
      <c r="H22" s="195">
        <f t="shared" si="1"/>
        <v>0</v>
      </c>
      <c r="I22" s="98"/>
      <c r="J22" s="98"/>
      <c r="K22" s="1679"/>
      <c r="L22" s="1683"/>
      <c r="M22" s="1687"/>
    </row>
    <row r="23" spans="1:13" ht="15">
      <c r="A23" s="102"/>
      <c r="B23" s="194" t="s">
        <v>70</v>
      </c>
      <c r="C23" s="480">
        <v>0</v>
      </c>
      <c r="D23" s="480">
        <v>0</v>
      </c>
      <c r="E23" s="480">
        <v>0</v>
      </c>
      <c r="F23" s="1513">
        <v>0</v>
      </c>
      <c r="G23" s="99">
        <f t="shared" si="0"/>
        <v>0</v>
      </c>
      <c r="H23" s="195">
        <f t="shared" si="1"/>
        <v>0</v>
      </c>
      <c r="I23" s="98"/>
      <c r="J23" s="98"/>
      <c r="K23" s="1679"/>
      <c r="L23" s="1683"/>
      <c r="M23" s="1687"/>
    </row>
    <row r="24" spans="1:13" ht="15.75">
      <c r="A24" s="103"/>
      <c r="B24" s="194" t="s">
        <v>71</v>
      </c>
      <c r="C24" s="479">
        <v>0</v>
      </c>
      <c r="D24" s="479">
        <v>0</v>
      </c>
      <c r="E24" s="479">
        <v>0.01</v>
      </c>
      <c r="F24" s="1513">
        <v>0.01</v>
      </c>
      <c r="G24" s="99">
        <f t="shared" si="0"/>
        <v>0</v>
      </c>
      <c r="H24" s="195">
        <f t="shared" si="1"/>
        <v>0</v>
      </c>
      <c r="I24" s="98"/>
      <c r="J24" s="98"/>
      <c r="K24" s="1676"/>
      <c r="L24" s="1683"/>
      <c r="M24" s="1682"/>
    </row>
    <row r="25" spans="1:13" ht="15">
      <c r="A25" s="102"/>
      <c r="B25" s="194" t="s">
        <v>72</v>
      </c>
      <c r="C25" s="479">
        <v>15665.04</v>
      </c>
      <c r="D25" s="479">
        <v>15663.54</v>
      </c>
      <c r="E25" s="479">
        <v>15662.63</v>
      </c>
      <c r="F25" s="1513">
        <v>15662.63</v>
      </c>
      <c r="G25" s="99">
        <f t="shared" si="0"/>
        <v>-1.5</v>
      </c>
      <c r="H25" s="195">
        <f t="shared" si="1"/>
        <v>0</v>
      </c>
      <c r="I25" s="98"/>
      <c r="J25" s="98"/>
      <c r="K25" s="1678"/>
      <c r="L25" s="1683"/>
      <c r="M25" s="1686"/>
    </row>
    <row r="26" spans="1:13" ht="15">
      <c r="A26" s="101">
        <v>4</v>
      </c>
      <c r="B26" s="192" t="s">
        <v>301</v>
      </c>
      <c r="C26" s="97">
        <v>4139.097</v>
      </c>
      <c r="D26" s="97">
        <f>SUM(D27:D31)</f>
        <v>4139.097</v>
      </c>
      <c r="E26" s="97">
        <f>SUM(E27:E31)</f>
        <v>3242.702</v>
      </c>
      <c r="F26" s="1514">
        <f>SUM(F27:F31)</f>
        <v>3242.702</v>
      </c>
      <c r="G26" s="97">
        <f t="shared" si="0"/>
        <v>0</v>
      </c>
      <c r="H26" s="193">
        <f t="shared" si="1"/>
        <v>0</v>
      </c>
      <c r="I26" s="98"/>
      <c r="J26" s="98"/>
      <c r="K26" s="1679"/>
      <c r="L26" s="1681"/>
      <c r="M26" s="1687"/>
    </row>
    <row r="27" spans="1:13" ht="15">
      <c r="A27" s="101"/>
      <c r="B27" s="194" t="s">
        <v>302</v>
      </c>
      <c r="C27" s="479">
        <v>2753.319</v>
      </c>
      <c r="D27" s="479">
        <v>2755.519</v>
      </c>
      <c r="E27" s="479">
        <v>2411.248</v>
      </c>
      <c r="F27" s="1516">
        <v>2412.748</v>
      </c>
      <c r="G27" s="99">
        <f t="shared" si="0"/>
        <v>2.199999999999818</v>
      </c>
      <c r="H27" s="195">
        <f t="shared" si="1"/>
        <v>1.5</v>
      </c>
      <c r="I27" s="98"/>
      <c r="J27" s="98"/>
      <c r="K27" s="1679"/>
      <c r="L27" s="1683"/>
      <c r="M27" s="1687"/>
    </row>
    <row r="28" spans="1:13" ht="15">
      <c r="A28" s="101"/>
      <c r="B28" s="194" t="s">
        <v>299</v>
      </c>
      <c r="C28" s="99">
        <v>0</v>
      </c>
      <c r="D28" s="99">
        <v>0</v>
      </c>
      <c r="E28" s="99">
        <v>0</v>
      </c>
      <c r="F28" s="1516">
        <v>0</v>
      </c>
      <c r="G28" s="99">
        <f t="shared" si="0"/>
        <v>0</v>
      </c>
      <c r="H28" s="195">
        <f t="shared" si="1"/>
        <v>0</v>
      </c>
      <c r="I28" s="98"/>
      <c r="J28" s="98"/>
      <c r="K28" s="1680"/>
      <c r="L28" s="1683"/>
      <c r="M28" s="1686"/>
    </row>
    <row r="29" spans="1:13" ht="15">
      <c r="A29" s="104"/>
      <c r="B29" s="194" t="s">
        <v>70</v>
      </c>
      <c r="C29" s="99">
        <v>0</v>
      </c>
      <c r="D29" s="99">
        <v>0</v>
      </c>
      <c r="E29" s="99">
        <v>0</v>
      </c>
      <c r="F29" s="1517">
        <v>0</v>
      </c>
      <c r="G29" s="99">
        <f t="shared" si="0"/>
        <v>0</v>
      </c>
      <c r="H29" s="195">
        <f t="shared" si="1"/>
        <v>0</v>
      </c>
      <c r="I29" s="98"/>
      <c r="J29" s="98"/>
      <c r="K29" s="1679"/>
      <c r="L29" s="1683"/>
      <c r="M29" s="1687"/>
    </row>
    <row r="30" spans="1:13" ht="15">
      <c r="A30" s="105"/>
      <c r="B30" s="194" t="s">
        <v>71</v>
      </c>
      <c r="C30" s="480">
        <v>0</v>
      </c>
      <c r="D30" s="480">
        <v>0</v>
      </c>
      <c r="E30" s="480">
        <v>13.164</v>
      </c>
      <c r="F30" s="1517">
        <v>23.184</v>
      </c>
      <c r="G30" s="99">
        <f t="shared" si="0"/>
        <v>0</v>
      </c>
      <c r="H30" s="195">
        <f t="shared" si="1"/>
        <v>10.020000000000001</v>
      </c>
      <c r="I30" s="98"/>
      <c r="J30" s="98"/>
      <c r="K30" s="1679"/>
      <c r="L30" s="1683"/>
      <c r="M30" s="1687"/>
    </row>
    <row r="31" spans="1:13" ht="15">
      <c r="A31" s="104"/>
      <c r="B31" s="194" t="s">
        <v>72</v>
      </c>
      <c r="C31" s="480">
        <v>1385.7779999999998</v>
      </c>
      <c r="D31" s="480">
        <v>1383.578</v>
      </c>
      <c r="E31" s="480">
        <v>818.29</v>
      </c>
      <c r="F31" s="1517">
        <v>806.77</v>
      </c>
      <c r="G31" s="99">
        <f t="shared" si="0"/>
        <v>-2.199999999999818</v>
      </c>
      <c r="H31" s="195">
        <f t="shared" si="1"/>
        <v>-11.519999999999982</v>
      </c>
      <c r="J31" s="98"/>
      <c r="K31" s="1679"/>
      <c r="L31" s="1683"/>
      <c r="M31" s="1687"/>
    </row>
    <row r="32" spans="1:13" ht="15.75">
      <c r="A32" s="105"/>
      <c r="B32" s="196" t="s">
        <v>303</v>
      </c>
      <c r="C32" s="479">
        <v>16.04</v>
      </c>
      <c r="D32" s="479">
        <v>16.04</v>
      </c>
      <c r="E32" s="479">
        <v>58.895</v>
      </c>
      <c r="F32" s="1517">
        <v>58.895</v>
      </c>
      <c r="G32" s="99">
        <f t="shared" si="0"/>
        <v>0</v>
      </c>
      <c r="H32" s="195">
        <f t="shared" si="1"/>
        <v>0</v>
      </c>
      <c r="J32" s="98"/>
      <c r="K32" s="1676"/>
      <c r="L32" s="1683"/>
      <c r="M32" s="1682"/>
    </row>
    <row r="33" spans="1:13" ht="15">
      <c r="A33" s="128">
        <v>5</v>
      </c>
      <c r="B33" s="492" t="s">
        <v>304</v>
      </c>
      <c r="C33" s="97">
        <v>157.6</v>
      </c>
      <c r="D33" s="97">
        <f>SUM(D34:D36)</f>
        <v>157.6</v>
      </c>
      <c r="E33" s="97">
        <f>SUM(E34:E36)</f>
        <v>0</v>
      </c>
      <c r="F33" s="1514">
        <f>SUM(F34:F36)</f>
        <v>0</v>
      </c>
      <c r="G33" s="97">
        <f t="shared" si="0"/>
        <v>0</v>
      </c>
      <c r="H33" s="193">
        <f t="shared" si="1"/>
        <v>0</v>
      </c>
      <c r="I33" s="98"/>
      <c r="J33" s="98"/>
      <c r="K33" s="1678"/>
      <c r="L33" s="1681"/>
      <c r="M33" s="1686"/>
    </row>
    <row r="34" spans="1:13" ht="15">
      <c r="A34" s="123"/>
      <c r="B34" s="39" t="s">
        <v>305</v>
      </c>
      <c r="C34" s="99">
        <v>0</v>
      </c>
      <c r="D34" s="99">
        <v>0</v>
      </c>
      <c r="E34" s="99">
        <v>0</v>
      </c>
      <c r="F34" s="1518">
        <v>0</v>
      </c>
      <c r="G34" s="99">
        <f t="shared" si="0"/>
        <v>0</v>
      </c>
      <c r="H34" s="195">
        <f t="shared" si="1"/>
        <v>0</v>
      </c>
      <c r="J34" s="98"/>
      <c r="K34" s="1679"/>
      <c r="L34" s="1688"/>
      <c r="M34" s="1687"/>
    </row>
    <row r="35" spans="1:13" ht="15">
      <c r="A35" s="123"/>
      <c r="B35" s="39" t="s">
        <v>306</v>
      </c>
      <c r="C35" s="99">
        <v>157.6</v>
      </c>
      <c r="D35" s="99">
        <v>157.6</v>
      </c>
      <c r="E35" s="99">
        <v>0</v>
      </c>
      <c r="F35" s="1518">
        <v>0</v>
      </c>
      <c r="G35" s="99">
        <f t="shared" si="0"/>
        <v>0</v>
      </c>
      <c r="H35" s="195">
        <f t="shared" si="1"/>
        <v>0</v>
      </c>
      <c r="J35" s="98"/>
      <c r="K35" s="1679"/>
      <c r="L35" s="1688"/>
      <c r="M35" s="1687"/>
    </row>
    <row r="36" spans="1:13" ht="15">
      <c r="A36" s="123"/>
      <c r="B36" s="39" t="s">
        <v>307</v>
      </c>
      <c r="C36" s="99">
        <v>0</v>
      </c>
      <c r="D36" s="99">
        <v>0</v>
      </c>
      <c r="E36" s="99">
        <v>0</v>
      </c>
      <c r="F36" s="1518">
        <v>0</v>
      </c>
      <c r="G36" s="99">
        <f t="shared" si="0"/>
        <v>0</v>
      </c>
      <c r="H36" s="195">
        <f t="shared" si="1"/>
        <v>0</v>
      </c>
      <c r="J36" s="98"/>
      <c r="K36" s="1689"/>
      <c r="L36" s="1688"/>
      <c r="M36" s="1686"/>
    </row>
    <row r="37" spans="1:13" ht="15">
      <c r="A37" s="128">
        <v>6</v>
      </c>
      <c r="B37" s="492" t="s">
        <v>308</v>
      </c>
      <c r="C37" s="97">
        <v>-2360.1</v>
      </c>
      <c r="D37" s="97">
        <f>D38</f>
        <v>-22686.8</v>
      </c>
      <c r="E37" s="97">
        <v>-516.1</v>
      </c>
      <c r="F37" s="1514">
        <f>F38</f>
        <v>-34605.5</v>
      </c>
      <c r="G37" s="97">
        <f t="shared" si="0"/>
        <v>-20326.7</v>
      </c>
      <c r="H37" s="193">
        <f t="shared" si="1"/>
        <v>-34089.4</v>
      </c>
      <c r="J37" s="1676"/>
      <c r="K37" s="1690"/>
      <c r="L37" s="1688"/>
      <c r="M37" s="1687"/>
    </row>
    <row r="38" spans="1:13" ht="15">
      <c r="A38" s="123"/>
      <c r="B38" s="39" t="s">
        <v>298</v>
      </c>
      <c r="C38" s="99">
        <v>-2360.1</v>
      </c>
      <c r="D38" s="99">
        <v>-22686.8</v>
      </c>
      <c r="E38" s="99">
        <v>-516.1</v>
      </c>
      <c r="F38" s="1518">
        <v>-34605.5</v>
      </c>
      <c r="G38" s="99">
        <f t="shared" si="0"/>
        <v>-20326.7</v>
      </c>
      <c r="H38" s="195">
        <f t="shared" si="1"/>
        <v>-34089.4</v>
      </c>
      <c r="J38" s="1677"/>
      <c r="K38" s="1690"/>
      <c r="L38" s="1688"/>
      <c r="M38" s="1687"/>
    </row>
    <row r="39" spans="1:13" ht="15">
      <c r="A39" s="128"/>
      <c r="B39" s="493" t="s">
        <v>309</v>
      </c>
      <c r="C39" s="97">
        <v>206760.10400000002</v>
      </c>
      <c r="D39" s="97">
        <f>SUM(D40:D44)</f>
        <v>186433.404</v>
      </c>
      <c r="E39" s="97">
        <v>206485.609</v>
      </c>
      <c r="F39" s="1514">
        <f>SUM(F40:F44)</f>
        <v>172396.20900000003</v>
      </c>
      <c r="G39" s="494">
        <f t="shared" si="0"/>
        <v>-20326.70000000001</v>
      </c>
      <c r="H39" s="500">
        <f t="shared" si="1"/>
        <v>-34089.399999999965</v>
      </c>
      <c r="I39" s="98"/>
      <c r="J39" s="1676"/>
      <c r="K39" s="1690"/>
      <c r="L39" s="1681"/>
      <c r="M39" s="1687"/>
    </row>
    <row r="40" spans="1:13" ht="15">
      <c r="A40" s="123"/>
      <c r="B40" s="39" t="s">
        <v>298</v>
      </c>
      <c r="C40" s="99">
        <v>25863.111</v>
      </c>
      <c r="D40" s="99">
        <f>+D9+D15+D21+D27+D38</f>
        <v>1878.1110000000008</v>
      </c>
      <c r="E40" s="99">
        <v>15200.615</v>
      </c>
      <c r="F40" s="1518">
        <f>+F9+F15+F21+F27+F38</f>
        <v>-10387.285</v>
      </c>
      <c r="G40" s="99">
        <f t="shared" si="0"/>
        <v>-23985</v>
      </c>
      <c r="H40" s="195">
        <f t="shared" si="1"/>
        <v>-25587.9</v>
      </c>
      <c r="J40" s="1678"/>
      <c r="K40" s="1690"/>
      <c r="L40" s="1688"/>
      <c r="M40" s="1691"/>
    </row>
    <row r="41" spans="1:13" ht="15.75">
      <c r="A41" s="123"/>
      <c r="B41" s="39" t="s">
        <v>299</v>
      </c>
      <c r="C41" s="99">
        <v>128987.375</v>
      </c>
      <c r="D41" s="99">
        <f>+D10+D16+D22+D28+D35</f>
        <v>133943.95</v>
      </c>
      <c r="E41" s="99">
        <v>147230.15</v>
      </c>
      <c r="F41" s="1518">
        <f>+F10+F16+F22+F28+F35</f>
        <v>139121.725</v>
      </c>
      <c r="G41" s="99">
        <f t="shared" si="0"/>
        <v>4956.575000000012</v>
      </c>
      <c r="H41" s="195">
        <f t="shared" si="1"/>
        <v>-8108.424999999988</v>
      </c>
      <c r="J41" s="1679"/>
      <c r="K41" s="1676"/>
      <c r="L41" s="1688"/>
      <c r="M41" s="1682"/>
    </row>
    <row r="42" spans="1:13" ht="15">
      <c r="A42" s="123"/>
      <c r="B42" s="39" t="s">
        <v>70</v>
      </c>
      <c r="C42" s="99">
        <v>4507.15</v>
      </c>
      <c r="D42" s="99">
        <f>+D11+D17+D23+D29</f>
        <v>3513.175</v>
      </c>
      <c r="E42" s="99">
        <v>2909.575</v>
      </c>
      <c r="F42" s="1518">
        <f>+F11+F17+F23+F29</f>
        <v>2753.45</v>
      </c>
      <c r="G42" s="99">
        <f t="shared" si="0"/>
        <v>-993.9749999999995</v>
      </c>
      <c r="H42" s="195">
        <f t="shared" si="1"/>
        <v>-156.125</v>
      </c>
      <c r="J42" s="1679"/>
      <c r="K42" s="1679"/>
      <c r="L42" s="1688"/>
      <c r="M42" s="1687"/>
    </row>
    <row r="43" spans="1:13" ht="15">
      <c r="A43" s="123"/>
      <c r="B43" s="39" t="s">
        <v>71</v>
      </c>
      <c r="C43" s="99">
        <v>3536.95</v>
      </c>
      <c r="D43" s="99">
        <f>+D12+D18+D24+D30</f>
        <v>3263.8500000000004</v>
      </c>
      <c r="E43" s="99">
        <v>2116.2990000000004</v>
      </c>
      <c r="F43" s="1518">
        <f>+F12+F18+F24+F30</f>
        <v>1940.869</v>
      </c>
      <c r="G43" s="99">
        <f t="shared" si="0"/>
        <v>-273.09999999999945</v>
      </c>
      <c r="H43" s="195">
        <f t="shared" si="1"/>
        <v>-175.43000000000052</v>
      </c>
      <c r="J43" s="1680"/>
      <c r="K43" s="1679"/>
      <c r="L43" s="1688"/>
      <c r="M43" s="1687"/>
    </row>
    <row r="44" spans="1:13" ht="15.75" thickBot="1">
      <c r="A44" s="495"/>
      <c r="B44" s="496" t="s">
        <v>72</v>
      </c>
      <c r="C44" s="497">
        <v>43865.518000000004</v>
      </c>
      <c r="D44" s="497">
        <f>+D13+D19+D25+D31+D36</f>
        <v>43834.31800000001</v>
      </c>
      <c r="E44" s="497">
        <v>39028.97000000001</v>
      </c>
      <c r="F44" s="1519">
        <f>+F13+F19+F25+F31+F36</f>
        <v>38967.45</v>
      </c>
      <c r="G44" s="497">
        <f t="shared" si="0"/>
        <v>-31.19999999999709</v>
      </c>
      <c r="H44" s="498">
        <f t="shared" si="1"/>
        <v>-61.52000000001135</v>
      </c>
      <c r="J44" s="1679"/>
      <c r="K44" s="1679"/>
      <c r="L44" s="1688"/>
      <c r="M44" s="1687"/>
    </row>
    <row r="45" spans="10:13" ht="16.5" thickTop="1">
      <c r="J45" s="1679"/>
      <c r="K45" s="1676"/>
      <c r="L45" s="1688"/>
      <c r="M45" s="1682"/>
    </row>
    <row r="46" spans="10:13" ht="15">
      <c r="J46" s="1679"/>
      <c r="K46" s="1677"/>
      <c r="L46" s="1688"/>
      <c r="M46" s="1687"/>
    </row>
    <row r="47" spans="10:13" ht="15.75">
      <c r="J47" s="1676"/>
      <c r="K47" s="1676"/>
      <c r="L47" s="1688"/>
      <c r="M47" s="1682"/>
    </row>
    <row r="48" spans="3:13" ht="15">
      <c r="C48" s="1469"/>
      <c r="D48" s="1510"/>
      <c r="E48" s="1469"/>
      <c r="F48" s="1469"/>
      <c r="G48" s="1469"/>
      <c r="H48" s="1469"/>
      <c r="K48" s="1678"/>
      <c r="L48" s="1688"/>
      <c r="M48" s="1686"/>
    </row>
    <row r="49" spans="11:13" ht="15">
      <c r="K49" s="1679"/>
      <c r="L49" s="1688"/>
      <c r="M49" s="1687"/>
    </row>
    <row r="50" spans="11:13" ht="15">
      <c r="K50" s="1679"/>
      <c r="L50" s="1688"/>
      <c r="M50" s="1687"/>
    </row>
    <row r="51" spans="3:13" ht="15">
      <c r="C51" s="1470"/>
      <c r="D51" s="1511"/>
      <c r="E51" s="1470"/>
      <c r="F51" s="1520"/>
      <c r="G51" s="1470"/>
      <c r="H51" s="1470"/>
      <c r="K51" s="1680"/>
      <c r="L51" s="1688"/>
      <c r="M51" s="1686"/>
    </row>
    <row r="52" spans="11:13" ht="15">
      <c r="K52" s="1679"/>
      <c r="L52" s="1688"/>
      <c r="M52" s="1687"/>
    </row>
    <row r="53" spans="11:13" ht="15">
      <c r="K53" s="1679"/>
      <c r="L53" s="1688"/>
      <c r="M53" s="1687"/>
    </row>
    <row r="54" spans="3:13" ht="15">
      <c r="C54" s="1470"/>
      <c r="D54" s="1511"/>
      <c r="E54" s="1470"/>
      <c r="F54" s="1520"/>
      <c r="G54" s="1470"/>
      <c r="H54" s="1470"/>
      <c r="K54" s="1679"/>
      <c r="L54" s="1688"/>
      <c r="M54" s="1687"/>
    </row>
    <row r="55" spans="11:13" ht="15.75">
      <c r="K55" s="1676"/>
      <c r="L55" s="1688"/>
      <c r="M55" s="1692"/>
    </row>
  </sheetData>
  <sheetProtection/>
  <mergeCells count="8">
    <mergeCell ref="A1:H1"/>
    <mergeCell ref="A2:H2"/>
    <mergeCell ref="A3:H3"/>
    <mergeCell ref="A4:H4"/>
    <mergeCell ref="A5:A7"/>
    <mergeCell ref="B5:B7"/>
    <mergeCell ref="G5:H5"/>
    <mergeCell ref="G6:H6"/>
  </mergeCells>
  <printOptions/>
  <pageMargins left="0.71" right="0.61" top="0.49" bottom="0.47" header="0.5" footer="0.5"/>
  <pageSetup fitToHeight="1" fitToWidth="1" horizontalDpi="600" verticalDpi="600" orientation="portrait" scale="90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50"/>
  <sheetViews>
    <sheetView zoomScalePageLayoutView="0" workbookViewId="0" topLeftCell="A1">
      <selection activeCell="G11" sqref="G11"/>
    </sheetView>
  </sheetViews>
  <sheetFormatPr defaultColWidth="9.140625" defaultRowHeight="12.75"/>
  <cols>
    <col min="2" max="2" width="23.00390625" style="0" bestFit="1" customWidth="1"/>
    <col min="3" max="7" width="11.7109375" style="0" customWidth="1"/>
  </cols>
  <sheetData>
    <row r="1" spans="2:7" ht="12.75">
      <c r="B1" s="1976" t="s">
        <v>36</v>
      </c>
      <c r="C1" s="1976"/>
      <c r="D1" s="1976"/>
      <c r="E1" s="1976"/>
      <c r="F1" s="1976"/>
      <c r="G1" s="1976"/>
    </row>
    <row r="2" spans="2:7" ht="15.75">
      <c r="B2" s="1977" t="s">
        <v>667</v>
      </c>
      <c r="C2" s="1977"/>
      <c r="D2" s="1977"/>
      <c r="E2" s="1977"/>
      <c r="F2" s="1977"/>
      <c r="G2" s="1977"/>
    </row>
    <row r="3" spans="2:7" ht="15.75" customHeight="1">
      <c r="B3" s="1973" t="s">
        <v>1355</v>
      </c>
      <c r="C3" s="1973"/>
      <c r="D3" s="1973"/>
      <c r="E3" s="1973"/>
      <c r="F3" s="1973"/>
      <c r="G3" s="1973"/>
    </row>
    <row r="4" spans="2:7" ht="13.5" thickBot="1">
      <c r="B4" s="54" t="s">
        <v>386</v>
      </c>
      <c r="C4" s="54"/>
      <c r="D4" s="54"/>
      <c r="E4" s="197"/>
      <c r="F4" s="54"/>
      <c r="G4" s="310" t="s">
        <v>193</v>
      </c>
    </row>
    <row r="5" spans="2:7" ht="15" customHeight="1" thickTop="1">
      <c r="B5" s="1978"/>
      <c r="C5" s="1980" t="s">
        <v>422</v>
      </c>
      <c r="D5" s="1980" t="s">
        <v>1153</v>
      </c>
      <c r="E5" s="1980" t="s">
        <v>1128</v>
      </c>
      <c r="F5" s="1982" t="s">
        <v>710</v>
      </c>
      <c r="G5" s="1983"/>
    </row>
    <row r="6" spans="2:7" ht="15" customHeight="1">
      <c r="B6" s="1979"/>
      <c r="C6" s="1981"/>
      <c r="D6" s="1981"/>
      <c r="E6" s="1981"/>
      <c r="F6" s="207" t="s">
        <v>279</v>
      </c>
      <c r="G6" s="200" t="s">
        <v>1129</v>
      </c>
    </row>
    <row r="7" spans="2:7" ht="15" customHeight="1">
      <c r="B7" s="202"/>
      <c r="C7" s="198"/>
      <c r="D7" s="198"/>
      <c r="E7" s="198"/>
      <c r="F7" s="208"/>
      <c r="G7" s="201"/>
    </row>
    <row r="8" spans="2:7" ht="15" customHeight="1">
      <c r="B8" s="203" t="s">
        <v>568</v>
      </c>
      <c r="C8" s="1167">
        <v>18037.4</v>
      </c>
      <c r="D8" s="1167">
        <v>20732.260130000002</v>
      </c>
      <c r="E8" s="1167">
        <v>23070.199999999997</v>
      </c>
      <c r="F8" s="1167">
        <v>14.940402330712857</v>
      </c>
      <c r="G8" s="1345">
        <v>11.276821028388255</v>
      </c>
    </row>
    <row r="9" spans="2:7" ht="15" customHeight="1">
      <c r="B9" s="204"/>
      <c r="C9" s="1167"/>
      <c r="D9" s="1167"/>
      <c r="E9" s="1167"/>
      <c r="F9" s="1167"/>
      <c r="G9" s="1345"/>
    </row>
    <row r="10" spans="2:7" ht="15" customHeight="1">
      <c r="B10" s="204" t="s">
        <v>569</v>
      </c>
      <c r="C10" s="1168">
        <v>11572.4</v>
      </c>
      <c r="D10" s="1168">
        <v>12265.166654</v>
      </c>
      <c r="E10" s="1168">
        <v>14497.199999999999</v>
      </c>
      <c r="F10" s="1168">
        <v>5.986369759081953</v>
      </c>
      <c r="G10" s="1346">
        <v>18.198149352272125</v>
      </c>
    </row>
    <row r="11" spans="2:7" ht="15" customHeight="1">
      <c r="B11" s="205" t="s">
        <v>570</v>
      </c>
      <c r="C11" s="1169">
        <v>6465</v>
      </c>
      <c r="D11" s="1169">
        <v>8467.2</v>
      </c>
      <c r="E11" s="1169">
        <v>8573</v>
      </c>
      <c r="F11" s="1169">
        <v>30.968189883990732</v>
      </c>
      <c r="G11" s="1347">
        <v>1.2</v>
      </c>
    </row>
    <row r="12" spans="2:7" ht="15" customHeight="1">
      <c r="B12" s="202"/>
      <c r="C12" s="1168"/>
      <c r="D12" s="1168"/>
      <c r="E12" s="1168"/>
      <c r="F12" s="1167"/>
      <c r="G12" s="1345"/>
    </row>
    <row r="13" spans="2:7" ht="15" customHeight="1">
      <c r="B13" s="203" t="s">
        <v>571</v>
      </c>
      <c r="C13" s="1167">
        <v>100264.3</v>
      </c>
      <c r="D13" s="1167">
        <v>136479.48343000002</v>
      </c>
      <c r="E13" s="1167">
        <v>151856.63848</v>
      </c>
      <c r="F13" s="1167">
        <v>36.1197190126496</v>
      </c>
      <c r="G13" s="1345">
        <v>11.267008537504381</v>
      </c>
    </row>
    <row r="14" spans="2:7" ht="15" customHeight="1">
      <c r="B14" s="204"/>
      <c r="C14" s="1167"/>
      <c r="D14" s="1167"/>
      <c r="E14" s="1167"/>
      <c r="F14" s="1167"/>
      <c r="G14" s="1345"/>
    </row>
    <row r="15" spans="2:7" ht="15" customHeight="1">
      <c r="B15" s="204" t="s">
        <v>572</v>
      </c>
      <c r="C15" s="1168">
        <v>63905.8</v>
      </c>
      <c r="D15" s="1168">
        <v>86921.11188400001</v>
      </c>
      <c r="E15" s="1168">
        <v>99771.92848</v>
      </c>
      <c r="F15" s="1168">
        <v>36.01443356315076</v>
      </c>
      <c r="G15" s="1346">
        <v>14.784459514450248</v>
      </c>
    </row>
    <row r="16" spans="2:7" ht="15" customHeight="1">
      <c r="B16" s="205" t="s">
        <v>573</v>
      </c>
      <c r="C16" s="1169">
        <v>36358.5</v>
      </c>
      <c r="D16" s="1169">
        <v>49558.371546</v>
      </c>
      <c r="E16" s="1169">
        <v>52084.71</v>
      </c>
      <c r="F16" s="1169">
        <v>36.304774800940635</v>
      </c>
      <c r="G16" s="1347">
        <v>5.097702719418564</v>
      </c>
    </row>
    <row r="17" spans="2:7" ht="15" customHeight="1">
      <c r="B17" s="202"/>
      <c r="C17" s="1167"/>
      <c r="D17" s="1167"/>
      <c r="E17" s="1167"/>
      <c r="F17" s="1167"/>
      <c r="G17" s="1345"/>
    </row>
    <row r="18" spans="2:7" ht="15" customHeight="1">
      <c r="B18" s="203" t="s">
        <v>574</v>
      </c>
      <c r="C18" s="1167">
        <v>-82226.9</v>
      </c>
      <c r="D18" s="1167">
        <v>-115747.22330000001</v>
      </c>
      <c r="E18" s="1167">
        <v>-128786.43848000001</v>
      </c>
      <c r="F18" s="1167">
        <v>40.76564153579915</v>
      </c>
      <c r="G18" s="1345">
        <v>11.265250956564415</v>
      </c>
    </row>
    <row r="19" spans="2:7" ht="15" customHeight="1">
      <c r="B19" s="204"/>
      <c r="C19" s="1168"/>
      <c r="D19" s="1168"/>
      <c r="E19" s="1168"/>
      <c r="F19" s="1167"/>
      <c r="G19" s="1345"/>
    </row>
    <row r="20" spans="2:7" ht="15" customHeight="1">
      <c r="B20" s="204" t="s">
        <v>575</v>
      </c>
      <c r="C20" s="1168">
        <v>-52333.4</v>
      </c>
      <c r="D20" s="1168">
        <v>-74655.94523000001</v>
      </c>
      <c r="E20" s="1168">
        <v>-85274.72848</v>
      </c>
      <c r="F20" s="1168">
        <v>42.65449068854693</v>
      </c>
      <c r="G20" s="1346">
        <v>14.223627089960019</v>
      </c>
    </row>
    <row r="21" spans="2:7" ht="15" customHeight="1">
      <c r="B21" s="205" t="s">
        <v>576</v>
      </c>
      <c r="C21" s="1169">
        <v>-29893.5</v>
      </c>
      <c r="D21" s="1169">
        <v>-41091.27807</v>
      </c>
      <c r="E21" s="1169">
        <v>-43511.71</v>
      </c>
      <c r="F21" s="1169">
        <v>37.45890601635807</v>
      </c>
      <c r="G21" s="1347">
        <v>5.890378794927557</v>
      </c>
    </row>
    <row r="22" spans="2:7" ht="15" customHeight="1">
      <c r="B22" s="202"/>
      <c r="C22" s="1168"/>
      <c r="D22" s="1168"/>
      <c r="E22" s="1168"/>
      <c r="F22" s="1167"/>
      <c r="G22" s="1345"/>
    </row>
    <row r="23" spans="2:7" ht="15" customHeight="1">
      <c r="B23" s="203" t="s">
        <v>577</v>
      </c>
      <c r="C23" s="1167">
        <v>118301.7</v>
      </c>
      <c r="D23" s="1167">
        <v>157211.74356000003</v>
      </c>
      <c r="E23" s="1167">
        <v>174926.83848</v>
      </c>
      <c r="F23" s="1167">
        <v>32.890519375461224</v>
      </c>
      <c r="G23" s="1345">
        <v>11.268302557333442</v>
      </c>
    </row>
    <row r="24" spans="2:7" ht="15" customHeight="1">
      <c r="B24" s="204"/>
      <c r="C24" s="1168"/>
      <c r="D24" s="1168"/>
      <c r="E24" s="1168"/>
      <c r="F24" s="1167"/>
      <c r="G24" s="1345"/>
    </row>
    <row r="25" spans="2:7" ht="15" customHeight="1">
      <c r="B25" s="204" t="s">
        <v>575</v>
      </c>
      <c r="C25" s="1168">
        <v>75478.2</v>
      </c>
      <c r="D25" s="1168">
        <v>99186.27853800001</v>
      </c>
      <c r="E25" s="1168">
        <v>114269.12848</v>
      </c>
      <c r="F25" s="1168">
        <v>31.410498048443145</v>
      </c>
      <c r="G25" s="1346">
        <v>15.206589222138717</v>
      </c>
    </row>
    <row r="26" spans="2:7" ht="15" customHeight="1" thickBot="1">
      <c r="B26" s="206" t="s">
        <v>576</v>
      </c>
      <c r="C26" s="1348">
        <v>42823.5</v>
      </c>
      <c r="D26" s="1348">
        <v>58025.465022000004</v>
      </c>
      <c r="E26" s="1348">
        <v>60657.71</v>
      </c>
      <c r="F26" s="1348">
        <v>35.49911852604296</v>
      </c>
      <c r="G26" s="1349">
        <v>4.536361711193521</v>
      </c>
    </row>
    <row r="27" spans="2:7" ht="13.5" thickTop="1">
      <c r="B27" s="54"/>
      <c r="C27" s="54"/>
      <c r="D27" s="55"/>
      <c r="E27" s="55"/>
      <c r="F27" s="54"/>
      <c r="G27" s="54"/>
    </row>
    <row r="28" spans="2:7" ht="12.75">
      <c r="B28" s="54"/>
      <c r="C28" s="54"/>
      <c r="D28" s="197"/>
      <c r="E28" s="197"/>
      <c r="F28" s="54"/>
      <c r="G28" s="54"/>
    </row>
    <row r="29" spans="2:7" ht="12.75">
      <c r="B29" s="54"/>
      <c r="C29" s="55"/>
      <c r="D29" s="55"/>
      <c r="E29" s="199"/>
      <c r="F29" s="54"/>
      <c r="G29" s="54"/>
    </row>
    <row r="30" spans="2:7" ht="15" customHeight="1">
      <c r="B30" s="764" t="s">
        <v>563</v>
      </c>
      <c r="C30" s="1171">
        <v>17.989852818999385</v>
      </c>
      <c r="D30" s="1171">
        <v>15.190752198760721</v>
      </c>
      <c r="E30" s="1172">
        <v>15.192091851182665</v>
      </c>
      <c r="F30" s="54"/>
      <c r="G30" s="54"/>
    </row>
    <row r="31" spans="2:7" ht="15" customHeight="1">
      <c r="B31" s="765" t="s">
        <v>578</v>
      </c>
      <c r="C31" s="1172">
        <v>18.108528490371764</v>
      </c>
      <c r="D31" s="1173">
        <v>14.110687712288353</v>
      </c>
      <c r="E31" s="1172">
        <v>14.530339566310044</v>
      </c>
      <c r="F31" s="54"/>
      <c r="G31" s="54"/>
    </row>
    <row r="32" spans="2:7" ht="15" customHeight="1">
      <c r="B32" s="766" t="s">
        <v>579</v>
      </c>
      <c r="C32" s="1170">
        <v>17.78126160320145</v>
      </c>
      <c r="D32" s="1174">
        <v>17.085092209175716</v>
      </c>
      <c r="E32" s="1170">
        <v>16.459724936550476</v>
      </c>
      <c r="F32" s="54"/>
      <c r="G32" s="54"/>
    </row>
    <row r="33" spans="2:7" ht="15" customHeight="1">
      <c r="B33" s="1970" t="s">
        <v>1325</v>
      </c>
      <c r="C33" s="1974"/>
      <c r="D33" s="1974"/>
      <c r="E33" s="1975"/>
      <c r="F33" s="54"/>
      <c r="G33" s="54"/>
    </row>
    <row r="34" spans="2:7" ht="15" customHeight="1">
      <c r="B34" s="767" t="s">
        <v>578</v>
      </c>
      <c r="C34" s="1175">
        <v>64.15780544867886</v>
      </c>
      <c r="D34" s="1175">
        <v>59.15981459374058</v>
      </c>
      <c r="E34" s="1175">
        <v>62.83950724311016</v>
      </c>
      <c r="F34" s="54"/>
      <c r="G34" s="54"/>
    </row>
    <row r="35" spans="2:7" ht="15" customHeight="1">
      <c r="B35" s="768" t="s">
        <v>579</v>
      </c>
      <c r="C35" s="1176">
        <v>35.842194551321136</v>
      </c>
      <c r="D35" s="1176">
        <v>40.840185406259415</v>
      </c>
      <c r="E35" s="1176">
        <v>37.160492756889845</v>
      </c>
      <c r="F35" s="54"/>
      <c r="G35" s="54"/>
    </row>
    <row r="36" spans="2:7" ht="15" customHeight="1">
      <c r="B36" s="1970" t="s">
        <v>1326</v>
      </c>
      <c r="C36" s="1971"/>
      <c r="D36" s="1971"/>
      <c r="E36" s="1972"/>
      <c r="F36" s="54"/>
      <c r="G36" s="54"/>
    </row>
    <row r="37" spans="2:7" ht="15" customHeight="1">
      <c r="B37" s="767" t="s">
        <v>578</v>
      </c>
      <c r="C37" s="1497">
        <v>63.73734220455337</v>
      </c>
      <c r="D37" s="1497">
        <v>63.68804284680755</v>
      </c>
      <c r="E37" s="1497">
        <v>65.70139407711194</v>
      </c>
      <c r="F37" s="54"/>
      <c r="G37" s="54"/>
    </row>
    <row r="38" spans="2:7" ht="15" customHeight="1">
      <c r="B38" s="768" t="s">
        <v>579</v>
      </c>
      <c r="C38" s="1498">
        <v>36.262657795446636</v>
      </c>
      <c r="D38" s="1498">
        <v>36.31195715319245</v>
      </c>
      <c r="E38" s="1498">
        <v>34.29860592288807</v>
      </c>
      <c r="F38" s="54"/>
      <c r="G38" s="54"/>
    </row>
    <row r="39" spans="2:7" ht="15" customHeight="1">
      <c r="B39" s="1970" t="s">
        <v>1327</v>
      </c>
      <c r="C39" s="1971"/>
      <c r="D39" s="1971"/>
      <c r="E39" s="1972"/>
      <c r="F39" s="54"/>
      <c r="G39" s="54"/>
    </row>
    <row r="40" spans="2:7" ht="15" customHeight="1">
      <c r="B40" s="767" t="s">
        <v>578</v>
      </c>
      <c r="C40" s="1177">
        <v>63.64510883907821</v>
      </c>
      <c r="D40" s="1177">
        <v>64.49912412715304</v>
      </c>
      <c r="E40" s="1177">
        <v>66.21405909384069</v>
      </c>
      <c r="F40" s="54"/>
      <c r="G40" s="54"/>
    </row>
    <row r="41" spans="2:7" ht="15" customHeight="1">
      <c r="B41" s="768" t="s">
        <v>579</v>
      </c>
      <c r="C41" s="1178">
        <v>36.354891160921795</v>
      </c>
      <c r="D41" s="1178">
        <v>35.50087587284696</v>
      </c>
      <c r="E41" s="1178">
        <v>33.7859409061593</v>
      </c>
      <c r="F41" s="54"/>
      <c r="G41" s="54"/>
    </row>
    <row r="42" spans="2:7" ht="15" customHeight="1">
      <c r="B42" s="1970" t="s">
        <v>1328</v>
      </c>
      <c r="C42" s="1971"/>
      <c r="D42" s="1971"/>
      <c r="E42" s="1972"/>
      <c r="F42" s="54"/>
      <c r="G42" s="54"/>
    </row>
    <row r="43" spans="2:7" ht="15" customHeight="1">
      <c r="B43" s="767" t="s">
        <v>578</v>
      </c>
      <c r="C43" s="1179">
        <v>63.801450021428266</v>
      </c>
      <c r="D43" s="1179">
        <v>63.09088385636119</v>
      </c>
      <c r="E43" s="1179">
        <v>65.32395455890251</v>
      </c>
      <c r="F43" s="54"/>
      <c r="G43" s="54"/>
    </row>
    <row r="44" spans="2:7" ht="15" customHeight="1">
      <c r="B44" s="768" t="s">
        <v>579</v>
      </c>
      <c r="C44" s="1180">
        <v>36.198549978571734</v>
      </c>
      <c r="D44" s="1180">
        <v>36.9091161436388</v>
      </c>
      <c r="E44" s="1180">
        <v>34.67604544109748</v>
      </c>
      <c r="F44" s="54"/>
      <c r="G44" s="54"/>
    </row>
    <row r="45" spans="2:7" ht="15" customHeight="1">
      <c r="B45" s="1970" t="s">
        <v>727</v>
      </c>
      <c r="C45" s="1971"/>
      <c r="D45" s="1971"/>
      <c r="E45" s="1972"/>
      <c r="F45" s="54"/>
      <c r="G45" s="54"/>
    </row>
    <row r="46" spans="2:7" ht="15" customHeight="1">
      <c r="B46" s="769" t="s">
        <v>580</v>
      </c>
      <c r="C46" s="1182">
        <v>15.24694911400259</v>
      </c>
      <c r="D46" s="1182">
        <v>13.187475477674804</v>
      </c>
      <c r="E46" s="1182">
        <v>13.18848508351547</v>
      </c>
      <c r="F46" s="54"/>
      <c r="G46" s="54"/>
    </row>
    <row r="47" spans="2:7" ht="15" customHeight="1">
      <c r="B47" s="766" t="s">
        <v>581</v>
      </c>
      <c r="C47" s="1181">
        <v>84.75305088599741</v>
      </c>
      <c r="D47" s="1181">
        <v>86.81252452232519</v>
      </c>
      <c r="E47" s="1181">
        <v>86.81151491648453</v>
      </c>
      <c r="F47" s="54"/>
      <c r="G47" s="54"/>
    </row>
    <row r="48" spans="2:7" ht="12.75">
      <c r="B48" s="54" t="s">
        <v>833</v>
      </c>
      <c r="C48" s="54"/>
      <c r="D48" s="54"/>
      <c r="E48" s="54"/>
      <c r="F48" s="54"/>
      <c r="G48" s="54"/>
    </row>
    <row r="49" spans="2:7" ht="12.75">
      <c r="B49" s="54" t="s">
        <v>53</v>
      </c>
      <c r="C49" s="54"/>
      <c r="D49" s="54"/>
      <c r="E49" s="54"/>
      <c r="F49" s="54"/>
      <c r="G49" s="54"/>
    </row>
    <row r="50" spans="2:7" ht="12.75">
      <c r="B50" s="54" t="s">
        <v>54</v>
      </c>
      <c r="C50" s="54"/>
      <c r="D50" s="54"/>
      <c r="E50" s="54"/>
      <c r="F50" s="54"/>
      <c r="G50" s="54"/>
    </row>
  </sheetData>
  <sheetProtection/>
  <mergeCells count="13">
    <mergeCell ref="B1:G1"/>
    <mergeCell ref="B2:G2"/>
    <mergeCell ref="B5:B6"/>
    <mergeCell ref="C5:C6"/>
    <mergeCell ref="D5:D6"/>
    <mergeCell ref="E5:E6"/>
    <mergeCell ref="F5:G5"/>
    <mergeCell ref="B45:E45"/>
    <mergeCell ref="B3:G3"/>
    <mergeCell ref="B33:E33"/>
    <mergeCell ref="B36:E36"/>
    <mergeCell ref="B39:E39"/>
    <mergeCell ref="B42:E42"/>
  </mergeCells>
  <printOptions/>
  <pageMargins left="0.75" right="0.75" top="1" bottom="1" header="0.5" footer="0.5"/>
  <pageSetup fitToHeight="1" fitToWidth="1" horizontalDpi="600" verticalDpi="600" orientation="portrait" scale="90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63"/>
  <sheetViews>
    <sheetView zoomScalePageLayoutView="0" workbookViewId="0" topLeftCell="A1">
      <selection activeCell="D4" sqref="D4:F4"/>
    </sheetView>
  </sheetViews>
  <sheetFormatPr defaultColWidth="9.140625" defaultRowHeight="12.75"/>
  <cols>
    <col min="1" max="1" width="9.140625" style="9" customWidth="1"/>
    <col min="2" max="2" width="5.00390625" style="9" customWidth="1"/>
    <col min="3" max="3" width="18.28125" style="9" bestFit="1" customWidth="1"/>
    <col min="4" max="8" width="11.7109375" style="9" customWidth="1"/>
    <col min="9" max="16384" width="9.140625" style="9" customWidth="1"/>
  </cols>
  <sheetData>
    <row r="1" spans="2:8" ht="15" customHeight="1">
      <c r="B1" s="1984" t="s">
        <v>861</v>
      </c>
      <c r="C1" s="1985"/>
      <c r="D1" s="1985"/>
      <c r="E1" s="1985"/>
      <c r="F1" s="1985"/>
      <c r="G1" s="1985"/>
      <c r="H1" s="1986"/>
    </row>
    <row r="2" spans="2:8" ht="15" customHeight="1">
      <c r="B2" s="1987" t="s">
        <v>450</v>
      </c>
      <c r="C2" s="1988"/>
      <c r="D2" s="1988"/>
      <c r="E2" s="1988"/>
      <c r="F2" s="1988"/>
      <c r="G2" s="1988"/>
      <c r="H2" s="1989"/>
    </row>
    <row r="3" spans="2:8" ht="15" customHeight="1" thickBot="1">
      <c r="B3" s="1990" t="s">
        <v>193</v>
      </c>
      <c r="C3" s="1991"/>
      <c r="D3" s="1991"/>
      <c r="E3" s="1991"/>
      <c r="F3" s="1991"/>
      <c r="G3" s="1991"/>
      <c r="H3" s="1992"/>
    </row>
    <row r="4" spans="2:8" ht="15" customHeight="1" thickTop="1">
      <c r="B4" s="1334"/>
      <c r="C4" s="1335"/>
      <c r="D4" s="1993" t="s">
        <v>1502</v>
      </c>
      <c r="E4" s="1993"/>
      <c r="F4" s="1993"/>
      <c r="G4" s="1994" t="s">
        <v>710</v>
      </c>
      <c r="H4" s="1995"/>
    </row>
    <row r="5" spans="2:8" ht="15" customHeight="1">
      <c r="B5" s="211"/>
      <c r="C5" s="209"/>
      <c r="D5" s="210" t="s">
        <v>422</v>
      </c>
      <c r="E5" s="210" t="s">
        <v>1154</v>
      </c>
      <c r="F5" s="210" t="s">
        <v>1152</v>
      </c>
      <c r="G5" s="210" t="s">
        <v>279</v>
      </c>
      <c r="H5" s="212" t="s">
        <v>1129</v>
      </c>
    </row>
    <row r="6" spans="2:8" ht="15" customHeight="1">
      <c r="B6" s="1336"/>
      <c r="C6" s="1183" t="s">
        <v>728</v>
      </c>
      <c r="D6" s="1183">
        <v>10329.307</v>
      </c>
      <c r="E6" s="1183">
        <v>11086.614212999997</v>
      </c>
      <c r="F6" s="1183">
        <v>12132.975353999998</v>
      </c>
      <c r="G6" s="1184">
        <v>7.331636217221501</v>
      </c>
      <c r="H6" s="1337">
        <v>9.438058553287206</v>
      </c>
    </row>
    <row r="7" spans="2:8" ht="15" customHeight="1">
      <c r="B7" s="1671">
        <v>1</v>
      </c>
      <c r="C7" s="1185" t="s">
        <v>84</v>
      </c>
      <c r="D7" s="1186">
        <v>81.907</v>
      </c>
      <c r="E7" s="1186">
        <v>112.41322500000001</v>
      </c>
      <c r="F7" s="1186">
        <v>112.453587</v>
      </c>
      <c r="G7" s="1186">
        <v>37.24495464368127</v>
      </c>
      <c r="H7" s="1338">
        <v>0.03590502807830376</v>
      </c>
    </row>
    <row r="8" spans="2:8" ht="15" customHeight="1">
      <c r="B8" s="1671">
        <v>2</v>
      </c>
      <c r="C8" s="1185" t="s">
        <v>85</v>
      </c>
      <c r="D8" s="1186">
        <v>0</v>
      </c>
      <c r="E8" s="1186">
        <v>0.5</v>
      </c>
      <c r="F8" s="1186">
        <v>0.840528</v>
      </c>
      <c r="G8" s="1186" t="s">
        <v>707</v>
      </c>
      <c r="H8" s="1338">
        <v>68.10560000000001</v>
      </c>
    </row>
    <row r="9" spans="2:8" ht="15" customHeight="1">
      <c r="B9" s="1671">
        <v>3</v>
      </c>
      <c r="C9" s="1185" t="s">
        <v>86</v>
      </c>
      <c r="D9" s="1186">
        <v>20.5</v>
      </c>
      <c r="E9" s="1186">
        <v>87.726655</v>
      </c>
      <c r="F9" s="1186">
        <v>34.162748</v>
      </c>
      <c r="G9" s="1186">
        <v>327.93490243902437</v>
      </c>
      <c r="H9" s="1338">
        <v>-61.05773325108543</v>
      </c>
    </row>
    <row r="10" spans="2:8" ht="15" customHeight="1">
      <c r="B10" s="1671">
        <v>4</v>
      </c>
      <c r="C10" s="1185" t="s">
        <v>87</v>
      </c>
      <c r="D10" s="1186">
        <v>31.699999999999996</v>
      </c>
      <c r="E10" s="1186">
        <v>0.535</v>
      </c>
      <c r="F10" s="1186">
        <v>0.643</v>
      </c>
      <c r="G10" s="1186">
        <v>-98.31230283911673</v>
      </c>
      <c r="H10" s="1338">
        <v>20.18691588785046</v>
      </c>
    </row>
    <row r="11" spans="2:8" ht="15" customHeight="1">
      <c r="B11" s="1671">
        <v>5</v>
      </c>
      <c r="C11" s="1185" t="s">
        <v>89</v>
      </c>
      <c r="D11" s="1186">
        <v>466.7</v>
      </c>
      <c r="E11" s="1186">
        <v>610.7801999999999</v>
      </c>
      <c r="F11" s="1186">
        <v>920.791432</v>
      </c>
      <c r="G11" s="1186">
        <v>30.872123419755724</v>
      </c>
      <c r="H11" s="1338">
        <v>50.756594925637756</v>
      </c>
    </row>
    <row r="12" spans="2:8" ht="15" customHeight="1">
      <c r="B12" s="1671">
        <v>6</v>
      </c>
      <c r="C12" s="1185" t="s">
        <v>90</v>
      </c>
      <c r="D12" s="1186">
        <v>256.4</v>
      </c>
      <c r="E12" s="1186">
        <v>0</v>
      </c>
      <c r="F12" s="1186">
        <v>0</v>
      </c>
      <c r="G12" s="1186">
        <v>-100</v>
      </c>
      <c r="H12" s="1338" t="s">
        <v>707</v>
      </c>
    </row>
    <row r="13" spans="2:8" ht="15" customHeight="1">
      <c r="B13" s="1671">
        <v>7</v>
      </c>
      <c r="C13" s="1185" t="s">
        <v>91</v>
      </c>
      <c r="D13" s="1186">
        <v>3.7</v>
      </c>
      <c r="E13" s="1186">
        <v>4.726300999999999</v>
      </c>
      <c r="F13" s="1186">
        <v>21.708000000000002</v>
      </c>
      <c r="G13" s="1186">
        <v>27.737864864864846</v>
      </c>
      <c r="H13" s="1338">
        <v>359.3021053885481</v>
      </c>
    </row>
    <row r="14" spans="2:8" ht="15" customHeight="1">
      <c r="B14" s="1671">
        <v>8</v>
      </c>
      <c r="C14" s="1185" t="s">
        <v>92</v>
      </c>
      <c r="D14" s="1186">
        <v>2.1</v>
      </c>
      <c r="E14" s="1186">
        <v>0</v>
      </c>
      <c r="F14" s="1186">
        <v>0</v>
      </c>
      <c r="G14" s="1186">
        <v>-100</v>
      </c>
      <c r="H14" s="1338" t="s">
        <v>707</v>
      </c>
    </row>
    <row r="15" spans="2:8" ht="15" customHeight="1">
      <c r="B15" s="1671">
        <v>9</v>
      </c>
      <c r="C15" s="1185" t="s">
        <v>93</v>
      </c>
      <c r="D15" s="1186">
        <v>5.3</v>
      </c>
      <c r="E15" s="1186">
        <v>10.740985</v>
      </c>
      <c r="F15" s="1186">
        <v>3.6077500000000002</v>
      </c>
      <c r="G15" s="1186">
        <v>102.66009433962267</v>
      </c>
      <c r="H15" s="1338">
        <v>-66.4113673001126</v>
      </c>
    </row>
    <row r="16" spans="2:8" ht="15" customHeight="1">
      <c r="B16" s="1671">
        <v>10</v>
      </c>
      <c r="C16" s="1185" t="s">
        <v>94</v>
      </c>
      <c r="D16" s="1186">
        <v>317.40000000000003</v>
      </c>
      <c r="E16" s="1186">
        <v>377.112355</v>
      </c>
      <c r="F16" s="1186">
        <v>394.107424</v>
      </c>
      <c r="G16" s="1186">
        <v>18.812966288594808</v>
      </c>
      <c r="H16" s="1338">
        <v>4.5066327779157405</v>
      </c>
    </row>
    <row r="17" spans="2:8" ht="15" customHeight="1">
      <c r="B17" s="1671">
        <v>11</v>
      </c>
      <c r="C17" s="1185" t="s">
        <v>95</v>
      </c>
      <c r="D17" s="1186">
        <v>0</v>
      </c>
      <c r="E17" s="1186">
        <v>6.8518</v>
      </c>
      <c r="F17" s="1186">
        <v>4.374151</v>
      </c>
      <c r="G17" s="1186" t="s">
        <v>707</v>
      </c>
      <c r="H17" s="1338">
        <v>-36.160556350156156</v>
      </c>
    </row>
    <row r="18" spans="2:8" ht="15" customHeight="1">
      <c r="B18" s="1671">
        <v>12</v>
      </c>
      <c r="C18" s="1185" t="s">
        <v>96</v>
      </c>
      <c r="D18" s="1186">
        <v>277.70000000000005</v>
      </c>
      <c r="E18" s="1186">
        <v>933.99593</v>
      </c>
      <c r="F18" s="1186">
        <v>536.621306</v>
      </c>
      <c r="G18" s="1186">
        <v>236.33270795822824</v>
      </c>
      <c r="H18" s="1338">
        <v>-42.54564835202227</v>
      </c>
    </row>
    <row r="19" spans="2:8" ht="15" customHeight="1">
      <c r="B19" s="1671">
        <v>13</v>
      </c>
      <c r="C19" s="1185" t="s">
        <v>97</v>
      </c>
      <c r="D19" s="1186">
        <v>0</v>
      </c>
      <c r="E19" s="1186">
        <v>0</v>
      </c>
      <c r="F19" s="1186">
        <v>0</v>
      </c>
      <c r="G19" s="1186" t="s">
        <v>707</v>
      </c>
      <c r="H19" s="1338" t="s">
        <v>707</v>
      </c>
    </row>
    <row r="20" spans="2:8" ht="15" customHeight="1">
      <c r="B20" s="1671">
        <v>14</v>
      </c>
      <c r="C20" s="1185" t="s">
        <v>98</v>
      </c>
      <c r="D20" s="1186">
        <v>66.7</v>
      </c>
      <c r="E20" s="1186">
        <v>21.04432</v>
      </c>
      <c r="F20" s="1186">
        <v>29.7378</v>
      </c>
      <c r="G20" s="1186">
        <v>-68.44929535232384</v>
      </c>
      <c r="H20" s="1338">
        <v>41.310339321964335</v>
      </c>
    </row>
    <row r="21" spans="2:8" ht="15" customHeight="1">
      <c r="B21" s="1671">
        <v>15</v>
      </c>
      <c r="C21" s="1185" t="s">
        <v>99</v>
      </c>
      <c r="D21" s="1186">
        <v>164.29999999999998</v>
      </c>
      <c r="E21" s="1186">
        <v>317.640525</v>
      </c>
      <c r="F21" s="1186">
        <v>131.843269</v>
      </c>
      <c r="G21" s="1186">
        <v>93.32959525258678</v>
      </c>
      <c r="H21" s="1338">
        <v>-58.492931907854015</v>
      </c>
    </row>
    <row r="22" spans="2:8" ht="15" customHeight="1">
      <c r="B22" s="1671">
        <v>16</v>
      </c>
      <c r="C22" s="1185" t="s">
        <v>100</v>
      </c>
      <c r="D22" s="1186">
        <v>15.2</v>
      </c>
      <c r="E22" s="1186">
        <v>6.909878</v>
      </c>
      <c r="F22" s="1186">
        <v>5.396114</v>
      </c>
      <c r="G22" s="1186">
        <v>-54.54027631578947</v>
      </c>
      <c r="H22" s="1338">
        <v>-21.907246408692032</v>
      </c>
    </row>
    <row r="23" spans="2:8" ht="15" customHeight="1">
      <c r="B23" s="1671">
        <v>17</v>
      </c>
      <c r="C23" s="1185" t="s">
        <v>101</v>
      </c>
      <c r="D23" s="1186">
        <v>13.3</v>
      </c>
      <c r="E23" s="1186">
        <v>93.450768</v>
      </c>
      <c r="F23" s="1186">
        <v>43.269376</v>
      </c>
      <c r="G23" s="1186">
        <v>602.6373533834586</v>
      </c>
      <c r="H23" s="1338">
        <v>-53.69821251763281</v>
      </c>
    </row>
    <row r="24" spans="2:8" ht="15" customHeight="1">
      <c r="B24" s="1671">
        <v>18</v>
      </c>
      <c r="C24" s="1185" t="s">
        <v>102</v>
      </c>
      <c r="D24" s="1186">
        <v>684.1</v>
      </c>
      <c r="E24" s="1186">
        <v>932.961442</v>
      </c>
      <c r="F24" s="1186">
        <v>1069.525435</v>
      </c>
      <c r="G24" s="1186">
        <v>36.377933343078496</v>
      </c>
      <c r="H24" s="1338">
        <v>14.637688853169138</v>
      </c>
    </row>
    <row r="25" spans="2:8" ht="15" customHeight="1">
      <c r="B25" s="1671">
        <v>19</v>
      </c>
      <c r="C25" s="1185" t="s">
        <v>103</v>
      </c>
      <c r="D25" s="1186">
        <v>1096.3000000000002</v>
      </c>
      <c r="E25" s="1186">
        <v>1189.388338</v>
      </c>
      <c r="F25" s="1186">
        <v>1062.1157389999998</v>
      </c>
      <c r="G25" s="1186">
        <v>8.491137279941597</v>
      </c>
      <c r="H25" s="1338">
        <v>-10.700676552286836</v>
      </c>
    </row>
    <row r="26" spans="2:8" ht="15" customHeight="1">
      <c r="B26" s="1671"/>
      <c r="C26" s="1185" t="s">
        <v>132</v>
      </c>
      <c r="D26" s="1186">
        <v>255.6</v>
      </c>
      <c r="E26" s="1186">
        <v>0</v>
      </c>
      <c r="F26" s="1186">
        <v>0</v>
      </c>
      <c r="G26" s="1186">
        <v>-100</v>
      </c>
      <c r="H26" s="1338" t="s">
        <v>707</v>
      </c>
    </row>
    <row r="27" spans="2:8" ht="15" customHeight="1">
      <c r="B27" s="1671"/>
      <c r="C27" s="1185" t="s">
        <v>133</v>
      </c>
      <c r="D27" s="1186">
        <v>595</v>
      </c>
      <c r="E27" s="1186">
        <v>1052.673311</v>
      </c>
      <c r="F27" s="1186">
        <v>898.379521</v>
      </c>
      <c r="G27" s="1186">
        <v>76.91988420168067</v>
      </c>
      <c r="H27" s="1338">
        <v>-14.65732895359784</v>
      </c>
    </row>
    <row r="28" spans="2:8" ht="15" customHeight="1">
      <c r="B28" s="1671"/>
      <c r="C28" s="1185" t="s">
        <v>134</v>
      </c>
      <c r="D28" s="1186">
        <v>245.70000000000002</v>
      </c>
      <c r="E28" s="1186">
        <v>136.71502700000002</v>
      </c>
      <c r="F28" s="1186">
        <v>163.736218</v>
      </c>
      <c r="G28" s="1186">
        <v>-44.35692836792836</v>
      </c>
      <c r="H28" s="1338">
        <v>19.76460934319971</v>
      </c>
    </row>
    <row r="29" spans="2:8" ht="15" customHeight="1">
      <c r="B29" s="1671">
        <v>20</v>
      </c>
      <c r="C29" s="1185" t="s">
        <v>104</v>
      </c>
      <c r="D29" s="1186">
        <v>47</v>
      </c>
      <c r="E29" s="1186">
        <v>130.278243</v>
      </c>
      <c r="F29" s="1186">
        <v>62.979814999999995</v>
      </c>
      <c r="G29" s="1186">
        <v>177.18775106382975</v>
      </c>
      <c r="H29" s="1338">
        <v>-51.65745749272963</v>
      </c>
    </row>
    <row r="30" spans="2:8" ht="15" customHeight="1">
      <c r="B30" s="1671">
        <v>21</v>
      </c>
      <c r="C30" s="1185" t="s">
        <v>105</v>
      </c>
      <c r="D30" s="1186">
        <v>142.2</v>
      </c>
      <c r="E30" s="1186">
        <v>0</v>
      </c>
      <c r="F30" s="1186">
        <v>26.921948999999998</v>
      </c>
      <c r="G30" s="1186">
        <v>-100</v>
      </c>
      <c r="H30" s="1338" t="s">
        <v>707</v>
      </c>
    </row>
    <row r="31" spans="2:8" ht="15" customHeight="1">
      <c r="B31" s="1671">
        <v>22</v>
      </c>
      <c r="C31" s="1185" t="s">
        <v>106</v>
      </c>
      <c r="D31" s="1186">
        <v>1.4</v>
      </c>
      <c r="E31" s="1186">
        <v>51.702188</v>
      </c>
      <c r="F31" s="1186">
        <v>21.707042</v>
      </c>
      <c r="G31" s="1186" t="s">
        <v>707</v>
      </c>
      <c r="H31" s="1338">
        <v>-58.015235254647244</v>
      </c>
    </row>
    <row r="32" spans="2:8" ht="15" customHeight="1">
      <c r="B32" s="1671">
        <v>23</v>
      </c>
      <c r="C32" s="1185" t="s">
        <v>107</v>
      </c>
      <c r="D32" s="1186">
        <v>249.2</v>
      </c>
      <c r="E32" s="1186">
        <v>289.253148</v>
      </c>
      <c r="F32" s="1186">
        <v>407.076869</v>
      </c>
      <c r="G32" s="1186">
        <v>16.07269181380417</v>
      </c>
      <c r="H32" s="1338">
        <v>40.73377310313663</v>
      </c>
    </row>
    <row r="33" spans="2:8" ht="15" customHeight="1">
      <c r="B33" s="1671">
        <v>24</v>
      </c>
      <c r="C33" s="1185" t="s">
        <v>108</v>
      </c>
      <c r="D33" s="1186">
        <v>6.3</v>
      </c>
      <c r="E33" s="1186">
        <v>0</v>
      </c>
      <c r="F33" s="1186">
        <v>0</v>
      </c>
      <c r="G33" s="1186">
        <v>-100</v>
      </c>
      <c r="H33" s="1338" t="s">
        <v>707</v>
      </c>
    </row>
    <row r="34" spans="2:8" ht="15" customHeight="1">
      <c r="B34" s="1671">
        <v>25</v>
      </c>
      <c r="C34" s="1185" t="s">
        <v>109</v>
      </c>
      <c r="D34" s="1186">
        <v>122.6</v>
      </c>
      <c r="E34" s="1186">
        <v>86.402665</v>
      </c>
      <c r="F34" s="1186">
        <v>139.214493</v>
      </c>
      <c r="G34" s="1186">
        <v>-29.52474306688417</v>
      </c>
      <c r="H34" s="1338">
        <v>61.12291559525394</v>
      </c>
    </row>
    <row r="35" spans="2:8" ht="15" customHeight="1">
      <c r="B35" s="1671">
        <v>26</v>
      </c>
      <c r="C35" s="1185" t="s">
        <v>110</v>
      </c>
      <c r="D35" s="1186">
        <v>146.7</v>
      </c>
      <c r="E35" s="1186">
        <v>175.35937900000002</v>
      </c>
      <c r="F35" s="1186">
        <v>161.94854800000002</v>
      </c>
      <c r="G35" s="1186">
        <v>19.536045671438345</v>
      </c>
      <c r="H35" s="1338">
        <v>-7.647626877145825</v>
      </c>
    </row>
    <row r="36" spans="2:8" ht="15" customHeight="1">
      <c r="B36" s="1671">
        <v>27</v>
      </c>
      <c r="C36" s="1185" t="s">
        <v>111</v>
      </c>
      <c r="D36" s="1186">
        <v>5.4</v>
      </c>
      <c r="E36" s="1186">
        <v>0</v>
      </c>
      <c r="F36" s="1186">
        <v>0.065648</v>
      </c>
      <c r="G36" s="1186">
        <v>-100</v>
      </c>
      <c r="H36" s="1338" t="s">
        <v>707</v>
      </c>
    </row>
    <row r="37" spans="2:8" ht="15" customHeight="1">
      <c r="B37" s="1671">
        <v>28</v>
      </c>
      <c r="C37" s="1185" t="s">
        <v>112</v>
      </c>
      <c r="D37" s="1186">
        <v>26.2</v>
      </c>
      <c r="E37" s="1186">
        <v>34.68394</v>
      </c>
      <c r="F37" s="1186">
        <v>39.086092</v>
      </c>
      <c r="G37" s="1186">
        <v>32.3814503816794</v>
      </c>
      <c r="H37" s="1338">
        <v>12.692191256241372</v>
      </c>
    </row>
    <row r="38" spans="2:8" ht="15" customHeight="1">
      <c r="B38" s="1671">
        <v>29</v>
      </c>
      <c r="C38" s="1185" t="s">
        <v>113</v>
      </c>
      <c r="D38" s="1186">
        <v>7.800000000000001</v>
      </c>
      <c r="E38" s="1186">
        <v>19.008892</v>
      </c>
      <c r="F38" s="1186">
        <v>17.498138</v>
      </c>
      <c r="G38" s="1186">
        <v>143.70374358974357</v>
      </c>
      <c r="H38" s="1338">
        <v>-7.9476173571820965</v>
      </c>
    </row>
    <row r="39" spans="2:8" ht="15" customHeight="1">
      <c r="B39" s="1671">
        <v>30</v>
      </c>
      <c r="C39" s="1185" t="s">
        <v>114</v>
      </c>
      <c r="D39" s="1186">
        <v>117.6</v>
      </c>
      <c r="E39" s="1186">
        <v>227.654988</v>
      </c>
      <c r="F39" s="1186">
        <v>128.303754</v>
      </c>
      <c r="G39" s="1186">
        <v>93.58417346938776</v>
      </c>
      <c r="H39" s="1338">
        <v>-43.64114086531677</v>
      </c>
    </row>
    <row r="40" spans="2:8" ht="15" customHeight="1">
      <c r="B40" s="1671">
        <v>31</v>
      </c>
      <c r="C40" s="1185" t="s">
        <v>115</v>
      </c>
      <c r="D40" s="1186">
        <v>873.3000000000001</v>
      </c>
      <c r="E40" s="1186">
        <v>1176.036392</v>
      </c>
      <c r="F40" s="1186">
        <v>1139.5328319999999</v>
      </c>
      <c r="G40" s="1186">
        <v>34.6657954883774</v>
      </c>
      <c r="H40" s="1338">
        <v>-3.103948164216348</v>
      </c>
    </row>
    <row r="41" spans="2:8" ht="15" customHeight="1">
      <c r="B41" s="1671">
        <v>32</v>
      </c>
      <c r="C41" s="1185" t="s">
        <v>420</v>
      </c>
      <c r="D41" s="1186">
        <v>6.3</v>
      </c>
      <c r="E41" s="1186">
        <v>0.9</v>
      </c>
      <c r="F41" s="1186">
        <v>0.055</v>
      </c>
      <c r="G41" s="1186">
        <v>-85.71428571428571</v>
      </c>
      <c r="H41" s="1338">
        <v>-93.88888888888889</v>
      </c>
    </row>
    <row r="42" spans="2:8" ht="15" customHeight="1">
      <c r="B42" s="1671">
        <v>33</v>
      </c>
      <c r="C42" s="1185" t="s">
        <v>116</v>
      </c>
      <c r="D42" s="1186">
        <v>0</v>
      </c>
      <c r="E42" s="1186">
        <v>15.352956</v>
      </c>
      <c r="F42" s="1186">
        <v>28.488954999999997</v>
      </c>
      <c r="G42" s="1186" t="s">
        <v>707</v>
      </c>
      <c r="H42" s="1338">
        <v>85.5600641335779</v>
      </c>
    </row>
    <row r="43" spans="2:8" ht="15" customHeight="1">
      <c r="B43" s="1671">
        <v>34</v>
      </c>
      <c r="C43" s="1185" t="s">
        <v>117</v>
      </c>
      <c r="D43" s="1186">
        <v>202.3</v>
      </c>
      <c r="E43" s="1186">
        <v>65.789387</v>
      </c>
      <c r="F43" s="1186">
        <v>94.35846599999999</v>
      </c>
      <c r="G43" s="1186">
        <v>-67.47929461196243</v>
      </c>
      <c r="H43" s="1338">
        <v>43.42505729685547</v>
      </c>
    </row>
    <row r="44" spans="2:8" ht="15" customHeight="1">
      <c r="B44" s="1671">
        <v>35</v>
      </c>
      <c r="C44" s="1185" t="s">
        <v>118</v>
      </c>
      <c r="D44" s="1186">
        <v>12.9</v>
      </c>
      <c r="E44" s="1186">
        <v>30.727176</v>
      </c>
      <c r="F44" s="1186">
        <v>97.93705299999999</v>
      </c>
      <c r="G44" s="1186">
        <v>138.19516279069765</v>
      </c>
      <c r="H44" s="1338">
        <v>218.731057484749</v>
      </c>
    </row>
    <row r="45" spans="2:8" ht="15" customHeight="1">
      <c r="B45" s="1671">
        <v>36</v>
      </c>
      <c r="C45" s="1185" t="s">
        <v>119</v>
      </c>
      <c r="D45" s="1186">
        <v>50.4</v>
      </c>
      <c r="E45" s="1186">
        <v>175.63888</v>
      </c>
      <c r="F45" s="1186">
        <v>281.549976</v>
      </c>
      <c r="G45" s="1186">
        <v>248.48984126984124</v>
      </c>
      <c r="H45" s="1338">
        <v>60.30048472183381</v>
      </c>
    </row>
    <row r="46" spans="2:8" ht="15" customHeight="1">
      <c r="B46" s="1671">
        <v>39</v>
      </c>
      <c r="C46" s="1185" t="s">
        <v>33</v>
      </c>
      <c r="D46" s="1186">
        <v>5.1</v>
      </c>
      <c r="E46" s="1186">
        <v>52.089387</v>
      </c>
      <c r="F46" s="1186">
        <v>94.35846599999999</v>
      </c>
      <c r="G46" s="1186">
        <v>921.3605294117649</v>
      </c>
      <c r="H46" s="1338">
        <v>81.14719990849574</v>
      </c>
    </row>
    <row r="47" spans="2:8" ht="15" customHeight="1">
      <c r="B47" s="1671">
        <v>37</v>
      </c>
      <c r="C47" s="1185" t="s">
        <v>120</v>
      </c>
      <c r="D47" s="1186">
        <v>212.5</v>
      </c>
      <c r="E47" s="1186">
        <v>283.508773</v>
      </c>
      <c r="F47" s="1186">
        <v>401.099855</v>
      </c>
      <c r="G47" s="1186">
        <v>33.415893176470604</v>
      </c>
      <c r="H47" s="1338">
        <v>41.47705228155317</v>
      </c>
    </row>
    <row r="48" spans="2:8" ht="15" customHeight="1">
      <c r="B48" s="1671">
        <v>38</v>
      </c>
      <c r="C48" s="1185" t="s">
        <v>121</v>
      </c>
      <c r="D48" s="1186">
        <v>133.6</v>
      </c>
      <c r="E48" s="1186">
        <v>65.078554</v>
      </c>
      <c r="F48" s="1186">
        <v>62.553634</v>
      </c>
      <c r="G48" s="1186">
        <v>-51.28850748502994</v>
      </c>
      <c r="H48" s="1338">
        <v>-3.8798034756580364</v>
      </c>
    </row>
    <row r="49" spans="2:8" ht="15" customHeight="1">
      <c r="B49" s="1671">
        <v>40</v>
      </c>
      <c r="C49" s="1185" t="s">
        <v>122</v>
      </c>
      <c r="D49" s="1186">
        <v>53.599999999999994</v>
      </c>
      <c r="E49" s="1186">
        <v>30.628315</v>
      </c>
      <c r="F49" s="1186">
        <v>8.587297</v>
      </c>
      <c r="G49" s="1186">
        <v>-42.85762126865671</v>
      </c>
      <c r="H49" s="1338">
        <v>-71.96288140565356</v>
      </c>
    </row>
    <row r="50" spans="2:8" ht="15" customHeight="1">
      <c r="B50" s="1671">
        <v>41</v>
      </c>
      <c r="C50" s="1185" t="s">
        <v>123</v>
      </c>
      <c r="D50" s="1186">
        <v>155.5</v>
      </c>
      <c r="E50" s="1186">
        <v>3.4416</v>
      </c>
      <c r="F50" s="1186">
        <v>36.069376</v>
      </c>
      <c r="G50" s="1186">
        <v>-97.78675241157556</v>
      </c>
      <c r="H50" s="1338">
        <v>948.0409112040909</v>
      </c>
    </row>
    <row r="51" spans="2:8" ht="15" customHeight="1">
      <c r="B51" s="1671">
        <v>42</v>
      </c>
      <c r="C51" s="1185" t="s">
        <v>124</v>
      </c>
      <c r="D51" s="1186">
        <v>8.1</v>
      </c>
      <c r="E51" s="1186">
        <v>33.343424</v>
      </c>
      <c r="F51" s="1186">
        <v>61.904039999999995</v>
      </c>
      <c r="G51" s="1186">
        <v>311.64720987654323</v>
      </c>
      <c r="H51" s="1338">
        <v>85.65591824043025</v>
      </c>
    </row>
    <row r="52" spans="2:8" ht="15" customHeight="1">
      <c r="B52" s="1671">
        <v>43</v>
      </c>
      <c r="C52" s="1185" t="s">
        <v>125</v>
      </c>
      <c r="D52" s="1186">
        <v>1127.3</v>
      </c>
      <c r="E52" s="1186">
        <v>1425.12993</v>
      </c>
      <c r="F52" s="1186">
        <v>1320.090453</v>
      </c>
      <c r="G52" s="1186">
        <v>26.419757828439643</v>
      </c>
      <c r="H52" s="1338">
        <v>-7.370519332226792</v>
      </c>
    </row>
    <row r="53" spans="2:8" ht="15" customHeight="1">
      <c r="B53" s="1671">
        <v>44</v>
      </c>
      <c r="C53" s="1185" t="s">
        <v>126</v>
      </c>
      <c r="D53" s="1186">
        <v>684.6</v>
      </c>
      <c r="E53" s="1186">
        <v>68.54565</v>
      </c>
      <c r="F53" s="1186">
        <v>30.321907000000003</v>
      </c>
      <c r="G53" s="1186">
        <v>-89.98748904469764</v>
      </c>
      <c r="H53" s="1338">
        <v>-55.76392229120301</v>
      </c>
    </row>
    <row r="54" spans="2:8" ht="15" customHeight="1">
      <c r="B54" s="1671">
        <v>45</v>
      </c>
      <c r="C54" s="1185" t="s">
        <v>127</v>
      </c>
      <c r="D54" s="1186">
        <v>255.9</v>
      </c>
      <c r="E54" s="1186">
        <v>213.08534600000002</v>
      </c>
      <c r="F54" s="1186">
        <v>286.24667900000003</v>
      </c>
      <c r="G54" s="1186">
        <v>-16.731009769441187</v>
      </c>
      <c r="H54" s="1338">
        <v>34.33428641310698</v>
      </c>
    </row>
    <row r="55" spans="2:8" ht="15" customHeight="1">
      <c r="B55" s="1671">
        <v>46</v>
      </c>
      <c r="C55" s="1185" t="s">
        <v>128</v>
      </c>
      <c r="D55" s="1186">
        <v>0</v>
      </c>
      <c r="E55" s="1186">
        <v>3.751831</v>
      </c>
      <c r="F55" s="1186">
        <v>1.9847940000000002</v>
      </c>
      <c r="G55" s="1186" t="s">
        <v>707</v>
      </c>
      <c r="H55" s="1338">
        <v>-47.09799028794207</v>
      </c>
    </row>
    <row r="56" spans="2:8" ht="15" customHeight="1">
      <c r="B56" s="1671">
        <v>47</v>
      </c>
      <c r="C56" s="1185" t="s">
        <v>129</v>
      </c>
      <c r="D56" s="1186">
        <v>46.49999999999999</v>
      </c>
      <c r="E56" s="1186">
        <v>41.77132</v>
      </c>
      <c r="F56" s="1186">
        <v>69.150148</v>
      </c>
      <c r="G56" s="1186">
        <v>-10.169204301075254</v>
      </c>
      <c r="H56" s="1338">
        <v>65.54456023893906</v>
      </c>
    </row>
    <row r="57" spans="2:8" ht="15" customHeight="1">
      <c r="B57" s="1671">
        <v>48</v>
      </c>
      <c r="C57" s="1185" t="s">
        <v>130</v>
      </c>
      <c r="D57" s="1186">
        <v>548.7</v>
      </c>
      <c r="E57" s="1186">
        <v>787.944478</v>
      </c>
      <c r="F57" s="1186">
        <v>545.9489530000001</v>
      </c>
      <c r="G57" s="1186">
        <v>43.60205540368142</v>
      </c>
      <c r="H57" s="1338">
        <v>-30.712255971923938</v>
      </c>
    </row>
    <row r="58" spans="2:8" ht="15" customHeight="1">
      <c r="B58" s="1671">
        <v>49</v>
      </c>
      <c r="C58" s="1185" t="s">
        <v>34</v>
      </c>
      <c r="D58" s="1186">
        <v>1577</v>
      </c>
      <c r="E58" s="1186">
        <v>892.7296490000001</v>
      </c>
      <c r="F58" s="1186">
        <v>2196.737463</v>
      </c>
      <c r="G58" s="1186">
        <v>-43.390637349397586</v>
      </c>
      <c r="H58" s="1338">
        <v>146.06973292090132</v>
      </c>
    </row>
    <row r="59" spans="2:8" ht="15" customHeight="1">
      <c r="B59" s="1339"/>
      <c r="C59" s="1183" t="s">
        <v>131</v>
      </c>
      <c r="D59" s="1183">
        <v>1243.092999999999</v>
      </c>
      <c r="E59" s="1183">
        <v>1178.6857870000022</v>
      </c>
      <c r="F59" s="1183">
        <v>2364.1860160000033</v>
      </c>
      <c r="G59" s="1184">
        <v>-5.181206313606211</v>
      </c>
      <c r="H59" s="1337">
        <v>100.57813898115654</v>
      </c>
    </row>
    <row r="60" spans="2:8" ht="15" customHeight="1" thickBot="1">
      <c r="B60" s="1340"/>
      <c r="C60" s="1341" t="s">
        <v>180</v>
      </c>
      <c r="D60" s="1342">
        <v>11572.4</v>
      </c>
      <c r="E60" s="1342">
        <v>12265.3</v>
      </c>
      <c r="F60" s="1342">
        <v>14497.161370000002</v>
      </c>
      <c r="G60" s="1343">
        <v>5.987522035187169</v>
      </c>
      <c r="H60" s="1344">
        <v>18.196549370989715</v>
      </c>
    </row>
    <row r="61" spans="2:8" ht="13.5" thickTop="1">
      <c r="B61" s="213" t="s">
        <v>729</v>
      </c>
      <c r="C61" s="214"/>
      <c r="D61" s="215"/>
      <c r="E61" s="215"/>
      <c r="F61" s="216"/>
      <c r="G61" s="217"/>
      <c r="H61" s="217"/>
    </row>
    <row r="62" spans="2:8" ht="15" customHeight="1">
      <c r="B62" s="9" t="s">
        <v>428</v>
      </c>
      <c r="C62" s="213"/>
      <c r="D62" s="213"/>
      <c r="E62" s="213"/>
      <c r="F62" s="213"/>
      <c r="G62" s="213"/>
      <c r="H62" s="213"/>
    </row>
    <row r="63" spans="2:8" ht="15" customHeight="1">
      <c r="B63" s="11"/>
      <c r="C63" s="11"/>
      <c r="D63" s="11"/>
      <c r="E63" s="11"/>
      <c r="F63" s="11"/>
      <c r="G63" s="11"/>
      <c r="H63" s="11"/>
    </row>
  </sheetData>
  <sheetProtection/>
  <mergeCells count="5">
    <mergeCell ref="B1:H1"/>
    <mergeCell ref="B2:H2"/>
    <mergeCell ref="B3:H3"/>
    <mergeCell ref="D4:F4"/>
    <mergeCell ref="G4:H4"/>
  </mergeCells>
  <printOptions/>
  <pageMargins left="0.75" right="0.75" top="1" bottom="1" header="0.5" footer="0.5"/>
  <pageSetup fitToHeight="1" fitToWidth="1" horizontalDpi="600" verticalDpi="600" orientation="portrait" scale="72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1"/>
  <sheetViews>
    <sheetView zoomScalePageLayoutView="0" workbookViewId="0" topLeftCell="A1">
      <selection activeCell="H20" sqref="H20"/>
    </sheetView>
  </sheetViews>
  <sheetFormatPr defaultColWidth="9.140625" defaultRowHeight="12.75"/>
  <cols>
    <col min="1" max="1" width="4.00390625" style="9" customWidth="1"/>
    <col min="2" max="2" width="6.00390625" style="9" customWidth="1"/>
    <col min="3" max="3" width="24.8515625" style="9" bestFit="1" customWidth="1"/>
    <col min="4" max="8" width="11.7109375" style="9" customWidth="1"/>
    <col min="9" max="16384" width="9.140625" style="9" customWidth="1"/>
  </cols>
  <sheetData>
    <row r="1" spans="2:8" ht="15" customHeight="1">
      <c r="B1" s="1750" t="s">
        <v>666</v>
      </c>
      <c r="C1" s="1750"/>
      <c r="D1" s="1750"/>
      <c r="E1" s="1750"/>
      <c r="F1" s="1750"/>
      <c r="G1" s="1750"/>
      <c r="H1" s="1750"/>
    </row>
    <row r="2" spans="2:8" ht="15" customHeight="1">
      <c r="B2" s="1996" t="s">
        <v>451</v>
      </c>
      <c r="C2" s="1996"/>
      <c r="D2" s="1996"/>
      <c r="E2" s="1996"/>
      <c r="F2" s="1996"/>
      <c r="G2" s="1996"/>
      <c r="H2" s="1996"/>
    </row>
    <row r="3" spans="2:8" ht="15" customHeight="1" thickBot="1">
      <c r="B3" s="1997" t="s">
        <v>193</v>
      </c>
      <c r="C3" s="1997"/>
      <c r="D3" s="1997"/>
      <c r="E3" s="1997"/>
      <c r="F3" s="1997"/>
      <c r="G3" s="1997"/>
      <c r="H3" s="1997"/>
    </row>
    <row r="4" spans="2:8" ht="15" customHeight="1" thickTop="1">
      <c r="B4" s="218"/>
      <c r="C4" s="219"/>
      <c r="D4" s="1998" t="s">
        <v>1502</v>
      </c>
      <c r="E4" s="1998"/>
      <c r="F4" s="1998"/>
      <c r="G4" s="1999" t="s">
        <v>710</v>
      </c>
      <c r="H4" s="2000"/>
    </row>
    <row r="5" spans="2:8" ht="15" customHeight="1">
      <c r="B5" s="220"/>
      <c r="C5" s="221"/>
      <c r="D5" s="222" t="s">
        <v>422</v>
      </c>
      <c r="E5" s="222" t="s">
        <v>1153</v>
      </c>
      <c r="F5" s="222" t="s">
        <v>1128</v>
      </c>
      <c r="G5" s="222" t="s">
        <v>279</v>
      </c>
      <c r="H5" s="223" t="s">
        <v>1129</v>
      </c>
    </row>
    <row r="6" spans="2:8" ht="15" customHeight="1">
      <c r="B6" s="1326"/>
      <c r="C6" s="1188" t="s">
        <v>728</v>
      </c>
      <c r="D6" s="1189">
        <v>5600.5</v>
      </c>
      <c r="E6" s="1189">
        <v>4742.257291</v>
      </c>
      <c r="F6" s="1189">
        <v>5217.358891</v>
      </c>
      <c r="G6" s="1189">
        <v>-15.324394411213277</v>
      </c>
      <c r="H6" s="1327">
        <v>10.018469493455413</v>
      </c>
    </row>
    <row r="7" spans="2:8" ht="15" customHeight="1">
      <c r="B7" s="1672">
        <v>1</v>
      </c>
      <c r="C7" s="1190" t="s">
        <v>135</v>
      </c>
      <c r="D7" s="1191">
        <v>90.89999999999999</v>
      </c>
      <c r="E7" s="1191">
        <v>68.700924</v>
      </c>
      <c r="F7" s="1191">
        <v>65.780883</v>
      </c>
      <c r="G7" s="1191">
        <v>-24.421425742574257</v>
      </c>
      <c r="H7" s="1328">
        <v>-4.250366414285779</v>
      </c>
    </row>
    <row r="8" spans="2:8" ht="15" customHeight="1">
      <c r="B8" s="1672">
        <v>2</v>
      </c>
      <c r="C8" s="1190" t="s">
        <v>101</v>
      </c>
      <c r="D8" s="1191">
        <v>56.5</v>
      </c>
      <c r="E8" s="1191">
        <v>2.5337500000000004</v>
      </c>
      <c r="F8" s="1191">
        <v>185.847286</v>
      </c>
      <c r="G8" s="1191">
        <v>-95.51548672566372</v>
      </c>
      <c r="H8" s="1328" t="s">
        <v>707</v>
      </c>
    </row>
    <row r="9" spans="2:8" ht="15" customHeight="1">
      <c r="B9" s="1672">
        <v>3</v>
      </c>
      <c r="C9" s="1190" t="s">
        <v>136</v>
      </c>
      <c r="D9" s="1191">
        <v>183.8</v>
      </c>
      <c r="E9" s="1191">
        <v>62.259823</v>
      </c>
      <c r="F9" s="1191">
        <v>60.801194</v>
      </c>
      <c r="G9" s="1191">
        <v>-66.1263204570185</v>
      </c>
      <c r="H9" s="1328">
        <v>-2.342809423020668</v>
      </c>
    </row>
    <row r="10" spans="2:8" ht="15" customHeight="1">
      <c r="B10" s="1672">
        <v>4</v>
      </c>
      <c r="C10" s="1190" t="s">
        <v>137</v>
      </c>
      <c r="D10" s="1191">
        <v>0</v>
      </c>
      <c r="E10" s="1191">
        <v>0.031128</v>
      </c>
      <c r="F10" s="1191">
        <v>0</v>
      </c>
      <c r="G10" s="1191" t="s">
        <v>707</v>
      </c>
      <c r="H10" s="1737" t="s">
        <v>707</v>
      </c>
    </row>
    <row r="11" spans="2:8" ht="15" customHeight="1">
      <c r="B11" s="1672">
        <v>5</v>
      </c>
      <c r="C11" s="1190" t="s">
        <v>113</v>
      </c>
      <c r="D11" s="1191">
        <v>948.3999999999999</v>
      </c>
      <c r="E11" s="1191">
        <v>489.74429699999996</v>
      </c>
      <c r="F11" s="1191">
        <v>720.4243690000001</v>
      </c>
      <c r="G11" s="1191">
        <v>-48.36099778574441</v>
      </c>
      <c r="H11" s="1328">
        <v>47.102145632540186</v>
      </c>
    </row>
    <row r="12" spans="2:8" ht="15" customHeight="1">
      <c r="B12" s="1672">
        <v>6</v>
      </c>
      <c r="C12" s="1190" t="s">
        <v>420</v>
      </c>
      <c r="D12" s="1191">
        <v>664.9000000000001</v>
      </c>
      <c r="E12" s="1191">
        <v>1059.048816</v>
      </c>
      <c r="F12" s="1191">
        <v>359.433405</v>
      </c>
      <c r="G12" s="1191">
        <v>59.27941284403667</v>
      </c>
      <c r="H12" s="1328">
        <v>-66.06073303045929</v>
      </c>
    </row>
    <row r="13" spans="2:8" ht="15" customHeight="1">
      <c r="B13" s="1672">
        <v>7</v>
      </c>
      <c r="C13" s="1190" t="s">
        <v>138</v>
      </c>
      <c r="D13" s="1191">
        <v>1525.3</v>
      </c>
      <c r="E13" s="1191">
        <v>913.275447</v>
      </c>
      <c r="F13" s="1191">
        <v>1198.487969</v>
      </c>
      <c r="G13" s="1191">
        <v>-40.124864157870576</v>
      </c>
      <c r="H13" s="1328">
        <v>31.229627702889502</v>
      </c>
    </row>
    <row r="14" spans="2:8" ht="15" customHeight="1">
      <c r="B14" s="1672">
        <v>8</v>
      </c>
      <c r="C14" s="1190" t="s">
        <v>139</v>
      </c>
      <c r="D14" s="1191">
        <v>8.3</v>
      </c>
      <c r="E14" s="1191">
        <v>60.333013</v>
      </c>
      <c r="F14" s="1191">
        <v>98.378969</v>
      </c>
      <c r="G14" s="1191">
        <v>626.9037710843372</v>
      </c>
      <c r="H14" s="1328">
        <v>63.05993039001714</v>
      </c>
    </row>
    <row r="15" spans="2:8" ht="15" customHeight="1">
      <c r="B15" s="1672">
        <v>9</v>
      </c>
      <c r="C15" s="1190" t="s">
        <v>140</v>
      </c>
      <c r="D15" s="1191">
        <v>41.900000000000006</v>
      </c>
      <c r="E15" s="1191">
        <v>17.741272000000002</v>
      </c>
      <c r="F15" s="1191">
        <v>35.364295999999996</v>
      </c>
      <c r="G15" s="1191">
        <v>-57.65806205250597</v>
      </c>
      <c r="H15" s="1328">
        <v>99.33348634754032</v>
      </c>
    </row>
    <row r="16" spans="2:8" ht="15" customHeight="1">
      <c r="B16" s="1672">
        <v>10</v>
      </c>
      <c r="C16" s="1190" t="s">
        <v>141</v>
      </c>
      <c r="D16" s="1191">
        <v>151.9</v>
      </c>
      <c r="E16" s="1191">
        <v>261.44120200000003</v>
      </c>
      <c r="F16" s="1191">
        <v>250.472112</v>
      </c>
      <c r="G16" s="1191">
        <v>72.11402369980252</v>
      </c>
      <c r="H16" s="1328">
        <v>-4.195624069996441</v>
      </c>
    </row>
    <row r="17" spans="2:8" ht="15" customHeight="1">
      <c r="B17" s="1672">
        <v>11</v>
      </c>
      <c r="C17" s="1190" t="s">
        <v>142</v>
      </c>
      <c r="D17" s="1191">
        <v>101.6</v>
      </c>
      <c r="E17" s="1191">
        <v>70.320008</v>
      </c>
      <c r="F17" s="1191">
        <v>80.20924500000001</v>
      </c>
      <c r="G17" s="1191">
        <v>-30.78739370078739</v>
      </c>
      <c r="H17" s="1328">
        <v>14.063190948442468</v>
      </c>
    </row>
    <row r="18" spans="2:8" ht="15" customHeight="1">
      <c r="B18" s="1672">
        <v>12</v>
      </c>
      <c r="C18" s="1190" t="s">
        <v>143</v>
      </c>
      <c r="D18" s="1191">
        <v>1827</v>
      </c>
      <c r="E18" s="1191">
        <v>1736.827611</v>
      </c>
      <c r="F18" s="1191">
        <v>2162.159163</v>
      </c>
      <c r="G18" s="1191">
        <v>-4.935544006568151</v>
      </c>
      <c r="H18" s="1328">
        <v>24.4889906923526</v>
      </c>
    </row>
    <row r="19" spans="2:8" ht="15" customHeight="1">
      <c r="B19" s="1326"/>
      <c r="C19" s="1188" t="s">
        <v>131</v>
      </c>
      <c r="D19" s="1192">
        <v>864.5</v>
      </c>
      <c r="E19" s="1192">
        <v>3724.942709000001</v>
      </c>
      <c r="F19" s="1192">
        <v>3355.6653769999994</v>
      </c>
      <c r="G19" s="1189">
        <v>330.87827750144606</v>
      </c>
      <c r="H19" s="1327">
        <v>-9.913637895900365</v>
      </c>
    </row>
    <row r="20" spans="2:8" ht="15" customHeight="1" thickBot="1">
      <c r="B20" s="1329"/>
      <c r="C20" s="1330" t="s">
        <v>144</v>
      </c>
      <c r="D20" s="1331">
        <v>6465</v>
      </c>
      <c r="E20" s="1331">
        <v>8467.2</v>
      </c>
      <c r="F20" s="1331">
        <v>8573.024268</v>
      </c>
      <c r="G20" s="1332">
        <v>30.969837587006964</v>
      </c>
      <c r="H20" s="1333">
        <v>1.2498142006802482</v>
      </c>
    </row>
    <row r="21" ht="13.5" thickTop="1">
      <c r="B21" s="9" t="s">
        <v>428</v>
      </c>
    </row>
  </sheetData>
  <sheetProtection/>
  <mergeCells count="5">
    <mergeCell ref="B1:H1"/>
    <mergeCell ref="B2:H2"/>
    <mergeCell ref="B3:H3"/>
    <mergeCell ref="D4:F4"/>
    <mergeCell ref="G4:H4"/>
  </mergeCells>
  <printOptions/>
  <pageMargins left="0.75" right="0.75" top="1" bottom="1" header="0.5" footer="0.5"/>
  <pageSetup fitToHeight="1" fitToWidth="1" horizontalDpi="600" verticalDpi="600" orientation="portrait" scale="97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58"/>
  <sheetViews>
    <sheetView zoomScalePageLayoutView="0" workbookViewId="0" topLeftCell="A31">
      <selection activeCell="I14" sqref="I14"/>
    </sheetView>
  </sheetViews>
  <sheetFormatPr defaultColWidth="9.140625" defaultRowHeight="12.75"/>
  <cols>
    <col min="1" max="1" width="9.140625" style="9" customWidth="1"/>
    <col min="2" max="2" width="6.140625" style="9" customWidth="1"/>
    <col min="3" max="3" width="29.421875" style="9" bestFit="1" customWidth="1"/>
    <col min="4" max="6" width="11.7109375" style="9" customWidth="1"/>
    <col min="7" max="7" width="9.00390625" style="9" customWidth="1"/>
    <col min="8" max="8" width="8.421875" style="9" customWidth="1"/>
    <col min="9" max="16384" width="9.140625" style="9" customWidth="1"/>
  </cols>
  <sheetData>
    <row r="1" spans="2:8" ht="12.75">
      <c r="B1" s="1750" t="s">
        <v>797</v>
      </c>
      <c r="C1" s="1750"/>
      <c r="D1" s="1750"/>
      <c r="E1" s="1750"/>
      <c r="F1" s="1750"/>
      <c r="G1" s="1750"/>
      <c r="H1" s="1750"/>
    </row>
    <row r="2" spans="2:8" ht="15" customHeight="1">
      <c r="B2" s="1996" t="s">
        <v>834</v>
      </c>
      <c r="C2" s="1996"/>
      <c r="D2" s="1996"/>
      <c r="E2" s="1996"/>
      <c r="F2" s="1996"/>
      <c r="G2" s="1996"/>
      <c r="H2" s="1996"/>
    </row>
    <row r="3" spans="2:8" ht="15" customHeight="1" thickBot="1">
      <c r="B3" s="1997" t="s">
        <v>193</v>
      </c>
      <c r="C3" s="1997"/>
      <c r="D3" s="1997"/>
      <c r="E3" s="1997"/>
      <c r="F3" s="1997"/>
      <c r="G3" s="1997"/>
      <c r="H3" s="1997"/>
    </row>
    <row r="4" spans="2:8" ht="15" customHeight="1" thickTop="1">
      <c r="B4" s="224"/>
      <c r="C4" s="226"/>
      <c r="D4" s="2001" t="s">
        <v>1502</v>
      </c>
      <c r="E4" s="1998"/>
      <c r="F4" s="2002"/>
      <c r="G4" s="2003" t="s">
        <v>710</v>
      </c>
      <c r="H4" s="2000"/>
    </row>
    <row r="5" spans="2:8" ht="15" customHeight="1">
      <c r="B5" s="220"/>
      <c r="C5" s="227"/>
      <c r="D5" s="770" t="s">
        <v>422</v>
      </c>
      <c r="E5" s="770" t="s">
        <v>1154</v>
      </c>
      <c r="F5" s="770" t="s">
        <v>1152</v>
      </c>
      <c r="G5" s="770" t="s">
        <v>279</v>
      </c>
      <c r="H5" s="1316" t="s">
        <v>1129</v>
      </c>
    </row>
    <row r="6" spans="2:8" ht="15" customHeight="1">
      <c r="B6" s="1317"/>
      <c r="C6" s="1193" t="s">
        <v>728</v>
      </c>
      <c r="D6" s="1195">
        <v>49793.935</v>
      </c>
      <c r="E6" s="1195">
        <v>71455.86785499999</v>
      </c>
      <c r="F6" s="1195">
        <v>77853.23500000002</v>
      </c>
      <c r="G6" s="1194">
        <v>43.50315526378864</v>
      </c>
      <c r="H6" s="1318">
        <v>8.952892655340378</v>
      </c>
    </row>
    <row r="7" spans="2:8" ht="15" customHeight="1">
      <c r="B7" s="1670">
        <v>1</v>
      </c>
      <c r="C7" s="1196" t="s">
        <v>145</v>
      </c>
      <c r="D7" s="1198">
        <v>640.5999999999999</v>
      </c>
      <c r="E7" s="1198">
        <v>1734.2080379999998</v>
      </c>
      <c r="F7" s="1198">
        <v>1955.802876</v>
      </c>
      <c r="G7" s="1197">
        <v>170.71620949110212</v>
      </c>
      <c r="H7" s="1320">
        <v>12.777869387317423</v>
      </c>
    </row>
    <row r="8" spans="2:8" ht="15" customHeight="1">
      <c r="B8" s="1670">
        <v>2</v>
      </c>
      <c r="C8" s="1196" t="s">
        <v>835</v>
      </c>
      <c r="D8" s="1198">
        <v>255.471</v>
      </c>
      <c r="E8" s="1198">
        <v>335.450617</v>
      </c>
      <c r="F8" s="1198">
        <v>478.189542</v>
      </c>
      <c r="G8" s="1197">
        <v>31.306730313812523</v>
      </c>
      <c r="H8" s="1320">
        <v>42.55139736410143</v>
      </c>
    </row>
    <row r="9" spans="2:8" ht="15" customHeight="1">
      <c r="B9" s="1670">
        <v>3</v>
      </c>
      <c r="C9" s="1196" t="s">
        <v>146</v>
      </c>
      <c r="D9" s="1198">
        <v>258.9</v>
      </c>
      <c r="E9" s="1198">
        <v>825.672876</v>
      </c>
      <c r="F9" s="1198">
        <v>999.7205259999998</v>
      </c>
      <c r="G9" s="1197">
        <v>218.91574971031287</v>
      </c>
      <c r="H9" s="1320">
        <v>21.079492261291136</v>
      </c>
    </row>
    <row r="10" spans="2:8" ht="15" customHeight="1">
      <c r="B10" s="1670">
        <v>4</v>
      </c>
      <c r="C10" s="1196" t="s">
        <v>147</v>
      </c>
      <c r="D10" s="1198">
        <v>66.6</v>
      </c>
      <c r="E10" s="1198">
        <v>38.131567</v>
      </c>
      <c r="F10" s="1198">
        <v>25.513114</v>
      </c>
      <c r="G10" s="1197">
        <v>-42.74539489489489</v>
      </c>
      <c r="H10" s="1320">
        <v>-33.0918815898649</v>
      </c>
    </row>
    <row r="11" spans="2:8" ht="15" customHeight="1">
      <c r="B11" s="1670">
        <v>5</v>
      </c>
      <c r="C11" s="1196" t="s">
        <v>148</v>
      </c>
      <c r="D11" s="1198">
        <v>180.2</v>
      </c>
      <c r="E11" s="1198">
        <v>247.744825</v>
      </c>
      <c r="F11" s="1198">
        <v>257.234594</v>
      </c>
      <c r="G11" s="1197">
        <v>37.48325471698112</v>
      </c>
      <c r="H11" s="1320">
        <v>3.8304610399026586</v>
      </c>
    </row>
    <row r="12" spans="2:8" ht="15" customHeight="1">
      <c r="B12" s="1670">
        <v>6</v>
      </c>
      <c r="C12" s="1196" t="s">
        <v>149</v>
      </c>
      <c r="D12" s="1198">
        <v>738.1</v>
      </c>
      <c r="E12" s="1198">
        <v>2525.4512830000003</v>
      </c>
      <c r="F12" s="1198">
        <v>1526.698157</v>
      </c>
      <c r="G12" s="1197">
        <v>242.15570830510774</v>
      </c>
      <c r="H12" s="1320">
        <v>-39.54751108140858</v>
      </c>
    </row>
    <row r="13" spans="2:8" ht="15" customHeight="1">
      <c r="B13" s="1670">
        <v>7</v>
      </c>
      <c r="C13" s="1196" t="s">
        <v>150</v>
      </c>
      <c r="D13" s="1198">
        <v>576</v>
      </c>
      <c r="E13" s="1198">
        <v>2563.755481</v>
      </c>
      <c r="F13" s="1198">
        <v>1174.570316</v>
      </c>
      <c r="G13" s="1197">
        <v>345.09643767361115</v>
      </c>
      <c r="H13" s="1320">
        <v>-54.18555612246393</v>
      </c>
    </row>
    <row r="14" spans="2:8" ht="15" customHeight="1">
      <c r="B14" s="1670">
        <v>8</v>
      </c>
      <c r="C14" s="1196" t="s">
        <v>92</v>
      </c>
      <c r="D14" s="1198">
        <v>741.4</v>
      </c>
      <c r="E14" s="1198">
        <v>641.1400289999999</v>
      </c>
      <c r="F14" s="1198">
        <v>728.914537</v>
      </c>
      <c r="G14" s="1197">
        <v>-13.523060561100635</v>
      </c>
      <c r="H14" s="1320">
        <v>13.69038026480797</v>
      </c>
    </row>
    <row r="15" spans="2:8" ht="15" customHeight="1">
      <c r="B15" s="1670">
        <v>9</v>
      </c>
      <c r="C15" s="1196" t="s">
        <v>151</v>
      </c>
      <c r="D15" s="1198">
        <v>574.5</v>
      </c>
      <c r="E15" s="1198">
        <v>1122.461953</v>
      </c>
      <c r="F15" s="1198">
        <v>831.054392</v>
      </c>
      <c r="G15" s="1197">
        <v>95.38067067014794</v>
      </c>
      <c r="H15" s="1320">
        <v>-25.961464459544132</v>
      </c>
    </row>
    <row r="16" spans="2:8" ht="15" customHeight="1">
      <c r="B16" s="1670">
        <v>10</v>
      </c>
      <c r="C16" s="1196" t="s">
        <v>836</v>
      </c>
      <c r="D16" s="1198">
        <v>1942.654</v>
      </c>
      <c r="E16" s="1198">
        <v>373.79025</v>
      </c>
      <c r="F16" s="1198">
        <v>1736.128561</v>
      </c>
      <c r="G16" s="1197">
        <v>-80.75878411698635</v>
      </c>
      <c r="H16" s="1320">
        <v>364.4659835295329</v>
      </c>
    </row>
    <row r="17" spans="2:8" ht="15" customHeight="1">
      <c r="B17" s="1670">
        <v>11</v>
      </c>
      <c r="C17" s="1196" t="s">
        <v>152</v>
      </c>
      <c r="D17" s="1198">
        <v>44.6</v>
      </c>
      <c r="E17" s="1198">
        <v>41.952380999999995</v>
      </c>
      <c r="F17" s="1198">
        <v>43.907931000000005</v>
      </c>
      <c r="G17" s="1197">
        <v>-5.936365470852039</v>
      </c>
      <c r="H17" s="1320">
        <v>4.6613564078759</v>
      </c>
    </row>
    <row r="18" spans="2:8" ht="15" customHeight="1">
      <c r="B18" s="1670">
        <v>12</v>
      </c>
      <c r="C18" s="1196" t="s">
        <v>153</v>
      </c>
      <c r="D18" s="1198">
        <v>436.79999999999995</v>
      </c>
      <c r="E18" s="1198">
        <v>277.575515</v>
      </c>
      <c r="F18" s="1198">
        <v>317.867019</v>
      </c>
      <c r="G18" s="1197">
        <v>-36.45249198717948</v>
      </c>
      <c r="H18" s="1320">
        <v>14.515510851164251</v>
      </c>
    </row>
    <row r="19" spans="2:8" ht="15" customHeight="1">
      <c r="B19" s="1670">
        <v>13</v>
      </c>
      <c r="C19" s="1196" t="s">
        <v>154</v>
      </c>
      <c r="D19" s="1198">
        <v>210.1</v>
      </c>
      <c r="E19" s="1198">
        <v>325.15573600000005</v>
      </c>
      <c r="F19" s="1198">
        <v>295.58170499999994</v>
      </c>
      <c r="G19" s="1197">
        <v>54.76236839600193</v>
      </c>
      <c r="H19" s="1320">
        <v>-9.095343469505977</v>
      </c>
    </row>
    <row r="20" spans="2:8" ht="15" customHeight="1">
      <c r="B20" s="1670">
        <v>14</v>
      </c>
      <c r="C20" s="1196" t="s">
        <v>155</v>
      </c>
      <c r="D20" s="1198">
        <v>203.5</v>
      </c>
      <c r="E20" s="1198">
        <v>596.456554</v>
      </c>
      <c r="F20" s="1198">
        <v>617.2057910000001</v>
      </c>
      <c r="G20" s="1197">
        <v>193.09904373464371</v>
      </c>
      <c r="H20" s="1320">
        <v>3.4787507758696137</v>
      </c>
    </row>
    <row r="21" spans="2:8" ht="15" customHeight="1">
      <c r="B21" s="1670">
        <v>15</v>
      </c>
      <c r="C21" s="1196" t="s">
        <v>156</v>
      </c>
      <c r="D21" s="1198">
        <v>1438.1</v>
      </c>
      <c r="E21" s="1198">
        <v>1734.190178</v>
      </c>
      <c r="F21" s="1198">
        <v>1461.857992</v>
      </c>
      <c r="G21" s="1197">
        <v>20.58898393713929</v>
      </c>
      <c r="H21" s="1320">
        <v>-15.703709400203977</v>
      </c>
    </row>
    <row r="22" spans="2:8" ht="15" customHeight="1">
      <c r="B22" s="1670">
        <v>16</v>
      </c>
      <c r="C22" s="1196" t="s">
        <v>157</v>
      </c>
      <c r="D22" s="1198">
        <v>286.5</v>
      </c>
      <c r="E22" s="1198">
        <v>319.450918</v>
      </c>
      <c r="F22" s="1198">
        <v>443.34647600000005</v>
      </c>
      <c r="G22" s="1197">
        <v>11.501193019197203</v>
      </c>
      <c r="H22" s="1320">
        <v>38.783910459759596</v>
      </c>
    </row>
    <row r="23" spans="2:8" ht="15" customHeight="1">
      <c r="B23" s="1670">
        <v>17</v>
      </c>
      <c r="C23" s="1196" t="s">
        <v>95</v>
      </c>
      <c r="D23" s="1198">
        <v>246.70000000000002</v>
      </c>
      <c r="E23" s="1198">
        <v>401.14212799999996</v>
      </c>
      <c r="F23" s="1198">
        <v>794.203733</v>
      </c>
      <c r="G23" s="1197">
        <v>62.60321361978106</v>
      </c>
      <c r="H23" s="1320">
        <v>97.9856209467982</v>
      </c>
    </row>
    <row r="24" spans="2:8" ht="15" customHeight="1">
      <c r="B24" s="1670">
        <v>18</v>
      </c>
      <c r="C24" s="1196" t="s">
        <v>158</v>
      </c>
      <c r="D24" s="1198">
        <v>400.6</v>
      </c>
      <c r="E24" s="1198">
        <v>543.399</v>
      </c>
      <c r="F24" s="1198">
        <v>698.826296</v>
      </c>
      <c r="G24" s="1197">
        <v>35.646280579131314</v>
      </c>
      <c r="H24" s="1320">
        <v>28.6027938954617</v>
      </c>
    </row>
    <row r="25" spans="2:8" ht="15" customHeight="1">
      <c r="B25" s="1670">
        <v>19</v>
      </c>
      <c r="C25" s="1196" t="s">
        <v>837</v>
      </c>
      <c r="D25" s="1198">
        <v>866.2470000000001</v>
      </c>
      <c r="E25" s="1198">
        <v>2058.8676</v>
      </c>
      <c r="F25" s="1198">
        <v>2204.4645469999996</v>
      </c>
      <c r="G25" s="1197">
        <v>137.67673654281052</v>
      </c>
      <c r="H25" s="1320">
        <v>7.071700336631622</v>
      </c>
    </row>
    <row r="26" spans="2:8" ht="15" customHeight="1">
      <c r="B26" s="1670">
        <v>20</v>
      </c>
      <c r="C26" s="1196" t="s">
        <v>159</v>
      </c>
      <c r="D26" s="1198">
        <v>84.8</v>
      </c>
      <c r="E26" s="1198">
        <v>144.24081999999999</v>
      </c>
      <c r="F26" s="1198">
        <v>196.055738</v>
      </c>
      <c r="G26" s="1197">
        <v>70.09530660377357</v>
      </c>
      <c r="H26" s="1320">
        <v>35.92250654149083</v>
      </c>
    </row>
    <row r="27" spans="2:8" ht="15" customHeight="1">
      <c r="B27" s="1670">
        <v>21</v>
      </c>
      <c r="C27" s="1196" t="s">
        <v>160</v>
      </c>
      <c r="D27" s="1198">
        <v>250.50000000000003</v>
      </c>
      <c r="E27" s="1198">
        <v>305.422775</v>
      </c>
      <c r="F27" s="1198">
        <v>337.816195</v>
      </c>
      <c r="G27" s="1197">
        <v>21.925259481037912</v>
      </c>
      <c r="H27" s="1320">
        <v>10.606091834507097</v>
      </c>
    </row>
    <row r="28" spans="2:8" ht="15" customHeight="1">
      <c r="B28" s="1670">
        <v>22</v>
      </c>
      <c r="C28" s="1196" t="s">
        <v>104</v>
      </c>
      <c r="D28" s="1198">
        <v>60.900000000000006</v>
      </c>
      <c r="E28" s="1198">
        <v>248.932791</v>
      </c>
      <c r="F28" s="1198">
        <v>346.941099</v>
      </c>
      <c r="G28" s="1197">
        <v>308.7566354679803</v>
      </c>
      <c r="H28" s="1320">
        <v>39.37139322075089</v>
      </c>
    </row>
    <row r="29" spans="2:8" ht="15" customHeight="1">
      <c r="B29" s="1670">
        <v>23</v>
      </c>
      <c r="C29" s="1196" t="s">
        <v>161</v>
      </c>
      <c r="D29" s="1198">
        <v>2690.017</v>
      </c>
      <c r="E29" s="1198">
        <v>5222.515534</v>
      </c>
      <c r="F29" s="1198">
        <v>4657.282139999999</v>
      </c>
      <c r="G29" s="1197">
        <v>94.14433195031856</v>
      </c>
      <c r="H29" s="1320">
        <v>-10.823010296861298</v>
      </c>
    </row>
    <row r="30" spans="2:8" ht="15" customHeight="1">
      <c r="B30" s="1670">
        <v>24</v>
      </c>
      <c r="C30" s="1196" t="s">
        <v>838</v>
      </c>
      <c r="D30" s="1198">
        <v>1696.546</v>
      </c>
      <c r="E30" s="1198">
        <v>1167.998662</v>
      </c>
      <c r="F30" s="1198">
        <v>1389.6553870000002</v>
      </c>
      <c r="G30" s="1197">
        <v>-31.154318126357907</v>
      </c>
      <c r="H30" s="1320">
        <v>18.977481071806253</v>
      </c>
    </row>
    <row r="31" spans="2:8" ht="15" customHeight="1">
      <c r="B31" s="1670">
        <v>25</v>
      </c>
      <c r="C31" s="1196" t="s">
        <v>162</v>
      </c>
      <c r="D31" s="1198">
        <v>2856.1000000000004</v>
      </c>
      <c r="E31" s="1198">
        <v>3637.88648</v>
      </c>
      <c r="F31" s="1198">
        <v>3581.498057</v>
      </c>
      <c r="G31" s="1197">
        <v>27.37251776898566</v>
      </c>
      <c r="H31" s="1320">
        <v>-1.5500325067867493</v>
      </c>
    </row>
    <row r="32" spans="2:8" ht="15" customHeight="1">
      <c r="B32" s="1670">
        <v>26</v>
      </c>
      <c r="C32" s="1196" t="s">
        <v>163</v>
      </c>
      <c r="D32" s="1198">
        <v>18.7</v>
      </c>
      <c r="E32" s="1198">
        <v>30.539409999999997</v>
      </c>
      <c r="F32" s="1198">
        <v>11.5586</v>
      </c>
      <c r="G32" s="1197">
        <v>63.31235294117644</v>
      </c>
      <c r="H32" s="1320">
        <v>-62.15185558594615</v>
      </c>
    </row>
    <row r="33" spans="2:8" ht="15" customHeight="1">
      <c r="B33" s="1670">
        <v>27</v>
      </c>
      <c r="C33" s="1196" t="s">
        <v>164</v>
      </c>
      <c r="D33" s="1198">
        <v>2200.7</v>
      </c>
      <c r="E33" s="1198">
        <v>2403.8071019999998</v>
      </c>
      <c r="F33" s="1198">
        <v>3374.673465</v>
      </c>
      <c r="G33" s="1197">
        <v>9.229204434952521</v>
      </c>
      <c r="H33" s="1320">
        <v>40.38869683812092</v>
      </c>
    </row>
    <row r="34" spans="2:8" ht="15" customHeight="1">
      <c r="B34" s="1670">
        <v>28</v>
      </c>
      <c r="C34" s="1196" t="s">
        <v>429</v>
      </c>
      <c r="D34" s="1198">
        <v>75.89999999999999</v>
      </c>
      <c r="E34" s="1198">
        <v>58.665018</v>
      </c>
      <c r="F34" s="1198">
        <v>46.074020000000004</v>
      </c>
      <c r="G34" s="1197">
        <v>-22.707486166007897</v>
      </c>
      <c r="H34" s="1320">
        <v>-21.46253155500608</v>
      </c>
    </row>
    <row r="35" spans="2:8" ht="15" customHeight="1">
      <c r="B35" s="1670">
        <v>29</v>
      </c>
      <c r="C35" s="1196" t="s">
        <v>111</v>
      </c>
      <c r="D35" s="1198">
        <v>504.7</v>
      </c>
      <c r="E35" s="1198">
        <v>811.3598049999999</v>
      </c>
      <c r="F35" s="1198">
        <v>1007.576534</v>
      </c>
      <c r="G35" s="1197">
        <v>60.76080939171783</v>
      </c>
      <c r="H35" s="1320">
        <v>24.183688641070916</v>
      </c>
    </row>
    <row r="36" spans="2:8" ht="15" customHeight="1">
      <c r="B36" s="1670">
        <v>30</v>
      </c>
      <c r="C36" s="1196" t="s">
        <v>165</v>
      </c>
      <c r="D36" s="1198">
        <v>18106.6</v>
      </c>
      <c r="E36" s="1198">
        <v>23702.720362</v>
      </c>
      <c r="F36" s="1198">
        <v>27230.240201</v>
      </c>
      <c r="G36" s="1197">
        <v>30.90652227364609</v>
      </c>
      <c r="H36" s="1320">
        <v>14.88234171068099</v>
      </c>
    </row>
    <row r="37" spans="2:8" ht="15" customHeight="1">
      <c r="B37" s="1670">
        <v>31</v>
      </c>
      <c r="C37" s="1196" t="s">
        <v>166</v>
      </c>
      <c r="D37" s="1198">
        <v>228.70000000000002</v>
      </c>
      <c r="E37" s="1198">
        <v>237.472495</v>
      </c>
      <c r="F37" s="1198">
        <v>191.243624</v>
      </c>
      <c r="G37" s="1197">
        <v>3.8358089199824974</v>
      </c>
      <c r="H37" s="1320">
        <v>-19.467042277885696</v>
      </c>
    </row>
    <row r="38" spans="2:8" ht="15" customHeight="1">
      <c r="B38" s="1670">
        <v>32</v>
      </c>
      <c r="C38" s="1196" t="s">
        <v>114</v>
      </c>
      <c r="D38" s="1198">
        <v>81.6</v>
      </c>
      <c r="E38" s="1198">
        <v>437.900763</v>
      </c>
      <c r="F38" s="1198">
        <v>494.665472</v>
      </c>
      <c r="G38" s="1197">
        <v>436.6430919117647</v>
      </c>
      <c r="H38" s="1320">
        <v>12.962916212137316</v>
      </c>
    </row>
    <row r="39" spans="2:8" ht="15" customHeight="1">
      <c r="B39" s="1670">
        <v>33</v>
      </c>
      <c r="C39" s="1196" t="s">
        <v>167</v>
      </c>
      <c r="D39" s="1198">
        <v>288.8</v>
      </c>
      <c r="E39" s="1198">
        <v>313.044528</v>
      </c>
      <c r="F39" s="1198">
        <v>229.566181</v>
      </c>
      <c r="G39" s="1197">
        <v>8.394919667590031</v>
      </c>
      <c r="H39" s="1320">
        <v>-26.66660475854094</v>
      </c>
    </row>
    <row r="40" spans="2:8" ht="15" customHeight="1">
      <c r="B40" s="1670">
        <v>34</v>
      </c>
      <c r="C40" s="1196" t="s">
        <v>168</v>
      </c>
      <c r="D40" s="1198">
        <v>4</v>
      </c>
      <c r="E40" s="1198">
        <v>35.729420000000005</v>
      </c>
      <c r="F40" s="1198">
        <v>58.747376</v>
      </c>
      <c r="G40" s="1197">
        <v>793.2355000000001</v>
      </c>
      <c r="H40" s="1320">
        <v>64.42297691930065</v>
      </c>
    </row>
    <row r="41" spans="2:8" ht="15" customHeight="1">
      <c r="B41" s="1670">
        <v>35</v>
      </c>
      <c r="C41" s="1196" t="s">
        <v>138</v>
      </c>
      <c r="D41" s="1198">
        <v>806.4</v>
      </c>
      <c r="E41" s="1198">
        <v>1084.734643</v>
      </c>
      <c r="F41" s="1198">
        <v>1106.670601</v>
      </c>
      <c r="G41" s="1197">
        <v>34.515704737103164</v>
      </c>
      <c r="H41" s="1320">
        <v>2.022241858094702</v>
      </c>
    </row>
    <row r="42" spans="2:8" ht="15" customHeight="1">
      <c r="B42" s="1670">
        <v>36</v>
      </c>
      <c r="C42" s="1196" t="s">
        <v>169</v>
      </c>
      <c r="D42" s="1198">
        <v>325.4</v>
      </c>
      <c r="E42" s="1198">
        <v>1630.644192</v>
      </c>
      <c r="F42" s="1198">
        <v>1493.064898</v>
      </c>
      <c r="G42" s="1197">
        <v>401.1199114935464</v>
      </c>
      <c r="H42" s="1320">
        <v>-8.43711305476505</v>
      </c>
    </row>
    <row r="43" spans="2:8" ht="15" customHeight="1">
      <c r="B43" s="1670">
        <v>37</v>
      </c>
      <c r="C43" s="1196" t="s">
        <v>170</v>
      </c>
      <c r="D43" s="1198">
        <v>56.9</v>
      </c>
      <c r="E43" s="1198">
        <v>199.42706199999998</v>
      </c>
      <c r="F43" s="1198">
        <v>31.984102</v>
      </c>
      <c r="G43" s="1197">
        <v>250.48692794376097</v>
      </c>
      <c r="H43" s="1320">
        <v>-83.96200511643701</v>
      </c>
    </row>
    <row r="44" spans="2:8" ht="15" customHeight="1">
      <c r="B44" s="1670">
        <v>38</v>
      </c>
      <c r="C44" s="1196" t="s">
        <v>171</v>
      </c>
      <c r="D44" s="1198">
        <v>288.2</v>
      </c>
      <c r="E44" s="1198">
        <v>651.0343780000001</v>
      </c>
      <c r="F44" s="1198">
        <v>632.229245</v>
      </c>
      <c r="G44" s="1197">
        <v>125.89673074253994</v>
      </c>
      <c r="H44" s="1320">
        <v>-2.8885007666983853</v>
      </c>
    </row>
    <row r="45" spans="2:8" ht="15" customHeight="1">
      <c r="B45" s="1670">
        <v>39</v>
      </c>
      <c r="C45" s="1196" t="s">
        <v>172</v>
      </c>
      <c r="D45" s="1198">
        <v>77.4</v>
      </c>
      <c r="E45" s="1198">
        <v>135.833537</v>
      </c>
      <c r="F45" s="1198">
        <v>101.46029899999999</v>
      </c>
      <c r="G45" s="1197">
        <v>75.49552583979329</v>
      </c>
      <c r="H45" s="1320">
        <v>-25.305413345748335</v>
      </c>
    </row>
    <row r="46" spans="2:8" ht="15" customHeight="1">
      <c r="B46" s="1670">
        <v>40</v>
      </c>
      <c r="C46" s="1196" t="s">
        <v>173</v>
      </c>
      <c r="D46" s="1198">
        <v>8.7</v>
      </c>
      <c r="E46" s="1198">
        <v>5.373568</v>
      </c>
      <c r="F46" s="1198">
        <v>6.6272210000000005</v>
      </c>
      <c r="G46" s="1197">
        <v>-38.234850574712645</v>
      </c>
      <c r="H46" s="1320">
        <v>23.329992288178005</v>
      </c>
    </row>
    <row r="47" spans="2:8" ht="15" customHeight="1">
      <c r="B47" s="1670">
        <v>41</v>
      </c>
      <c r="C47" s="1196" t="s">
        <v>174</v>
      </c>
      <c r="D47" s="1198">
        <v>19.9</v>
      </c>
      <c r="E47" s="1198">
        <v>597.8709349999999</v>
      </c>
      <c r="F47" s="1198">
        <v>38.002463</v>
      </c>
      <c r="G47" s="1197" t="s">
        <v>707</v>
      </c>
      <c r="H47" s="1320">
        <v>-93.6437012111987</v>
      </c>
    </row>
    <row r="48" spans="2:8" ht="15" customHeight="1">
      <c r="B48" s="1670">
        <v>42</v>
      </c>
      <c r="C48" s="1196" t="s">
        <v>142</v>
      </c>
      <c r="D48" s="1198">
        <v>11.1</v>
      </c>
      <c r="E48" s="1198">
        <v>19.448411999999998</v>
      </c>
      <c r="F48" s="1198">
        <v>15.836152</v>
      </c>
      <c r="G48" s="1197">
        <v>75.2109189189189</v>
      </c>
      <c r="H48" s="1320">
        <v>-18.57354729013349</v>
      </c>
    </row>
    <row r="49" spans="2:8" ht="15" customHeight="1">
      <c r="B49" s="1670">
        <v>43</v>
      </c>
      <c r="C49" s="1196" t="s">
        <v>175</v>
      </c>
      <c r="D49" s="1198">
        <v>682.7</v>
      </c>
      <c r="E49" s="1198">
        <v>1053.96305</v>
      </c>
      <c r="F49" s="1198">
        <v>914.1826370000001</v>
      </c>
      <c r="G49" s="1197">
        <v>54.381580489233926</v>
      </c>
      <c r="H49" s="1320">
        <v>-13.262363704306324</v>
      </c>
    </row>
    <row r="50" spans="2:8" ht="15" customHeight="1">
      <c r="B50" s="1670">
        <v>44</v>
      </c>
      <c r="C50" s="1196" t="s">
        <v>126</v>
      </c>
      <c r="D50" s="1198">
        <v>821.9</v>
      </c>
      <c r="E50" s="1198">
        <v>1093.110328</v>
      </c>
      <c r="F50" s="1198">
        <v>2427.938515</v>
      </c>
      <c r="G50" s="1197">
        <v>32.997971529383136</v>
      </c>
      <c r="H50" s="1320">
        <v>122.11285108267677</v>
      </c>
    </row>
    <row r="51" spans="2:8" ht="15" customHeight="1">
      <c r="B51" s="1670">
        <v>45</v>
      </c>
      <c r="C51" s="1196" t="s">
        <v>176</v>
      </c>
      <c r="D51" s="1198">
        <v>461.7</v>
      </c>
      <c r="E51" s="1198">
        <v>511.958395</v>
      </c>
      <c r="F51" s="1198">
        <v>613.578695</v>
      </c>
      <c r="G51" s="1197">
        <v>10.88550898852067</v>
      </c>
      <c r="H51" s="1320">
        <v>19.84932779547448</v>
      </c>
    </row>
    <row r="52" spans="2:8" ht="15" customHeight="1">
      <c r="B52" s="1670">
        <v>46</v>
      </c>
      <c r="C52" s="1196" t="s">
        <v>730</v>
      </c>
      <c r="D52" s="1198">
        <v>478.8</v>
      </c>
      <c r="E52" s="1198">
        <v>709.9214609999999</v>
      </c>
      <c r="F52" s="1198">
        <v>837.0587330000001</v>
      </c>
      <c r="G52" s="1197">
        <v>48.27098182957391</v>
      </c>
      <c r="H52" s="1320">
        <v>17.908639051552797</v>
      </c>
    </row>
    <row r="53" spans="2:8" ht="15" customHeight="1">
      <c r="B53" s="1670">
        <v>47</v>
      </c>
      <c r="C53" s="1196" t="s">
        <v>177</v>
      </c>
      <c r="D53" s="1198">
        <v>806.3</v>
      </c>
      <c r="E53" s="1198">
        <v>1352.544032</v>
      </c>
      <c r="F53" s="1198">
        <v>1677.6723690000001</v>
      </c>
      <c r="G53" s="1197">
        <v>67.74699640332383</v>
      </c>
      <c r="H53" s="1320">
        <v>24.038281143367612</v>
      </c>
    </row>
    <row r="54" spans="2:8" ht="15" customHeight="1">
      <c r="B54" s="1670">
        <v>48</v>
      </c>
      <c r="C54" s="1196" t="s">
        <v>178</v>
      </c>
      <c r="D54" s="1198">
        <v>5483.2</v>
      </c>
      <c r="E54" s="1198">
        <v>6709.429075</v>
      </c>
      <c r="F54" s="1198">
        <v>7987.869986</v>
      </c>
      <c r="G54" s="1197">
        <v>22.36338406405018</v>
      </c>
      <c r="H54" s="1320">
        <v>19.054391911878128</v>
      </c>
    </row>
    <row r="55" spans="2:8" ht="15" customHeight="1">
      <c r="B55" s="1670">
        <v>49</v>
      </c>
      <c r="C55" s="1196" t="s">
        <v>179</v>
      </c>
      <c r="D55" s="1198">
        <v>209.20000000000002</v>
      </c>
      <c r="E55" s="1198">
        <v>236.34189299999997</v>
      </c>
      <c r="F55" s="1198">
        <v>224.37689</v>
      </c>
      <c r="G55" s="1197">
        <v>12.974136233269576</v>
      </c>
      <c r="H55" s="1320">
        <v>-5.062582366639489</v>
      </c>
    </row>
    <row r="56" spans="2:8" ht="15" customHeight="1">
      <c r="B56" s="1319"/>
      <c r="C56" s="1199" t="s">
        <v>131</v>
      </c>
      <c r="D56" s="1200">
        <v>14111.865000000005</v>
      </c>
      <c r="E56" s="1200">
        <v>15465.244029000009</v>
      </c>
      <c r="F56" s="1200">
        <v>21918.650318</v>
      </c>
      <c r="G56" s="1194">
        <v>9.590362641649435</v>
      </c>
      <c r="H56" s="1318">
        <v>41.728447846660146</v>
      </c>
    </row>
    <row r="57" spans="2:8" ht="15" customHeight="1" thickBot="1">
      <c r="B57" s="1321"/>
      <c r="C57" s="1322" t="s">
        <v>180</v>
      </c>
      <c r="D57" s="1323">
        <v>63905.8</v>
      </c>
      <c r="E57" s="1323">
        <v>86921.111884</v>
      </c>
      <c r="F57" s="1323">
        <v>99771.88531800002</v>
      </c>
      <c r="G57" s="1324">
        <v>36.01443356315076</v>
      </c>
      <c r="H57" s="1325">
        <v>14.784409857929475</v>
      </c>
    </row>
    <row r="58" ht="13.5" thickTop="1">
      <c r="B58" s="9" t="s">
        <v>428</v>
      </c>
    </row>
  </sheetData>
  <sheetProtection/>
  <mergeCells count="5">
    <mergeCell ref="B1:H1"/>
    <mergeCell ref="B2:H2"/>
    <mergeCell ref="B3:H3"/>
    <mergeCell ref="D4:F4"/>
    <mergeCell ref="G4:H4"/>
  </mergeCells>
  <printOptions/>
  <pageMargins left="0.75" right="0.75" top="1" bottom="1" header="0.5" footer="0.5"/>
  <pageSetup fitToHeight="1" fitToWidth="1" horizontalDpi="600" verticalDpi="600" orientation="portrait" scale="77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73"/>
  <sheetViews>
    <sheetView zoomScalePageLayoutView="0" workbookViewId="0" topLeftCell="A7">
      <selection activeCell="K11" sqref="K11"/>
    </sheetView>
  </sheetViews>
  <sheetFormatPr defaultColWidth="9.140625" defaultRowHeight="12.75"/>
  <cols>
    <col min="2" max="2" width="4.7109375" style="0" customWidth="1"/>
    <col min="3" max="3" width="28.7109375" style="0" bestFit="1" customWidth="1"/>
    <col min="4" max="8" width="11.7109375" style="0" customWidth="1"/>
  </cols>
  <sheetData>
    <row r="1" spans="2:8" ht="12.75">
      <c r="B1" s="1750" t="s">
        <v>798</v>
      </c>
      <c r="C1" s="1750"/>
      <c r="D1" s="1750"/>
      <c r="E1" s="1750"/>
      <c r="F1" s="1750"/>
      <c r="G1" s="1750"/>
      <c r="H1" s="1750"/>
    </row>
    <row r="2" spans="2:8" ht="15" customHeight="1">
      <c r="B2" s="1996" t="s">
        <v>839</v>
      </c>
      <c r="C2" s="1996"/>
      <c r="D2" s="1996"/>
      <c r="E2" s="1996"/>
      <c r="F2" s="1996"/>
      <c r="G2" s="1996"/>
      <c r="H2" s="1996"/>
    </row>
    <row r="3" spans="2:8" ht="15" customHeight="1" thickBot="1">
      <c r="B3" s="2004" t="s">
        <v>193</v>
      </c>
      <c r="C3" s="2004"/>
      <c r="D3" s="2004"/>
      <c r="E3" s="2004"/>
      <c r="F3" s="2004"/>
      <c r="G3" s="2004"/>
      <c r="H3" s="2004"/>
    </row>
    <row r="4" spans="2:8" ht="15" customHeight="1" thickTop="1">
      <c r="B4" s="224"/>
      <c r="C4" s="219"/>
      <c r="D4" s="1998" t="s">
        <v>1502</v>
      </c>
      <c r="E4" s="1998"/>
      <c r="F4" s="1998"/>
      <c r="G4" s="2003" t="s">
        <v>710</v>
      </c>
      <c r="H4" s="2000"/>
    </row>
    <row r="5" spans="2:8" ht="15" customHeight="1">
      <c r="B5" s="220"/>
      <c r="C5" s="221"/>
      <c r="D5" s="222" t="s">
        <v>422</v>
      </c>
      <c r="E5" s="222" t="s">
        <v>1153</v>
      </c>
      <c r="F5" s="222" t="s">
        <v>1128</v>
      </c>
      <c r="G5" s="225" t="s">
        <v>279</v>
      </c>
      <c r="H5" s="223" t="s">
        <v>1129</v>
      </c>
    </row>
    <row r="6" spans="2:8" ht="15" customHeight="1">
      <c r="B6" s="1307"/>
      <c r="C6" s="1201" t="s">
        <v>728</v>
      </c>
      <c r="D6" s="1202">
        <v>28008.60000000001</v>
      </c>
      <c r="E6" s="1202">
        <v>37905.144233000006</v>
      </c>
      <c r="F6" s="1202">
        <v>37466.52346499999</v>
      </c>
      <c r="G6" s="1202">
        <v>35.33394826231941</v>
      </c>
      <c r="H6" s="1308">
        <v>-1.157153671026407</v>
      </c>
    </row>
    <row r="7" spans="2:8" ht="15" customHeight="1">
      <c r="B7" s="1673">
        <v>1</v>
      </c>
      <c r="C7" s="1203" t="s">
        <v>181</v>
      </c>
      <c r="D7" s="1204">
        <v>193.29999999999998</v>
      </c>
      <c r="E7" s="1204">
        <v>660.618789</v>
      </c>
      <c r="F7" s="1204">
        <v>659.811807</v>
      </c>
      <c r="G7" s="1204">
        <v>241.7582974650802</v>
      </c>
      <c r="H7" s="1310">
        <v>-0.12215547202669086</v>
      </c>
    </row>
    <row r="8" spans="2:8" ht="15" customHeight="1">
      <c r="B8" s="1673">
        <v>2</v>
      </c>
      <c r="C8" s="1203" t="s">
        <v>182</v>
      </c>
      <c r="D8" s="1204">
        <v>39.3</v>
      </c>
      <c r="E8" s="1204">
        <v>147.401675</v>
      </c>
      <c r="F8" s="1204">
        <v>124.870716</v>
      </c>
      <c r="G8" s="1204">
        <v>275.0678753180662</v>
      </c>
      <c r="H8" s="1310">
        <v>-15.285415854331376</v>
      </c>
    </row>
    <row r="9" spans="2:8" ht="15" customHeight="1">
      <c r="B9" s="1673">
        <v>3</v>
      </c>
      <c r="C9" s="1203" t="s">
        <v>183</v>
      </c>
      <c r="D9" s="1204">
        <v>272.4</v>
      </c>
      <c r="E9" s="1204">
        <v>385.617703</v>
      </c>
      <c r="F9" s="1204">
        <v>0</v>
      </c>
      <c r="G9" s="1204">
        <v>41.56303340675478</v>
      </c>
      <c r="H9" s="1310">
        <v>-100</v>
      </c>
    </row>
    <row r="10" spans="2:8" ht="15" customHeight="1">
      <c r="B10" s="1673">
        <v>4</v>
      </c>
      <c r="C10" s="1203" t="s">
        <v>184</v>
      </c>
      <c r="D10" s="1204">
        <v>0.30000000000000004</v>
      </c>
      <c r="E10" s="1204">
        <v>5.411466</v>
      </c>
      <c r="F10" s="1204">
        <v>10.814096999999999</v>
      </c>
      <c r="G10" s="1204" t="s">
        <v>707</v>
      </c>
      <c r="H10" s="1310">
        <v>99.8367355537298</v>
      </c>
    </row>
    <row r="11" spans="2:8" ht="15" customHeight="1">
      <c r="B11" s="1673">
        <v>5</v>
      </c>
      <c r="C11" s="1203" t="s">
        <v>185</v>
      </c>
      <c r="D11" s="1204">
        <v>130.7</v>
      </c>
      <c r="E11" s="1204">
        <v>234.258683</v>
      </c>
      <c r="F11" s="1204">
        <v>203.92316999999997</v>
      </c>
      <c r="G11" s="1204">
        <v>79.23388140780415</v>
      </c>
      <c r="H11" s="1310">
        <v>-12.949578906323836</v>
      </c>
    </row>
    <row r="12" spans="2:8" ht="15" customHeight="1">
      <c r="B12" s="1673">
        <v>6</v>
      </c>
      <c r="C12" s="1203" t="s">
        <v>150</v>
      </c>
      <c r="D12" s="1204">
        <v>890.9</v>
      </c>
      <c r="E12" s="1204">
        <v>20.56305</v>
      </c>
      <c r="F12" s="1204">
        <v>1016.8789039999999</v>
      </c>
      <c r="G12" s="1204">
        <v>-97.69187899876529</v>
      </c>
      <c r="H12" s="1310" t="s">
        <v>707</v>
      </c>
    </row>
    <row r="13" spans="2:8" ht="15" customHeight="1">
      <c r="B13" s="1673">
        <v>7</v>
      </c>
      <c r="C13" s="1203" t="s">
        <v>186</v>
      </c>
      <c r="D13" s="1204">
        <v>0</v>
      </c>
      <c r="E13" s="1204">
        <v>5.4</v>
      </c>
      <c r="F13" s="1204">
        <v>6.517512</v>
      </c>
      <c r="G13" s="1204" t="s">
        <v>707</v>
      </c>
      <c r="H13" s="1310">
        <v>20.694666666666663</v>
      </c>
    </row>
    <row r="14" spans="2:8" ht="15" customHeight="1">
      <c r="B14" s="1673">
        <v>8</v>
      </c>
      <c r="C14" s="1203" t="s">
        <v>187</v>
      </c>
      <c r="D14" s="1204">
        <v>0</v>
      </c>
      <c r="E14" s="1204">
        <v>10.055671</v>
      </c>
      <c r="F14" s="1204">
        <v>17.379063</v>
      </c>
      <c r="G14" s="1204" t="s">
        <v>707</v>
      </c>
      <c r="H14" s="1310">
        <v>72.82847658798698</v>
      </c>
    </row>
    <row r="15" spans="2:8" ht="15" customHeight="1">
      <c r="B15" s="1673">
        <v>9</v>
      </c>
      <c r="C15" s="1203" t="s">
        <v>188</v>
      </c>
      <c r="D15" s="1204">
        <v>7.4</v>
      </c>
      <c r="E15" s="1204">
        <v>6.493465</v>
      </c>
      <c r="F15" s="1204">
        <v>0</v>
      </c>
      <c r="G15" s="1204">
        <v>-12.250472972972986</v>
      </c>
      <c r="H15" s="1310">
        <v>-100</v>
      </c>
    </row>
    <row r="16" spans="2:8" ht="15" customHeight="1">
      <c r="B16" s="1673">
        <v>10</v>
      </c>
      <c r="C16" s="1203" t="s">
        <v>731</v>
      </c>
      <c r="D16" s="1204">
        <v>1929.3999999999999</v>
      </c>
      <c r="E16" s="1204">
        <v>1425.1820579999999</v>
      </c>
      <c r="F16" s="1204">
        <v>1029.992584</v>
      </c>
      <c r="G16" s="1204">
        <v>-26.133406343941118</v>
      </c>
      <c r="H16" s="1310">
        <v>-27.729052002982755</v>
      </c>
    </row>
    <row r="17" spans="2:8" ht="15" customHeight="1">
      <c r="B17" s="1673">
        <v>11</v>
      </c>
      <c r="C17" s="1203" t="s">
        <v>189</v>
      </c>
      <c r="D17" s="1204">
        <v>251.5</v>
      </c>
      <c r="E17" s="1204">
        <v>312.42510200000004</v>
      </c>
      <c r="F17" s="1204">
        <v>976.9569580000001</v>
      </c>
      <c r="G17" s="1204">
        <v>24.224692644135203</v>
      </c>
      <c r="H17" s="1310">
        <v>212.7011727758034</v>
      </c>
    </row>
    <row r="18" spans="2:8" ht="15" customHeight="1">
      <c r="B18" s="1673">
        <v>12</v>
      </c>
      <c r="C18" s="1203" t="s">
        <v>190</v>
      </c>
      <c r="D18" s="1204">
        <v>221.29999999999998</v>
      </c>
      <c r="E18" s="1204">
        <v>211.164399</v>
      </c>
      <c r="F18" s="1204">
        <v>303.12708899999996</v>
      </c>
      <c r="G18" s="1204">
        <v>-4.580027564392225</v>
      </c>
      <c r="H18" s="1310">
        <v>43.55028140894146</v>
      </c>
    </row>
    <row r="19" spans="2:8" ht="15" customHeight="1">
      <c r="B19" s="1673">
        <v>13</v>
      </c>
      <c r="C19" s="1203" t="s">
        <v>191</v>
      </c>
      <c r="D19" s="1204">
        <v>0</v>
      </c>
      <c r="E19" s="1204">
        <v>7.9</v>
      </c>
      <c r="F19" s="1204">
        <v>1.783673</v>
      </c>
      <c r="G19" s="1204" t="s">
        <v>707</v>
      </c>
      <c r="H19" s="1310">
        <v>-77.42186075949367</v>
      </c>
    </row>
    <row r="20" spans="2:8" ht="15" customHeight="1">
      <c r="B20" s="1673">
        <v>14</v>
      </c>
      <c r="C20" s="1203" t="s">
        <v>194</v>
      </c>
      <c r="D20" s="1204">
        <v>1252.1999999999998</v>
      </c>
      <c r="E20" s="1204">
        <v>648.6692449999999</v>
      </c>
      <c r="F20" s="1204">
        <v>597.771262</v>
      </c>
      <c r="G20" s="1204">
        <v>-48.197632566682636</v>
      </c>
      <c r="H20" s="1310">
        <v>-7.846523230803086</v>
      </c>
    </row>
    <row r="21" spans="2:8" ht="15" customHeight="1">
      <c r="B21" s="1673">
        <v>15</v>
      </c>
      <c r="C21" s="1203" t="s">
        <v>195</v>
      </c>
      <c r="D21" s="1204">
        <v>3072.3</v>
      </c>
      <c r="E21" s="1204">
        <v>2236.4968449999997</v>
      </c>
      <c r="F21" s="1204">
        <v>3827.9518129999997</v>
      </c>
      <c r="G21" s="1204">
        <v>-27.204477264590068</v>
      </c>
      <c r="H21" s="1310">
        <v>71.15838198287287</v>
      </c>
    </row>
    <row r="22" spans="2:8" ht="15" customHeight="1">
      <c r="B22" s="1673">
        <v>16</v>
      </c>
      <c r="C22" s="1203" t="s">
        <v>196</v>
      </c>
      <c r="D22" s="1204">
        <v>0</v>
      </c>
      <c r="E22" s="1204">
        <v>0</v>
      </c>
      <c r="F22" s="1204">
        <v>0</v>
      </c>
      <c r="G22" s="1204" t="s">
        <v>707</v>
      </c>
      <c r="H22" s="1310" t="s">
        <v>707</v>
      </c>
    </row>
    <row r="23" spans="2:8" ht="15" customHeight="1">
      <c r="B23" s="1673">
        <v>17</v>
      </c>
      <c r="C23" s="1203" t="s">
        <v>197</v>
      </c>
      <c r="D23" s="1204">
        <v>18.8</v>
      </c>
      <c r="E23" s="1204">
        <v>20.009354000000002</v>
      </c>
      <c r="F23" s="1204">
        <v>26.668354</v>
      </c>
      <c r="G23" s="1204">
        <v>6.432734042553207</v>
      </c>
      <c r="H23" s="1310">
        <v>33.27943520815313</v>
      </c>
    </row>
    <row r="24" spans="2:8" ht="15" customHeight="1">
      <c r="B24" s="1673">
        <v>18</v>
      </c>
      <c r="C24" s="1203" t="s">
        <v>198</v>
      </c>
      <c r="D24" s="1204">
        <v>5.8</v>
      </c>
      <c r="E24" s="1204">
        <v>52.607304</v>
      </c>
      <c r="F24" s="1204">
        <v>33.699284999999996</v>
      </c>
      <c r="G24" s="1204">
        <v>807.0224827586208</v>
      </c>
      <c r="H24" s="1310">
        <v>-35.941813326909894</v>
      </c>
    </row>
    <row r="25" spans="2:8" ht="15" customHeight="1">
      <c r="B25" s="1673">
        <v>19</v>
      </c>
      <c r="C25" s="1203" t="s">
        <v>199</v>
      </c>
      <c r="D25" s="1204">
        <v>107.10000000000001</v>
      </c>
      <c r="E25" s="1204">
        <v>1024.662423</v>
      </c>
      <c r="F25" s="1204">
        <v>94.248968</v>
      </c>
      <c r="G25" s="1204">
        <v>856.734288515406</v>
      </c>
      <c r="H25" s="1310">
        <v>-90.80194941431945</v>
      </c>
    </row>
    <row r="26" spans="2:8" ht="15" customHeight="1">
      <c r="B26" s="1673">
        <v>20</v>
      </c>
      <c r="C26" s="1203" t="s">
        <v>200</v>
      </c>
      <c r="D26" s="1204">
        <v>2357.1</v>
      </c>
      <c r="E26" s="1204">
        <v>1874.1635039999999</v>
      </c>
      <c r="F26" s="1204">
        <v>1450.131084</v>
      </c>
      <c r="G26" s="1204">
        <v>-20.488587501590942</v>
      </c>
      <c r="H26" s="1310">
        <v>-22.625156188080368</v>
      </c>
    </row>
    <row r="27" spans="2:8" ht="15" customHeight="1">
      <c r="B27" s="1673">
        <v>21</v>
      </c>
      <c r="C27" s="1203" t="s">
        <v>201</v>
      </c>
      <c r="D27" s="1204">
        <v>8</v>
      </c>
      <c r="E27" s="1204">
        <v>45.097263999999996</v>
      </c>
      <c r="F27" s="1204">
        <v>51.646398000000005</v>
      </c>
      <c r="G27" s="1204">
        <v>463.71579999999994</v>
      </c>
      <c r="H27" s="1310">
        <v>14.522242413641791</v>
      </c>
    </row>
    <row r="28" spans="2:8" ht="15" customHeight="1">
      <c r="B28" s="1673">
        <v>22</v>
      </c>
      <c r="C28" s="1203" t="s">
        <v>202</v>
      </c>
      <c r="D28" s="1204">
        <v>3.4</v>
      </c>
      <c r="E28" s="1204">
        <v>20.183153</v>
      </c>
      <c r="F28" s="1204">
        <v>25.988326</v>
      </c>
      <c r="G28" s="1204">
        <v>493.62214705882354</v>
      </c>
      <c r="H28" s="1310">
        <v>28.762468381426828</v>
      </c>
    </row>
    <row r="29" spans="2:8" ht="15" customHeight="1">
      <c r="B29" s="1673">
        <v>23</v>
      </c>
      <c r="C29" s="1203" t="s">
        <v>203</v>
      </c>
      <c r="D29" s="1204">
        <v>4.4</v>
      </c>
      <c r="E29" s="1204">
        <v>4.428569</v>
      </c>
      <c r="F29" s="1204">
        <v>2.672209</v>
      </c>
      <c r="G29" s="1204">
        <v>0.6492954545454666</v>
      </c>
      <c r="H29" s="1310">
        <v>-39.65976368438654</v>
      </c>
    </row>
    <row r="30" spans="2:8" ht="15" customHeight="1">
      <c r="B30" s="1673">
        <v>24</v>
      </c>
      <c r="C30" s="1203" t="s">
        <v>204</v>
      </c>
      <c r="D30" s="1204">
        <v>174.20000000000002</v>
      </c>
      <c r="E30" s="1204">
        <v>167.776513</v>
      </c>
      <c r="F30" s="1204">
        <v>185.891885</v>
      </c>
      <c r="G30" s="1204">
        <v>-3.6874207807118324</v>
      </c>
      <c r="H30" s="1310">
        <v>10.797322984057985</v>
      </c>
    </row>
    <row r="31" spans="2:8" ht="15" customHeight="1">
      <c r="B31" s="1673">
        <v>25</v>
      </c>
      <c r="C31" s="1203" t="s">
        <v>205</v>
      </c>
      <c r="D31" s="1204">
        <v>5395.299999999999</v>
      </c>
      <c r="E31" s="1204">
        <v>7060.566481</v>
      </c>
      <c r="F31" s="1204">
        <v>3560.9756859999998</v>
      </c>
      <c r="G31" s="1204">
        <v>30.86513226326619</v>
      </c>
      <c r="H31" s="1310">
        <v>-49.56529769130291</v>
      </c>
    </row>
    <row r="32" spans="2:8" ht="15" customHeight="1">
      <c r="B32" s="1673">
        <v>26</v>
      </c>
      <c r="C32" s="1203" t="s">
        <v>160</v>
      </c>
      <c r="D32" s="1204">
        <v>18</v>
      </c>
      <c r="E32" s="1204">
        <v>40.516643</v>
      </c>
      <c r="F32" s="1204">
        <v>38.638811999999994</v>
      </c>
      <c r="G32" s="1204">
        <v>125.09246111111113</v>
      </c>
      <c r="H32" s="1310">
        <v>-4.634715171244579</v>
      </c>
    </row>
    <row r="33" spans="2:8" ht="15" customHeight="1">
      <c r="B33" s="1673">
        <v>27</v>
      </c>
      <c r="C33" s="1203" t="s">
        <v>161</v>
      </c>
      <c r="D33" s="1204">
        <v>337.8</v>
      </c>
      <c r="E33" s="1204">
        <v>0</v>
      </c>
      <c r="F33" s="1204">
        <v>0</v>
      </c>
      <c r="G33" s="1204">
        <v>-100</v>
      </c>
      <c r="H33" s="1310" t="s">
        <v>707</v>
      </c>
    </row>
    <row r="34" spans="2:8" ht="15" customHeight="1">
      <c r="B34" s="1673">
        <v>28</v>
      </c>
      <c r="C34" s="1203" t="s">
        <v>206</v>
      </c>
      <c r="D34" s="1204">
        <v>0.1</v>
      </c>
      <c r="E34" s="1204">
        <v>224.565966</v>
      </c>
      <c r="F34" s="1204">
        <v>7.294848</v>
      </c>
      <c r="G34" s="1204" t="s">
        <v>707</v>
      </c>
      <c r="H34" s="1310">
        <v>-96.75157899928611</v>
      </c>
    </row>
    <row r="35" spans="2:8" ht="15" customHeight="1">
      <c r="B35" s="1673">
        <v>29</v>
      </c>
      <c r="C35" s="1203" t="s">
        <v>207</v>
      </c>
      <c r="D35" s="1204">
        <v>505.6</v>
      </c>
      <c r="E35" s="1204">
        <v>663.726136</v>
      </c>
      <c r="F35" s="1204">
        <v>1119.6850639999998</v>
      </c>
      <c r="G35" s="1204">
        <v>31.274947784810138</v>
      </c>
      <c r="H35" s="1310">
        <v>68.69684697786255</v>
      </c>
    </row>
    <row r="36" spans="2:8" ht="15" customHeight="1">
      <c r="B36" s="1673">
        <v>30</v>
      </c>
      <c r="C36" s="1203" t="s">
        <v>162</v>
      </c>
      <c r="D36" s="1204">
        <v>537.7</v>
      </c>
      <c r="E36" s="1204">
        <v>714.695665</v>
      </c>
      <c r="F36" s="1204">
        <v>865.088261</v>
      </c>
      <c r="G36" s="1204">
        <v>32.91717779430908</v>
      </c>
      <c r="H36" s="1310">
        <v>21.04288627523718</v>
      </c>
    </row>
    <row r="37" spans="2:8" ht="15" customHeight="1">
      <c r="B37" s="1673">
        <v>31</v>
      </c>
      <c r="C37" s="1203" t="s">
        <v>208</v>
      </c>
      <c r="D37" s="1204">
        <v>276.9</v>
      </c>
      <c r="E37" s="1204">
        <v>195.64714600000002</v>
      </c>
      <c r="F37" s="1204">
        <v>266.092389</v>
      </c>
      <c r="G37" s="1204">
        <v>-29.343753701697352</v>
      </c>
      <c r="H37" s="1310">
        <v>36.00627171939425</v>
      </c>
    </row>
    <row r="38" spans="2:8" ht="15" customHeight="1">
      <c r="B38" s="1673">
        <v>32</v>
      </c>
      <c r="C38" s="1203" t="s">
        <v>209</v>
      </c>
      <c r="D38" s="1204">
        <v>1819.3999999999999</v>
      </c>
      <c r="E38" s="1204">
        <v>1836.125054</v>
      </c>
      <c r="F38" s="1204">
        <v>2097.378146</v>
      </c>
      <c r="G38" s="1204">
        <v>0.9192620644168557</v>
      </c>
      <c r="H38" s="1310">
        <v>14.228502107242619</v>
      </c>
    </row>
    <row r="39" spans="2:8" ht="15" customHeight="1">
      <c r="B39" s="1673">
        <v>33</v>
      </c>
      <c r="C39" s="1203" t="s">
        <v>210</v>
      </c>
      <c r="D39" s="1204">
        <v>77.7</v>
      </c>
      <c r="E39" s="1204">
        <v>381.042868</v>
      </c>
      <c r="F39" s="1204">
        <v>1187.635714</v>
      </c>
      <c r="G39" s="1204">
        <v>390.40266151866155</v>
      </c>
      <c r="H39" s="1310">
        <v>211.6803419608945</v>
      </c>
    </row>
    <row r="40" spans="2:8" ht="15" customHeight="1">
      <c r="B40" s="1673">
        <v>34</v>
      </c>
      <c r="C40" s="1203" t="s">
        <v>211</v>
      </c>
      <c r="D40" s="1204">
        <v>117.80000000000001</v>
      </c>
      <c r="E40" s="1204">
        <v>212.36189</v>
      </c>
      <c r="F40" s="1204">
        <v>274.242801</v>
      </c>
      <c r="G40" s="1204">
        <v>80.27325127334461</v>
      </c>
      <c r="H40" s="1310">
        <v>29.13936723769035</v>
      </c>
    </row>
    <row r="41" spans="2:8" ht="15" customHeight="1">
      <c r="B41" s="1673">
        <v>35</v>
      </c>
      <c r="C41" s="1203" t="s">
        <v>212</v>
      </c>
      <c r="D41" s="1204">
        <v>34.9</v>
      </c>
      <c r="E41" s="1204">
        <v>71.362774</v>
      </c>
      <c r="F41" s="1204">
        <v>155.621294</v>
      </c>
      <c r="G41" s="1204">
        <v>104.47786246418337</v>
      </c>
      <c r="H41" s="1310">
        <v>118.07069046951568</v>
      </c>
    </row>
    <row r="42" spans="2:8" ht="15" customHeight="1">
      <c r="B42" s="1673">
        <v>36</v>
      </c>
      <c r="C42" s="1203" t="s">
        <v>213</v>
      </c>
      <c r="D42" s="1204">
        <v>43.1</v>
      </c>
      <c r="E42" s="1204">
        <v>81.897054</v>
      </c>
      <c r="F42" s="1204">
        <v>61.112312</v>
      </c>
      <c r="G42" s="1204">
        <v>90.01636658932713</v>
      </c>
      <c r="H42" s="1310">
        <v>-25.37910826438275</v>
      </c>
    </row>
    <row r="43" spans="2:8" ht="15" customHeight="1">
      <c r="B43" s="1673">
        <v>37</v>
      </c>
      <c r="C43" s="1203" t="s">
        <v>165</v>
      </c>
      <c r="D43" s="1204">
        <v>206.9</v>
      </c>
      <c r="E43" s="1204">
        <v>475.06185600000003</v>
      </c>
      <c r="F43" s="1204">
        <v>219.873525</v>
      </c>
      <c r="G43" s="1204">
        <v>129.60940357660706</v>
      </c>
      <c r="H43" s="1310">
        <v>-53.71686397823529</v>
      </c>
    </row>
    <row r="44" spans="2:8" ht="15" customHeight="1">
      <c r="B44" s="1673">
        <v>38</v>
      </c>
      <c r="C44" s="1203" t="s">
        <v>214</v>
      </c>
      <c r="D44" s="1204">
        <v>12.3</v>
      </c>
      <c r="E44" s="1204">
        <v>2591.4939279999994</v>
      </c>
      <c r="F44" s="1204">
        <v>36.481772</v>
      </c>
      <c r="G44" s="1204" t="s">
        <v>707</v>
      </c>
      <c r="H44" s="1310">
        <v>-98.5922493737751</v>
      </c>
    </row>
    <row r="45" spans="2:8" ht="15" customHeight="1">
      <c r="B45" s="1673">
        <v>39</v>
      </c>
      <c r="C45" s="1203" t="s">
        <v>215</v>
      </c>
      <c r="D45" s="1204">
        <v>1159.8</v>
      </c>
      <c r="E45" s="1204">
        <v>1282.79857</v>
      </c>
      <c r="F45" s="1204">
        <v>1926.606595</v>
      </c>
      <c r="G45" s="1204">
        <v>10.605153474737023</v>
      </c>
      <c r="H45" s="1310">
        <v>50.18777227043526</v>
      </c>
    </row>
    <row r="46" spans="2:8" ht="15" customHeight="1">
      <c r="B46" s="1673">
        <v>40</v>
      </c>
      <c r="C46" s="1203" t="s">
        <v>216</v>
      </c>
      <c r="D46" s="1204">
        <v>64.39999999999999</v>
      </c>
      <c r="E46" s="1204">
        <v>98.435649</v>
      </c>
      <c r="F46" s="1204">
        <v>24.992114</v>
      </c>
      <c r="G46" s="1204">
        <v>52.85038664596274</v>
      </c>
      <c r="H46" s="1310">
        <v>-74.61070836237388</v>
      </c>
    </row>
    <row r="47" spans="2:8" ht="15" customHeight="1">
      <c r="B47" s="1673">
        <v>41</v>
      </c>
      <c r="C47" s="1203" t="s">
        <v>217</v>
      </c>
      <c r="D47" s="1204">
        <v>0</v>
      </c>
      <c r="E47" s="1204">
        <v>34.557581</v>
      </c>
      <c r="F47" s="1204">
        <v>64.370222</v>
      </c>
      <c r="G47" s="1204" t="s">
        <v>707</v>
      </c>
      <c r="H47" s="1310">
        <v>86.26946718290264</v>
      </c>
    </row>
    <row r="48" spans="2:8" ht="15" customHeight="1">
      <c r="B48" s="1673">
        <v>42</v>
      </c>
      <c r="C48" s="1203" t="s">
        <v>218</v>
      </c>
      <c r="D48" s="1204">
        <v>154.89999999999998</v>
      </c>
      <c r="E48" s="1204">
        <v>312.90951</v>
      </c>
      <c r="F48" s="1204">
        <v>385.155798</v>
      </c>
      <c r="G48" s="1204">
        <v>102.00743060038741</v>
      </c>
      <c r="H48" s="1310">
        <v>23.08855617715166</v>
      </c>
    </row>
    <row r="49" spans="2:8" ht="15" customHeight="1">
      <c r="B49" s="1673">
        <v>43</v>
      </c>
      <c r="C49" s="1203" t="s">
        <v>138</v>
      </c>
      <c r="D49" s="1204">
        <v>349.8</v>
      </c>
      <c r="E49" s="1204">
        <v>1963.1089319999999</v>
      </c>
      <c r="F49" s="1204">
        <v>2102.390219</v>
      </c>
      <c r="G49" s="1204">
        <v>461.2089571183533</v>
      </c>
      <c r="H49" s="1310">
        <v>7.094934200014123</v>
      </c>
    </row>
    <row r="50" spans="2:8" ht="15" customHeight="1">
      <c r="B50" s="1673">
        <v>44</v>
      </c>
      <c r="C50" s="1203" t="s">
        <v>219</v>
      </c>
      <c r="D50" s="1204">
        <v>128.29999999999998</v>
      </c>
      <c r="E50" s="1204">
        <v>751.808842</v>
      </c>
      <c r="F50" s="1204">
        <v>682.514056</v>
      </c>
      <c r="G50" s="1204">
        <v>485.97727357755275</v>
      </c>
      <c r="H50" s="1310">
        <v>-9.217075156453134</v>
      </c>
    </row>
    <row r="51" spans="2:8" ht="15" customHeight="1">
      <c r="B51" s="1673">
        <v>45</v>
      </c>
      <c r="C51" s="1203" t="s">
        <v>220</v>
      </c>
      <c r="D51" s="1204">
        <v>647.6999999999999</v>
      </c>
      <c r="E51" s="1204">
        <v>847.91248</v>
      </c>
      <c r="F51" s="1204">
        <v>2601.157735</v>
      </c>
      <c r="G51" s="1204">
        <v>30.911298440636102</v>
      </c>
      <c r="H51" s="1310">
        <v>206.7719601202237</v>
      </c>
    </row>
    <row r="52" spans="2:8" ht="15" customHeight="1">
      <c r="B52" s="1673">
        <v>46</v>
      </c>
      <c r="C52" s="1203" t="s">
        <v>221</v>
      </c>
      <c r="D52" s="1204">
        <v>0</v>
      </c>
      <c r="E52" s="1204">
        <v>77.36659399999999</v>
      </c>
      <c r="F52" s="1204">
        <v>51.550875</v>
      </c>
      <c r="G52" s="1204" t="s">
        <v>707</v>
      </c>
      <c r="H52" s="1310">
        <v>-33.36804383556034</v>
      </c>
    </row>
    <row r="53" spans="2:8" ht="15" customHeight="1">
      <c r="B53" s="1673">
        <v>47</v>
      </c>
      <c r="C53" s="1203" t="s">
        <v>222</v>
      </c>
      <c r="D53" s="1204">
        <v>148.7</v>
      </c>
      <c r="E53" s="1204">
        <v>10.947206000000001</v>
      </c>
      <c r="F53" s="1204">
        <v>12.431816000000001</v>
      </c>
      <c r="G53" s="1204">
        <v>-92.63805917955615</v>
      </c>
      <c r="H53" s="1310">
        <v>13.561542552501521</v>
      </c>
    </row>
    <row r="54" spans="2:8" ht="15" customHeight="1">
      <c r="B54" s="1673">
        <v>48</v>
      </c>
      <c r="C54" s="1203" t="s">
        <v>223</v>
      </c>
      <c r="D54" s="1204">
        <v>161.89999999999998</v>
      </c>
      <c r="E54" s="1204">
        <v>250.046801</v>
      </c>
      <c r="F54" s="1204">
        <v>215.471587</v>
      </c>
      <c r="G54" s="1204">
        <v>54.44521371216803</v>
      </c>
      <c r="H54" s="1310">
        <v>-13.82749703724464</v>
      </c>
    </row>
    <row r="55" spans="2:8" ht="15" customHeight="1">
      <c r="B55" s="1673">
        <v>49</v>
      </c>
      <c r="C55" s="1203" t="s">
        <v>224</v>
      </c>
      <c r="D55" s="1204">
        <v>2.1</v>
      </c>
      <c r="E55" s="1204">
        <v>75.010039</v>
      </c>
      <c r="F55" s="1204">
        <v>39.945819</v>
      </c>
      <c r="G55" s="1204" t="s">
        <v>707</v>
      </c>
      <c r="H55" s="1310">
        <v>-46.74603622056509</v>
      </c>
    </row>
    <row r="56" spans="2:8" ht="15" customHeight="1">
      <c r="B56" s="1673">
        <v>50</v>
      </c>
      <c r="C56" s="1203" t="s">
        <v>225</v>
      </c>
      <c r="D56" s="1204">
        <v>87.7</v>
      </c>
      <c r="E56" s="1204">
        <v>103.04858300000001</v>
      </c>
      <c r="F56" s="1204">
        <v>122.579532</v>
      </c>
      <c r="G56" s="1204">
        <v>17.501234891676162</v>
      </c>
      <c r="H56" s="1310">
        <v>18.953146594941515</v>
      </c>
    </row>
    <row r="57" spans="2:8" ht="15" customHeight="1">
      <c r="B57" s="1673">
        <v>51</v>
      </c>
      <c r="C57" s="1203" t="s">
        <v>226</v>
      </c>
      <c r="D57" s="1204">
        <v>1830.5000000000002</v>
      </c>
      <c r="E57" s="1204">
        <v>3749.7347630000004</v>
      </c>
      <c r="F57" s="1204">
        <v>3254.930249</v>
      </c>
      <c r="G57" s="1204">
        <v>104.8475696804152</v>
      </c>
      <c r="H57" s="1310">
        <v>-13.195720371542464</v>
      </c>
    </row>
    <row r="58" spans="2:8" ht="15" customHeight="1">
      <c r="B58" s="1673">
        <v>52</v>
      </c>
      <c r="C58" s="1203" t="s">
        <v>227</v>
      </c>
      <c r="D58" s="1204">
        <v>131.7</v>
      </c>
      <c r="E58" s="1204">
        <v>132.653547</v>
      </c>
      <c r="F58" s="1204">
        <v>54.491868000000004</v>
      </c>
      <c r="G58" s="1204">
        <v>0.7240296127562829</v>
      </c>
      <c r="H58" s="1310">
        <v>-58.921665321169286</v>
      </c>
    </row>
    <row r="59" spans="2:8" ht="15" customHeight="1">
      <c r="B59" s="1673">
        <v>53</v>
      </c>
      <c r="C59" s="1203" t="s">
        <v>228</v>
      </c>
      <c r="D59" s="1204">
        <v>33.1</v>
      </c>
      <c r="E59" s="1204">
        <v>51.256461</v>
      </c>
      <c r="F59" s="1204">
        <v>43.928347</v>
      </c>
      <c r="G59" s="1204">
        <v>54.85335649546826</v>
      </c>
      <c r="H59" s="1310">
        <v>-14.296956631477158</v>
      </c>
    </row>
    <row r="60" spans="2:8" ht="15" customHeight="1">
      <c r="B60" s="1673">
        <v>54</v>
      </c>
      <c r="C60" s="1203" t="s">
        <v>175</v>
      </c>
      <c r="D60" s="1204">
        <v>286.9</v>
      </c>
      <c r="E60" s="1204">
        <v>718.902861</v>
      </c>
      <c r="F60" s="1204">
        <v>964.8040550000001</v>
      </c>
      <c r="G60" s="1204">
        <v>150.57611049146047</v>
      </c>
      <c r="H60" s="1310">
        <v>34.20506543233802</v>
      </c>
    </row>
    <row r="61" spans="2:8" ht="15" customHeight="1">
      <c r="B61" s="1673">
        <v>55</v>
      </c>
      <c r="C61" s="1203" t="s">
        <v>229</v>
      </c>
      <c r="D61" s="1204">
        <v>426.4</v>
      </c>
      <c r="E61" s="1204">
        <v>442.335885</v>
      </c>
      <c r="F61" s="1204">
        <v>756.7209419999999</v>
      </c>
      <c r="G61" s="1204">
        <v>3.7373088649155903</v>
      </c>
      <c r="H61" s="1310">
        <v>71.0738304670895</v>
      </c>
    </row>
    <row r="62" spans="2:8" ht="15" customHeight="1">
      <c r="B62" s="1673">
        <v>56</v>
      </c>
      <c r="C62" s="1203" t="s">
        <v>230</v>
      </c>
      <c r="D62" s="1204">
        <v>56.8</v>
      </c>
      <c r="E62" s="1204">
        <v>153.243795</v>
      </c>
      <c r="F62" s="1204">
        <v>149.595294</v>
      </c>
      <c r="G62" s="1204">
        <v>169.79541373239442</v>
      </c>
      <c r="H62" s="1310">
        <v>-2.380847459435472</v>
      </c>
    </row>
    <row r="63" spans="2:8" ht="15" customHeight="1">
      <c r="B63" s="1673">
        <v>57</v>
      </c>
      <c r="C63" s="1203" t="s">
        <v>231</v>
      </c>
      <c r="D63" s="1204">
        <v>583.4</v>
      </c>
      <c r="E63" s="1204">
        <v>747.307495</v>
      </c>
      <c r="F63" s="1204">
        <v>1472.611459</v>
      </c>
      <c r="G63" s="1204">
        <v>28.095216832362013</v>
      </c>
      <c r="H63" s="1310">
        <v>97.05562554273592</v>
      </c>
    </row>
    <row r="64" spans="2:8" ht="15" customHeight="1">
      <c r="B64" s="1673">
        <v>58</v>
      </c>
      <c r="C64" s="1203" t="s">
        <v>232</v>
      </c>
      <c r="D64" s="1204">
        <v>126.89999999999999</v>
      </c>
      <c r="E64" s="1204">
        <v>178.91794099999998</v>
      </c>
      <c r="F64" s="1204">
        <v>136.517449</v>
      </c>
      <c r="G64" s="1204">
        <v>40.99128526398738</v>
      </c>
      <c r="H64" s="1310">
        <v>-23.698289709247206</v>
      </c>
    </row>
    <row r="65" spans="2:8" ht="15" customHeight="1">
      <c r="B65" s="1673">
        <v>59</v>
      </c>
      <c r="C65" s="1203" t="s">
        <v>233</v>
      </c>
      <c r="D65" s="1204">
        <v>8.700000000000001</v>
      </c>
      <c r="E65" s="1204">
        <v>20.958178</v>
      </c>
      <c r="F65" s="1204">
        <v>7.505325</v>
      </c>
      <c r="G65" s="1204">
        <v>140.89859770114938</v>
      </c>
      <c r="H65" s="1310">
        <v>-64.18903876090755</v>
      </c>
    </row>
    <row r="66" spans="2:8" ht="15" customHeight="1">
      <c r="B66" s="1673">
        <v>60</v>
      </c>
      <c r="C66" s="1203" t="s">
        <v>234</v>
      </c>
      <c r="D66" s="1204">
        <v>814.0999999999999</v>
      </c>
      <c r="E66" s="1204">
        <v>1328.8761650000001</v>
      </c>
      <c r="F66" s="1204">
        <v>1051.64646</v>
      </c>
      <c r="G66" s="1204">
        <v>63.23254698439999</v>
      </c>
      <c r="H66" s="1310">
        <v>-20.86196684850617</v>
      </c>
    </row>
    <row r="67" spans="2:8" ht="15" customHeight="1">
      <c r="B67" s="1673">
        <v>61</v>
      </c>
      <c r="C67" s="1203" t="s">
        <v>235</v>
      </c>
      <c r="D67" s="1204">
        <v>51.4</v>
      </c>
      <c r="E67" s="1204">
        <v>103.487808</v>
      </c>
      <c r="F67" s="1204">
        <v>114.872995</v>
      </c>
      <c r="G67" s="1204">
        <v>101.3381478599222</v>
      </c>
      <c r="H67" s="1310">
        <v>11.001476618385823</v>
      </c>
    </row>
    <row r="68" spans="2:8" ht="15" customHeight="1">
      <c r="B68" s="1673">
        <v>62</v>
      </c>
      <c r="C68" s="1203" t="s">
        <v>236</v>
      </c>
      <c r="D68" s="1204">
        <v>372.4</v>
      </c>
      <c r="E68" s="1204">
        <v>275.501622</v>
      </c>
      <c r="F68" s="1204">
        <v>586.045567</v>
      </c>
      <c r="G68" s="1204">
        <v>-26.01997261009666</v>
      </c>
      <c r="H68" s="1310">
        <v>112.71946159358728</v>
      </c>
    </row>
    <row r="69" spans="2:8" ht="15" customHeight="1">
      <c r="B69" s="1673">
        <v>63</v>
      </c>
      <c r="C69" s="1203" t="s">
        <v>237</v>
      </c>
      <c r="D69" s="1204">
        <v>39.3</v>
      </c>
      <c r="E69" s="1204">
        <v>88.421681</v>
      </c>
      <c r="F69" s="1204">
        <v>99.185363</v>
      </c>
      <c r="G69" s="1204">
        <v>124.99155470737918</v>
      </c>
      <c r="H69" s="1310">
        <v>12.173125276819817</v>
      </c>
    </row>
    <row r="70" spans="2:8" ht="15" customHeight="1">
      <c r="B70" s="1673">
        <v>64</v>
      </c>
      <c r="C70" s="1203" t="s">
        <v>264</v>
      </c>
      <c r="D70" s="1204">
        <v>18.4</v>
      </c>
      <c r="E70" s="1204">
        <v>29.945548000000002</v>
      </c>
      <c r="F70" s="1204">
        <v>5.655943</v>
      </c>
      <c r="G70" s="1204">
        <v>62.747543478260894</v>
      </c>
      <c r="H70" s="1310">
        <v>-81.1125747306411</v>
      </c>
    </row>
    <row r="71" spans="2:8" ht="15" customHeight="1">
      <c r="B71" s="1309"/>
      <c r="C71" s="1206" t="s">
        <v>131</v>
      </c>
      <c r="D71" s="1205">
        <v>8349.89999999999</v>
      </c>
      <c r="E71" s="1205">
        <v>11653.255766999988</v>
      </c>
      <c r="F71" s="1205">
        <v>14618.185534000004</v>
      </c>
      <c r="G71" s="1202">
        <v>39.56162070204434</v>
      </c>
      <c r="H71" s="1308">
        <v>25.44293051042598</v>
      </c>
    </row>
    <row r="72" spans="2:8" ht="15" customHeight="1" thickBot="1">
      <c r="B72" s="1311"/>
      <c r="C72" s="1312" t="s">
        <v>180</v>
      </c>
      <c r="D72" s="1313">
        <v>36358.5</v>
      </c>
      <c r="E72" s="1313">
        <v>49558.399999999994</v>
      </c>
      <c r="F72" s="1313">
        <v>52084.708998999995</v>
      </c>
      <c r="G72" s="1314">
        <v>36.30485306049479</v>
      </c>
      <c r="H72" s="1315">
        <v>5.097640357638667</v>
      </c>
    </row>
    <row r="73" ht="13.5" thickTop="1">
      <c r="B73" s="9" t="s">
        <v>428</v>
      </c>
    </row>
  </sheetData>
  <sheetProtection/>
  <mergeCells count="5">
    <mergeCell ref="B1:H1"/>
    <mergeCell ref="B2:H2"/>
    <mergeCell ref="B3:H3"/>
    <mergeCell ref="D4:F4"/>
    <mergeCell ref="G4:H4"/>
  </mergeCells>
  <printOptions/>
  <pageMargins left="0.75" right="0.75" top="1" bottom="1" header="0.5" footer="0.5"/>
  <pageSetup fitToHeight="1" fitToWidth="1" horizontalDpi="600" verticalDpi="600" orientation="portrait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4"/>
  <sheetViews>
    <sheetView zoomScalePageLayoutView="0" workbookViewId="0" topLeftCell="A1">
      <selection activeCell="A1" sqref="A1:K1"/>
    </sheetView>
  </sheetViews>
  <sheetFormatPr defaultColWidth="9.140625" defaultRowHeight="16.5" customHeight="1"/>
  <cols>
    <col min="1" max="1" width="47.8515625" style="9" customWidth="1"/>
    <col min="2" max="3" width="10.57421875" style="9" bestFit="1" customWidth="1"/>
    <col min="4" max="5" width="10.57421875" style="40" bestFit="1" customWidth="1"/>
    <col min="6" max="6" width="9.28125" style="9" bestFit="1" customWidth="1"/>
    <col min="7" max="7" width="2.421875" style="40" bestFit="1" customWidth="1"/>
    <col min="8" max="8" width="7.7109375" style="9" bestFit="1" customWidth="1"/>
    <col min="9" max="9" width="11.140625" style="40" bestFit="1" customWidth="1"/>
    <col min="10" max="10" width="2.140625" style="40" customWidth="1"/>
    <col min="11" max="11" width="7.7109375" style="40" bestFit="1" customWidth="1"/>
    <col min="12" max="16384" width="9.140625" style="9" customWidth="1"/>
  </cols>
  <sheetData>
    <row r="1" spans="1:11" ht="12.75">
      <c r="A1" s="1750" t="s">
        <v>413</v>
      </c>
      <c r="B1" s="1750"/>
      <c r="C1" s="1750"/>
      <c r="D1" s="1750"/>
      <c r="E1" s="1750"/>
      <c r="F1" s="1750"/>
      <c r="G1" s="1750"/>
      <c r="H1" s="1750"/>
      <c r="I1" s="1750"/>
      <c r="J1" s="1750"/>
      <c r="K1" s="1750"/>
    </row>
    <row r="2" spans="1:11" ht="15.75">
      <c r="A2" s="1761" t="s">
        <v>957</v>
      </c>
      <c r="B2" s="1761"/>
      <c r="C2" s="1761"/>
      <c r="D2" s="1761"/>
      <c r="E2" s="1761"/>
      <c r="F2" s="1761"/>
      <c r="G2" s="1761"/>
      <c r="H2" s="1761"/>
      <c r="I2" s="1761"/>
      <c r="J2" s="1761"/>
      <c r="K2" s="1761"/>
    </row>
    <row r="3" spans="2:11" ht="13.5" thickBot="1">
      <c r="B3" s="11"/>
      <c r="C3" s="11"/>
      <c r="D3" s="11"/>
      <c r="E3" s="11"/>
      <c r="G3" s="9"/>
      <c r="I3" s="1746" t="s">
        <v>424</v>
      </c>
      <c r="J3" s="1746"/>
      <c r="K3" s="1746"/>
    </row>
    <row r="4" spans="1:11" ht="13.5" thickTop="1">
      <c r="A4" s="507"/>
      <c r="B4" s="541">
        <v>2012</v>
      </c>
      <c r="C4" s="541">
        <v>2012</v>
      </c>
      <c r="D4" s="542">
        <v>2013</v>
      </c>
      <c r="E4" s="543">
        <v>2013</v>
      </c>
      <c r="F4" s="1755" t="s">
        <v>1350</v>
      </c>
      <c r="G4" s="1756"/>
      <c r="H4" s="1756"/>
      <c r="I4" s="1756"/>
      <c r="J4" s="1756"/>
      <c r="K4" s="1757"/>
    </row>
    <row r="5" spans="1:11" ht="12.75">
      <c r="A5" s="128" t="s">
        <v>310</v>
      </c>
      <c r="B5" s="558" t="s">
        <v>878</v>
      </c>
      <c r="C5" s="558" t="s">
        <v>532</v>
      </c>
      <c r="D5" s="559" t="s">
        <v>879</v>
      </c>
      <c r="E5" s="560" t="s">
        <v>1349</v>
      </c>
      <c r="F5" s="1758" t="s">
        <v>279</v>
      </c>
      <c r="G5" s="1759"/>
      <c r="H5" s="1760"/>
      <c r="I5" s="561"/>
      <c r="J5" s="515" t="s">
        <v>1129</v>
      </c>
      <c r="K5" s="562"/>
    </row>
    <row r="6" spans="1:11" ht="12.75">
      <c r="A6" s="128"/>
      <c r="B6" s="558"/>
      <c r="C6" s="558"/>
      <c r="D6" s="559"/>
      <c r="E6" s="560"/>
      <c r="F6" s="548" t="s">
        <v>389</v>
      </c>
      <c r="G6" s="549" t="s">
        <v>386</v>
      </c>
      <c r="H6" s="550" t="s">
        <v>378</v>
      </c>
      <c r="I6" s="551" t="s">
        <v>389</v>
      </c>
      <c r="J6" s="549" t="s">
        <v>386</v>
      </c>
      <c r="K6" s="552" t="s">
        <v>378</v>
      </c>
    </row>
    <row r="7" spans="1:11" ht="16.5" customHeight="1">
      <c r="A7" s="525" t="s">
        <v>404</v>
      </c>
      <c r="B7" s="905">
        <v>1011822.9419802343</v>
      </c>
      <c r="C7" s="905">
        <v>1036791.9766303271</v>
      </c>
      <c r="D7" s="905">
        <v>1188090.242883178</v>
      </c>
      <c r="E7" s="906">
        <v>1237728.5707373552</v>
      </c>
      <c r="F7" s="907">
        <v>24969.03465009271</v>
      </c>
      <c r="G7" s="927"/>
      <c r="H7" s="908">
        <v>2.4677276640146073</v>
      </c>
      <c r="I7" s="905">
        <v>49638.327854177216</v>
      </c>
      <c r="J7" s="928"/>
      <c r="K7" s="909">
        <v>4.177993056631644</v>
      </c>
    </row>
    <row r="8" spans="1:11" ht="16.5" customHeight="1">
      <c r="A8" s="526" t="s">
        <v>933</v>
      </c>
      <c r="B8" s="910">
        <v>94900.27248609503</v>
      </c>
      <c r="C8" s="910">
        <v>90730.83702091337</v>
      </c>
      <c r="D8" s="910">
        <v>113692.9649477747</v>
      </c>
      <c r="E8" s="914">
        <v>113408.71151083856</v>
      </c>
      <c r="F8" s="913">
        <v>-4169.435465181654</v>
      </c>
      <c r="G8" s="929"/>
      <c r="H8" s="914">
        <v>-4.393491563254012</v>
      </c>
      <c r="I8" s="911">
        <v>-284.2534369361383</v>
      </c>
      <c r="J8" s="912"/>
      <c r="K8" s="915">
        <v>-0.2500184924077855</v>
      </c>
    </row>
    <row r="9" spans="1:11" ht="16.5" customHeight="1">
      <c r="A9" s="526" t="s">
        <v>934</v>
      </c>
      <c r="B9" s="910">
        <v>84760.75704490568</v>
      </c>
      <c r="C9" s="910">
        <v>79916.09891183829</v>
      </c>
      <c r="D9" s="910">
        <v>99971.8472378506</v>
      </c>
      <c r="E9" s="914">
        <v>94712.3995360616</v>
      </c>
      <c r="F9" s="913">
        <v>-4844.658133067394</v>
      </c>
      <c r="G9" s="929"/>
      <c r="H9" s="914">
        <v>-5.715685302929429</v>
      </c>
      <c r="I9" s="911">
        <v>-5259.447701789002</v>
      </c>
      <c r="J9" s="912"/>
      <c r="K9" s="915">
        <v>-5.26092879856051</v>
      </c>
    </row>
    <row r="10" spans="1:11" ht="16.5" customHeight="1">
      <c r="A10" s="526" t="s">
        <v>935</v>
      </c>
      <c r="B10" s="910">
        <v>10139.515441189349</v>
      </c>
      <c r="C10" s="910">
        <v>10814.738109075079</v>
      </c>
      <c r="D10" s="910">
        <v>13721.1177099241</v>
      </c>
      <c r="E10" s="914">
        <v>18696.31197477696</v>
      </c>
      <c r="F10" s="913">
        <v>675.2226678857296</v>
      </c>
      <c r="G10" s="929"/>
      <c r="H10" s="914">
        <v>6.6593188974573625</v>
      </c>
      <c r="I10" s="911">
        <v>4975.19426485286</v>
      </c>
      <c r="J10" s="912"/>
      <c r="K10" s="915">
        <v>36.25939497082255</v>
      </c>
    </row>
    <row r="11" spans="1:11" ht="16.5" customHeight="1">
      <c r="A11" s="526" t="s">
        <v>936</v>
      </c>
      <c r="B11" s="910">
        <v>397168.60178194405</v>
      </c>
      <c r="C11" s="910">
        <v>426785.0565947157</v>
      </c>
      <c r="D11" s="910">
        <v>469485.19587370654</v>
      </c>
      <c r="E11" s="914">
        <v>508775.1642519758</v>
      </c>
      <c r="F11" s="913">
        <v>29616.45481277164</v>
      </c>
      <c r="G11" s="929"/>
      <c r="H11" s="914">
        <v>7.456897317636364</v>
      </c>
      <c r="I11" s="911">
        <v>39289.96837826923</v>
      </c>
      <c r="J11" s="912"/>
      <c r="K11" s="915">
        <v>8.368734248403946</v>
      </c>
    </row>
    <row r="12" spans="1:11" ht="16.5" customHeight="1">
      <c r="A12" s="526" t="s">
        <v>934</v>
      </c>
      <c r="B12" s="910">
        <v>391294.593449085</v>
      </c>
      <c r="C12" s="910">
        <v>420667.44782464043</v>
      </c>
      <c r="D12" s="910">
        <v>462333.8378084924</v>
      </c>
      <c r="E12" s="914">
        <v>501302.7509349618</v>
      </c>
      <c r="F12" s="913">
        <v>29372.854375555413</v>
      </c>
      <c r="G12" s="929"/>
      <c r="H12" s="914">
        <v>7.506583241196097</v>
      </c>
      <c r="I12" s="911">
        <v>38968.91312646936</v>
      </c>
      <c r="J12" s="912"/>
      <c r="K12" s="915">
        <v>8.428739136029025</v>
      </c>
    </row>
    <row r="13" spans="1:11" ht="16.5" customHeight="1">
      <c r="A13" s="526" t="s">
        <v>935</v>
      </c>
      <c r="B13" s="910">
        <v>5874.008332859027</v>
      </c>
      <c r="C13" s="910">
        <v>6117.608770075247</v>
      </c>
      <c r="D13" s="910">
        <v>7151.358065214099</v>
      </c>
      <c r="E13" s="914">
        <v>7472.413317014007</v>
      </c>
      <c r="F13" s="913">
        <v>243.6004372162197</v>
      </c>
      <c r="G13" s="929"/>
      <c r="H13" s="914">
        <v>4.147090426370799</v>
      </c>
      <c r="I13" s="911">
        <v>321.05525179990764</v>
      </c>
      <c r="J13" s="912"/>
      <c r="K13" s="915">
        <v>4.489430523156105</v>
      </c>
    </row>
    <row r="14" spans="1:11" ht="16.5" customHeight="1">
      <c r="A14" s="526" t="s">
        <v>937</v>
      </c>
      <c r="B14" s="910">
        <v>368223.5492548013</v>
      </c>
      <c r="C14" s="910">
        <v>365372.66246846825</v>
      </c>
      <c r="D14" s="910">
        <v>420994.578874641</v>
      </c>
      <c r="E14" s="914">
        <v>434285.9553442886</v>
      </c>
      <c r="F14" s="913">
        <v>-2850.8867863330524</v>
      </c>
      <c r="G14" s="929"/>
      <c r="H14" s="914">
        <v>-0.7742271758833957</v>
      </c>
      <c r="I14" s="911">
        <v>13291.376469647628</v>
      </c>
      <c r="J14" s="912"/>
      <c r="K14" s="915">
        <v>3.157137202378415</v>
      </c>
    </row>
    <row r="15" spans="1:11" ht="16.5" customHeight="1">
      <c r="A15" s="526" t="s">
        <v>934</v>
      </c>
      <c r="B15" s="910">
        <v>334232.35008284904</v>
      </c>
      <c r="C15" s="910">
        <v>333645.632559702</v>
      </c>
      <c r="D15" s="910">
        <v>380750.22321905615</v>
      </c>
      <c r="E15" s="914">
        <v>398322.8974402816</v>
      </c>
      <c r="F15" s="913">
        <v>-586.717523147061</v>
      </c>
      <c r="G15" s="929"/>
      <c r="H15" s="914">
        <v>-0.17554181185681944</v>
      </c>
      <c r="I15" s="911">
        <v>17572.674221225432</v>
      </c>
      <c r="J15" s="912"/>
      <c r="K15" s="915">
        <v>4.615276144202123</v>
      </c>
    </row>
    <row r="16" spans="1:11" ht="16.5" customHeight="1">
      <c r="A16" s="526" t="s">
        <v>935</v>
      </c>
      <c r="B16" s="910">
        <v>33991.199171952256</v>
      </c>
      <c r="C16" s="910">
        <v>31727.029908766253</v>
      </c>
      <c r="D16" s="910">
        <v>40244.35565558483</v>
      </c>
      <c r="E16" s="914">
        <v>35963.05790400704</v>
      </c>
      <c r="F16" s="913">
        <v>-2264.1692631860024</v>
      </c>
      <c r="G16" s="929"/>
      <c r="H16" s="914">
        <v>-6.661045559858551</v>
      </c>
      <c r="I16" s="911">
        <v>-4281.297751577797</v>
      </c>
      <c r="J16" s="912"/>
      <c r="K16" s="915">
        <v>-10.638256425863952</v>
      </c>
    </row>
    <row r="17" spans="1:11" ht="16.5" customHeight="1">
      <c r="A17" s="526" t="s">
        <v>938</v>
      </c>
      <c r="B17" s="910">
        <v>144729.8672938739</v>
      </c>
      <c r="C17" s="910">
        <v>146021.6068536597</v>
      </c>
      <c r="D17" s="910">
        <v>174760.5806539773</v>
      </c>
      <c r="E17" s="914">
        <v>169862.6228435199</v>
      </c>
      <c r="F17" s="913">
        <v>1291.7395597858122</v>
      </c>
      <c r="G17" s="929"/>
      <c r="H17" s="914">
        <v>0.8925176150151067</v>
      </c>
      <c r="I17" s="911">
        <v>-4897.957810457388</v>
      </c>
      <c r="J17" s="912"/>
      <c r="K17" s="915">
        <v>-2.802667393372453</v>
      </c>
    </row>
    <row r="18" spans="1:11" ht="16.5" customHeight="1">
      <c r="A18" s="526" t="s">
        <v>934</v>
      </c>
      <c r="B18" s="910">
        <v>134268.99689922863</v>
      </c>
      <c r="C18" s="910">
        <v>134747.2209240895</v>
      </c>
      <c r="D18" s="910">
        <v>161545.09966419524</v>
      </c>
      <c r="E18" s="914">
        <v>151018.0017801515</v>
      </c>
      <c r="F18" s="913">
        <v>478.22402486085775</v>
      </c>
      <c r="G18" s="929"/>
      <c r="H18" s="914">
        <v>0.35616861368210995</v>
      </c>
      <c r="I18" s="911">
        <v>-10527.097884043731</v>
      </c>
      <c r="J18" s="912"/>
      <c r="K18" s="915">
        <v>-6.516507096734269</v>
      </c>
    </row>
    <row r="19" spans="1:11" ht="16.5" customHeight="1">
      <c r="A19" s="526" t="s">
        <v>935</v>
      </c>
      <c r="B19" s="910">
        <v>10460.870394645255</v>
      </c>
      <c r="C19" s="910">
        <v>11274.3859295702</v>
      </c>
      <c r="D19" s="910">
        <v>13215.48098978205</v>
      </c>
      <c r="E19" s="914">
        <v>18844.62106336841</v>
      </c>
      <c r="F19" s="913">
        <v>813.5155349249453</v>
      </c>
      <c r="G19" s="929"/>
      <c r="H19" s="914">
        <v>7.7767480547447585</v>
      </c>
      <c r="I19" s="911">
        <v>5629.140073586359</v>
      </c>
      <c r="J19" s="912"/>
      <c r="K19" s="915">
        <v>42.59504499260147</v>
      </c>
    </row>
    <row r="20" spans="1:11" ht="16.5" customHeight="1">
      <c r="A20" s="526" t="s">
        <v>939</v>
      </c>
      <c r="B20" s="910">
        <v>6800.65116352</v>
      </c>
      <c r="C20" s="910">
        <v>7881.813692569997</v>
      </c>
      <c r="D20" s="910">
        <v>9156.922533078347</v>
      </c>
      <c r="E20" s="914">
        <v>11396.116786732497</v>
      </c>
      <c r="F20" s="913">
        <v>1081.162529049997</v>
      </c>
      <c r="G20" s="929"/>
      <c r="H20" s="914">
        <v>15.897926581642071</v>
      </c>
      <c r="I20" s="911">
        <v>2239.19425365415</v>
      </c>
      <c r="J20" s="912"/>
      <c r="K20" s="915">
        <v>24.45356773048275</v>
      </c>
    </row>
    <row r="21" spans="1:11" ht="16.5" customHeight="1">
      <c r="A21" s="525" t="s">
        <v>425</v>
      </c>
      <c r="B21" s="904">
        <v>473.27786871</v>
      </c>
      <c r="C21" s="904">
        <v>742.593</v>
      </c>
      <c r="D21" s="904">
        <v>2757.62425603</v>
      </c>
      <c r="E21" s="908">
        <v>2457.14362106</v>
      </c>
      <c r="F21" s="907">
        <v>269.31513128999995</v>
      </c>
      <c r="G21" s="927"/>
      <c r="H21" s="908">
        <v>56.90423091704341</v>
      </c>
      <c r="I21" s="905">
        <v>-300.4806349700002</v>
      </c>
      <c r="J21" s="906"/>
      <c r="K21" s="909">
        <v>-10.896358860818319</v>
      </c>
    </row>
    <row r="22" spans="1:11" ht="16.5" customHeight="1">
      <c r="A22" s="525" t="s">
        <v>407</v>
      </c>
      <c r="B22" s="904">
        <v>2507.9283262100003</v>
      </c>
      <c r="C22" s="904">
        <v>2129.41990757</v>
      </c>
      <c r="D22" s="904">
        <v>2954.25889217</v>
      </c>
      <c r="E22" s="908">
        <v>3102.44364355</v>
      </c>
      <c r="F22" s="907">
        <v>-378.5084186400004</v>
      </c>
      <c r="G22" s="927"/>
      <c r="H22" s="908">
        <v>-15.092473524233649</v>
      </c>
      <c r="I22" s="905">
        <v>148.1847513800003</v>
      </c>
      <c r="J22" s="906"/>
      <c r="K22" s="909">
        <v>5.015970393547796</v>
      </c>
    </row>
    <row r="23" spans="1:11" ht="16.5" customHeight="1">
      <c r="A23" s="563" t="s">
        <v>408</v>
      </c>
      <c r="B23" s="904">
        <v>251983.82263072615</v>
      </c>
      <c r="C23" s="904">
        <v>282000.34415849065</v>
      </c>
      <c r="D23" s="904">
        <v>293180.06781227357</v>
      </c>
      <c r="E23" s="908">
        <v>315146.94835017726</v>
      </c>
      <c r="F23" s="907">
        <v>30016.521527764504</v>
      </c>
      <c r="G23" s="927"/>
      <c r="H23" s="908">
        <v>11.912082773564679</v>
      </c>
      <c r="I23" s="905">
        <v>21966.880537903693</v>
      </c>
      <c r="J23" s="906"/>
      <c r="K23" s="909">
        <v>7.4926241411368135</v>
      </c>
    </row>
    <row r="24" spans="1:11" ht="16.5" customHeight="1">
      <c r="A24" s="564" t="s">
        <v>409</v>
      </c>
      <c r="B24" s="910">
        <v>104817.05232587</v>
      </c>
      <c r="C24" s="910">
        <v>105251.72119746999</v>
      </c>
      <c r="D24" s="910">
        <v>117449.02539002002</v>
      </c>
      <c r="E24" s="914">
        <v>121253.44414015001</v>
      </c>
      <c r="F24" s="913">
        <v>434.6688715999917</v>
      </c>
      <c r="G24" s="929"/>
      <c r="H24" s="914">
        <v>0.41469289772491597</v>
      </c>
      <c r="I24" s="911">
        <v>3804.4187501299893</v>
      </c>
      <c r="J24" s="912"/>
      <c r="K24" s="915">
        <v>3.239208445958941</v>
      </c>
    </row>
    <row r="25" spans="1:11" ht="16.5" customHeight="1">
      <c r="A25" s="564" t="s">
        <v>410</v>
      </c>
      <c r="B25" s="910">
        <v>46787.397031850145</v>
      </c>
      <c r="C25" s="910">
        <v>62608.46266416824</v>
      </c>
      <c r="D25" s="910">
        <v>58425.39876097281</v>
      </c>
      <c r="E25" s="914">
        <v>75911.39995766124</v>
      </c>
      <c r="F25" s="913">
        <v>15821.065632318096</v>
      </c>
      <c r="G25" s="929"/>
      <c r="H25" s="914">
        <v>33.81480192528777</v>
      </c>
      <c r="I25" s="911">
        <v>17486.001196688434</v>
      </c>
      <c r="J25" s="912"/>
      <c r="K25" s="915">
        <v>29.928766542486642</v>
      </c>
    </row>
    <row r="26" spans="1:11" ht="16.5" customHeight="1">
      <c r="A26" s="564" t="s">
        <v>411</v>
      </c>
      <c r="B26" s="910">
        <v>100379.37327300599</v>
      </c>
      <c r="C26" s="910">
        <v>114140.1602968524</v>
      </c>
      <c r="D26" s="910">
        <v>117305.64366128076</v>
      </c>
      <c r="E26" s="914">
        <v>117982.10425236601</v>
      </c>
      <c r="F26" s="913">
        <v>13760.78702384641</v>
      </c>
      <c r="G26" s="929"/>
      <c r="H26" s="914">
        <v>13.708779578071903</v>
      </c>
      <c r="I26" s="911">
        <v>676.4605910852551</v>
      </c>
      <c r="J26" s="912"/>
      <c r="K26" s="915">
        <v>0.5766650009086779</v>
      </c>
    </row>
    <row r="27" spans="1:11" ht="16.5" customHeight="1">
      <c r="A27" s="565" t="s">
        <v>940</v>
      </c>
      <c r="B27" s="931">
        <v>1266787.9708058806</v>
      </c>
      <c r="C27" s="931">
        <v>1321664.3336963877</v>
      </c>
      <c r="D27" s="931">
        <v>1486982.1938436513</v>
      </c>
      <c r="E27" s="932">
        <v>1558435.1063521425</v>
      </c>
      <c r="F27" s="933">
        <v>54876.362890507095</v>
      </c>
      <c r="G27" s="934"/>
      <c r="H27" s="932">
        <v>4.331929585311496</v>
      </c>
      <c r="I27" s="935">
        <v>71452.9125084912</v>
      </c>
      <c r="J27" s="936"/>
      <c r="K27" s="937">
        <v>4.805229867870503</v>
      </c>
    </row>
    <row r="28" spans="1:11" ht="16.5" customHeight="1">
      <c r="A28" s="525" t="s">
        <v>941</v>
      </c>
      <c r="B28" s="904">
        <v>201188.79906025977</v>
      </c>
      <c r="C28" s="904">
        <v>179642.94502561024</v>
      </c>
      <c r="D28" s="904">
        <v>230696.75456026205</v>
      </c>
      <c r="E28" s="908">
        <v>252634.49160512592</v>
      </c>
      <c r="F28" s="907">
        <v>-21545.85403464953</v>
      </c>
      <c r="G28" s="927"/>
      <c r="H28" s="908">
        <v>-10.70927115987016</v>
      </c>
      <c r="I28" s="905">
        <v>21937.73704486387</v>
      </c>
      <c r="J28" s="906"/>
      <c r="K28" s="909">
        <v>9.509339256497146</v>
      </c>
    </row>
    <row r="29" spans="1:11" ht="16.5" customHeight="1">
      <c r="A29" s="526" t="s">
        <v>942</v>
      </c>
      <c r="B29" s="910">
        <v>30353.971786665996</v>
      </c>
      <c r="C29" s="910">
        <v>27908.089533951006</v>
      </c>
      <c r="D29" s="910">
        <v>34872.066018842</v>
      </c>
      <c r="E29" s="914">
        <v>38317.57431539899</v>
      </c>
      <c r="F29" s="913">
        <v>-2445.8822527149896</v>
      </c>
      <c r="G29" s="929"/>
      <c r="H29" s="914">
        <v>-8.057865606205201</v>
      </c>
      <c r="I29" s="911">
        <v>3445.508296556989</v>
      </c>
      <c r="J29" s="912"/>
      <c r="K29" s="915">
        <v>9.880424907131454</v>
      </c>
    </row>
    <row r="30" spans="1:11" ht="16.5" customHeight="1">
      <c r="A30" s="526" t="s">
        <v>943</v>
      </c>
      <c r="B30" s="910">
        <v>110024.29651172001</v>
      </c>
      <c r="C30" s="910">
        <v>80387.23411938999</v>
      </c>
      <c r="D30" s="910">
        <v>117729.82158840002</v>
      </c>
      <c r="E30" s="914">
        <v>118321.36089204001</v>
      </c>
      <c r="F30" s="913">
        <v>-29637.062392330015</v>
      </c>
      <c r="G30" s="929"/>
      <c r="H30" s="914">
        <v>-26.936834255670988</v>
      </c>
      <c r="I30" s="911">
        <v>591.539303639991</v>
      </c>
      <c r="J30" s="912"/>
      <c r="K30" s="915">
        <v>0.5024549393339738</v>
      </c>
    </row>
    <row r="31" spans="1:11" ht="16.5" customHeight="1">
      <c r="A31" s="526" t="s">
        <v>944</v>
      </c>
      <c r="B31" s="910">
        <v>688.07762990025</v>
      </c>
      <c r="C31" s="910">
        <v>1128.7766945692501</v>
      </c>
      <c r="D31" s="910">
        <v>852.0615380589996</v>
      </c>
      <c r="E31" s="914">
        <v>1195.0470246397497</v>
      </c>
      <c r="F31" s="913">
        <v>440.6990646690001</v>
      </c>
      <c r="G31" s="929"/>
      <c r="H31" s="914">
        <v>64.04786982144556</v>
      </c>
      <c r="I31" s="911">
        <v>342.98548658075003</v>
      </c>
      <c r="J31" s="912"/>
      <c r="K31" s="915">
        <v>40.25360508139737</v>
      </c>
    </row>
    <row r="32" spans="1:11" ht="16.5" customHeight="1">
      <c r="A32" s="526" t="s">
        <v>945</v>
      </c>
      <c r="B32" s="911">
        <v>59753.6633239735</v>
      </c>
      <c r="C32" s="911">
        <v>69119.60231369999</v>
      </c>
      <c r="D32" s="911">
        <v>77062.17386891104</v>
      </c>
      <c r="E32" s="912">
        <v>94257.41429423715</v>
      </c>
      <c r="F32" s="913">
        <v>9365.938989726485</v>
      </c>
      <c r="G32" s="929"/>
      <c r="H32" s="914">
        <v>15.67425069647373</v>
      </c>
      <c r="I32" s="911">
        <v>17195.24042532612</v>
      </c>
      <c r="J32" s="912"/>
      <c r="K32" s="915">
        <v>22.313464001906574</v>
      </c>
    </row>
    <row r="33" spans="1:11" ht="16.5" customHeight="1">
      <c r="A33" s="526" t="s">
        <v>946</v>
      </c>
      <c r="B33" s="910">
        <v>368.789808</v>
      </c>
      <c r="C33" s="910">
        <v>1099.2423640000002</v>
      </c>
      <c r="D33" s="910">
        <v>180.63154604999997</v>
      </c>
      <c r="E33" s="914">
        <v>543.09507881</v>
      </c>
      <c r="F33" s="913">
        <v>730.4525560000002</v>
      </c>
      <c r="G33" s="929"/>
      <c r="H33" s="914">
        <v>198.06744659277572</v>
      </c>
      <c r="I33" s="911">
        <v>362.46353276</v>
      </c>
      <c r="J33" s="912"/>
      <c r="K33" s="915">
        <v>200.6645797404999</v>
      </c>
    </row>
    <row r="34" spans="1:11" ht="16.5" customHeight="1">
      <c r="A34" s="553" t="s">
        <v>947</v>
      </c>
      <c r="B34" s="904">
        <v>967654.228966491</v>
      </c>
      <c r="C34" s="904">
        <v>1019446.5566097854</v>
      </c>
      <c r="D34" s="904">
        <v>1147854.3727136806</v>
      </c>
      <c r="E34" s="908">
        <v>1178969.265439674</v>
      </c>
      <c r="F34" s="907">
        <v>51792.32764329447</v>
      </c>
      <c r="G34" s="927"/>
      <c r="H34" s="908">
        <v>5.352358941128339</v>
      </c>
      <c r="I34" s="905">
        <v>31114.892725993413</v>
      </c>
      <c r="J34" s="906"/>
      <c r="K34" s="909">
        <v>2.710700369806813</v>
      </c>
    </row>
    <row r="35" spans="1:11" ht="16.5" customHeight="1">
      <c r="A35" s="526" t="s">
        <v>948</v>
      </c>
      <c r="B35" s="910">
        <v>137031.6</v>
      </c>
      <c r="C35" s="910">
        <v>140721.1</v>
      </c>
      <c r="D35" s="910">
        <v>152256.024</v>
      </c>
      <c r="E35" s="914">
        <v>143816.1</v>
      </c>
      <c r="F35" s="913">
        <v>3689.5</v>
      </c>
      <c r="G35" s="929"/>
      <c r="H35" s="914">
        <v>2.692444662399038</v>
      </c>
      <c r="I35" s="911">
        <v>-8439.923999999999</v>
      </c>
      <c r="J35" s="912"/>
      <c r="K35" s="915">
        <v>-5.5432447126032915</v>
      </c>
    </row>
    <row r="36" spans="1:11" ht="16.5" customHeight="1">
      <c r="A36" s="526" t="s">
        <v>949</v>
      </c>
      <c r="B36" s="910">
        <v>10070.55929792</v>
      </c>
      <c r="C36" s="910">
        <v>11581.685216980388</v>
      </c>
      <c r="D36" s="910">
        <v>11358.098520938094</v>
      </c>
      <c r="E36" s="914">
        <v>10872.723330130326</v>
      </c>
      <c r="F36" s="913">
        <v>1511.1259190603887</v>
      </c>
      <c r="G36" s="929"/>
      <c r="H36" s="914">
        <v>15.005382266827036</v>
      </c>
      <c r="I36" s="911">
        <v>-485.3751908077684</v>
      </c>
      <c r="J36" s="912"/>
      <c r="K36" s="915">
        <v>-4.273384228117084</v>
      </c>
    </row>
    <row r="37" spans="1:11" ht="16.5" customHeight="1">
      <c r="A37" s="529" t="s">
        <v>950</v>
      </c>
      <c r="B37" s="910">
        <v>11754.169154773675</v>
      </c>
      <c r="C37" s="910">
        <v>12235.632294503852</v>
      </c>
      <c r="D37" s="910">
        <v>13412.977248478774</v>
      </c>
      <c r="E37" s="914">
        <v>13249.257268030631</v>
      </c>
      <c r="F37" s="913">
        <v>481.4631397301764</v>
      </c>
      <c r="G37" s="929"/>
      <c r="H37" s="914">
        <v>4.096105249043839</v>
      </c>
      <c r="I37" s="911">
        <v>-163.71998044814245</v>
      </c>
      <c r="J37" s="912"/>
      <c r="K37" s="915">
        <v>-1.2206087985925025</v>
      </c>
    </row>
    <row r="38" spans="1:11" ht="16.5" customHeight="1">
      <c r="A38" s="566" t="s">
        <v>951</v>
      </c>
      <c r="B38" s="910">
        <v>1162</v>
      </c>
      <c r="C38" s="910">
        <v>898.4762898199999</v>
      </c>
      <c r="D38" s="910">
        <v>1083.5204343599999</v>
      </c>
      <c r="E38" s="938">
        <v>1158.80767521</v>
      </c>
      <c r="F38" s="913">
        <v>-263.5237101800001</v>
      </c>
      <c r="G38" s="929"/>
      <c r="H38" s="914">
        <v>-22.678460428571434</v>
      </c>
      <c r="I38" s="911">
        <v>75.28724085000022</v>
      </c>
      <c r="J38" s="912"/>
      <c r="K38" s="915">
        <v>6.948391415845326</v>
      </c>
    </row>
    <row r="39" spans="1:11" ht="16.5" customHeight="1">
      <c r="A39" s="566" t="s">
        <v>952</v>
      </c>
      <c r="B39" s="910">
        <v>10592.169154773675</v>
      </c>
      <c r="C39" s="910">
        <v>11337.156004683851</v>
      </c>
      <c r="D39" s="910">
        <v>12329.456814118774</v>
      </c>
      <c r="E39" s="914">
        <v>12090.44959282063</v>
      </c>
      <c r="F39" s="913">
        <v>744.9868499101758</v>
      </c>
      <c r="G39" s="929"/>
      <c r="H39" s="914">
        <v>7.033373797419252</v>
      </c>
      <c r="I39" s="911">
        <v>-239.00722129814312</v>
      </c>
      <c r="J39" s="912"/>
      <c r="K39" s="915">
        <v>-1.9385056852176155</v>
      </c>
    </row>
    <row r="40" spans="1:11" ht="16.5" customHeight="1">
      <c r="A40" s="526" t="s">
        <v>953</v>
      </c>
      <c r="B40" s="910">
        <v>805307.5172847573</v>
      </c>
      <c r="C40" s="910">
        <v>852136.1572596312</v>
      </c>
      <c r="D40" s="910">
        <v>968439.0776656836</v>
      </c>
      <c r="E40" s="914">
        <v>1007788.9245179037</v>
      </c>
      <c r="F40" s="913">
        <v>46828.63997487386</v>
      </c>
      <c r="G40" s="929"/>
      <c r="H40" s="914">
        <v>5.815000974132869</v>
      </c>
      <c r="I40" s="911">
        <v>39349.84685222013</v>
      </c>
      <c r="J40" s="912"/>
      <c r="K40" s="915">
        <v>4.063223775218637</v>
      </c>
    </row>
    <row r="41" spans="1:11" ht="16.5" customHeight="1">
      <c r="A41" s="529" t="s">
        <v>954</v>
      </c>
      <c r="B41" s="910">
        <v>779262.5258145572</v>
      </c>
      <c r="C41" s="910">
        <v>824528.8750419235</v>
      </c>
      <c r="D41" s="910">
        <v>941182.1099787491</v>
      </c>
      <c r="E41" s="914">
        <v>978837.8418618536</v>
      </c>
      <c r="F41" s="913">
        <v>45266.34922736627</v>
      </c>
      <c r="G41" s="929"/>
      <c r="H41" s="914">
        <v>5.808870275142475</v>
      </c>
      <c r="I41" s="911">
        <v>37655.73188310454</v>
      </c>
      <c r="J41" s="912"/>
      <c r="K41" s="915">
        <v>4.000897539792248</v>
      </c>
    </row>
    <row r="42" spans="1:11" ht="16.5" customHeight="1">
      <c r="A42" s="529" t="s">
        <v>955</v>
      </c>
      <c r="B42" s="910">
        <v>26044.99147020016</v>
      </c>
      <c r="C42" s="910">
        <v>27607.282217707703</v>
      </c>
      <c r="D42" s="910">
        <v>27256.96768693456</v>
      </c>
      <c r="E42" s="914">
        <v>28951.082656050065</v>
      </c>
      <c r="F42" s="913">
        <v>1562.2907475075444</v>
      </c>
      <c r="G42" s="929"/>
      <c r="H42" s="914">
        <v>5.998430636059402</v>
      </c>
      <c r="I42" s="911">
        <v>1694.1149691155042</v>
      </c>
      <c r="J42" s="912"/>
      <c r="K42" s="915">
        <v>6.2153464338865785</v>
      </c>
    </row>
    <row r="43" spans="1:11" ht="16.5" customHeight="1">
      <c r="A43" s="530" t="s">
        <v>956</v>
      </c>
      <c r="B43" s="939">
        <v>3490.38322904</v>
      </c>
      <c r="C43" s="939">
        <v>2771.9818386700003</v>
      </c>
      <c r="D43" s="939">
        <v>2388.19527858</v>
      </c>
      <c r="E43" s="919">
        <v>3242.2603236095</v>
      </c>
      <c r="F43" s="918">
        <v>-718.4013903699997</v>
      </c>
      <c r="G43" s="940"/>
      <c r="H43" s="919">
        <v>-20.582306962539178</v>
      </c>
      <c r="I43" s="916">
        <v>854.0650450295002</v>
      </c>
      <c r="J43" s="917"/>
      <c r="K43" s="920">
        <v>35.76194345117874</v>
      </c>
    </row>
    <row r="44" spans="1:11" s="568" customFormat="1" ht="16.5" customHeight="1" thickBot="1">
      <c r="A44" s="567" t="s">
        <v>397</v>
      </c>
      <c r="B44" s="921">
        <v>97944.89708574828</v>
      </c>
      <c r="C44" s="922">
        <v>122574.81164190723</v>
      </c>
      <c r="D44" s="921">
        <v>108431.08036682903</v>
      </c>
      <c r="E44" s="925">
        <v>126831.3425742539</v>
      </c>
      <c r="F44" s="924">
        <v>24629.914556158954</v>
      </c>
      <c r="G44" s="930"/>
      <c r="H44" s="925">
        <v>25.146705228140764</v>
      </c>
      <c r="I44" s="922">
        <v>18400.262207424865</v>
      </c>
      <c r="J44" s="923"/>
      <c r="K44" s="926">
        <v>16.969546134904903</v>
      </c>
    </row>
    <row r="45" spans="1:11" ht="16.5" customHeight="1" thickTop="1">
      <c r="A45" s="269" t="s">
        <v>898</v>
      </c>
      <c r="B45" s="406"/>
      <c r="C45" s="36"/>
      <c r="D45" s="556"/>
      <c r="E45" s="556"/>
      <c r="F45" s="527"/>
      <c r="G45" s="528"/>
      <c r="H45" s="527"/>
      <c r="I45" s="528"/>
      <c r="J45" s="528"/>
      <c r="K45" s="528"/>
    </row>
    <row r="46" spans="1:11" ht="16.5">
      <c r="A46" s="1409"/>
      <c r="B46" s="1384"/>
      <c r="C46" s="1385"/>
      <c r="D46" s="556"/>
      <c r="E46" s="556"/>
      <c r="F46" s="527"/>
      <c r="G46" s="528"/>
      <c r="H46" s="527"/>
      <c r="I46" s="528"/>
      <c r="J46" s="528"/>
      <c r="K46" s="528"/>
    </row>
    <row r="47" spans="1:11" ht="16.5" customHeight="1">
      <c r="A47" s="1409"/>
      <c r="B47" s="1384"/>
      <c r="C47" s="569"/>
      <c r="D47" s="556"/>
      <c r="E47" s="556"/>
      <c r="F47" s="527"/>
      <c r="G47" s="528"/>
      <c r="H47" s="527"/>
      <c r="I47" s="528"/>
      <c r="J47" s="528"/>
      <c r="K47" s="528"/>
    </row>
    <row r="48" spans="4:11" ht="16.5" customHeight="1">
      <c r="D48" s="570"/>
      <c r="E48" s="570"/>
      <c r="F48" s="538"/>
      <c r="G48" s="539"/>
      <c r="H48" s="538"/>
      <c r="I48" s="539"/>
      <c r="J48" s="539"/>
      <c r="K48" s="539"/>
    </row>
    <row r="49" spans="4:11" ht="16.5" customHeight="1">
      <c r="D49" s="570"/>
      <c r="E49" s="570"/>
      <c r="F49" s="538"/>
      <c r="G49" s="539"/>
      <c r="H49" s="538"/>
      <c r="I49" s="539"/>
      <c r="J49" s="539"/>
      <c r="K49" s="539"/>
    </row>
    <row r="50" spans="1:11" s="40" customFormat="1" ht="16.5" customHeight="1">
      <c r="A50" s="269"/>
      <c r="B50" s="406"/>
      <c r="C50" s="36"/>
      <c r="D50" s="36"/>
      <c r="E50" s="36"/>
      <c r="F50" s="36"/>
      <c r="G50" s="36"/>
      <c r="H50" s="36"/>
      <c r="I50" s="36"/>
      <c r="J50" s="36"/>
      <c r="K50" s="36"/>
    </row>
    <row r="51" spans="1:11" s="40" customFormat="1" ht="16.5" customHeight="1">
      <c r="A51" s="269"/>
      <c r="B51" s="406"/>
      <c r="C51" s="36"/>
      <c r="D51" s="36"/>
      <c r="E51" s="36"/>
      <c r="F51" s="36"/>
      <c r="G51" s="36"/>
      <c r="H51" s="36"/>
      <c r="I51" s="36"/>
      <c r="J51" s="36"/>
      <c r="K51" s="36"/>
    </row>
    <row r="52" spans="1:11" s="40" customFormat="1" ht="16.5" customHeight="1">
      <c r="A52" s="269"/>
      <c r="B52" s="406"/>
      <c r="C52" s="36"/>
      <c r="D52" s="36"/>
      <c r="E52" s="36"/>
      <c r="F52" s="36"/>
      <c r="G52" s="36"/>
      <c r="H52" s="36"/>
      <c r="I52" s="36"/>
      <c r="J52" s="36"/>
      <c r="K52" s="36"/>
    </row>
    <row r="53" spans="1:11" s="40" customFormat="1" ht="16.5" customHeight="1">
      <c r="A53" s="269"/>
      <c r="B53" s="406"/>
      <c r="C53" s="36"/>
      <c r="D53" s="36"/>
      <c r="E53" s="36"/>
      <c r="F53" s="36"/>
      <c r="G53" s="36"/>
      <c r="H53" s="36"/>
      <c r="I53" s="36"/>
      <c r="J53" s="36"/>
      <c r="K53" s="36"/>
    </row>
    <row r="54" spans="1:11" s="40" customFormat="1" ht="16.5" customHeight="1">
      <c r="A54" s="269"/>
      <c r="B54" s="406"/>
      <c r="C54" s="36"/>
      <c r="D54" s="36"/>
      <c r="E54" s="36"/>
      <c r="F54" s="36"/>
      <c r="G54" s="36"/>
      <c r="H54" s="36"/>
      <c r="I54" s="36"/>
      <c r="J54" s="36"/>
      <c r="K54" s="36"/>
    </row>
    <row r="55" spans="1:11" s="40" customFormat="1" ht="16.5" customHeight="1">
      <c r="A55" s="269"/>
      <c r="B55" s="406"/>
      <c r="C55" s="36"/>
      <c r="D55" s="36"/>
      <c r="E55" s="36"/>
      <c r="F55" s="36"/>
      <c r="G55" s="36"/>
      <c r="H55" s="36"/>
      <c r="I55" s="36"/>
      <c r="J55" s="36"/>
      <c r="K55" s="36"/>
    </row>
    <row r="56" spans="1:11" s="40" customFormat="1" ht="16.5" customHeight="1">
      <c r="A56" s="269"/>
      <c r="B56" s="406"/>
      <c r="C56" s="36"/>
      <c r="D56" s="36"/>
      <c r="E56" s="36"/>
      <c r="F56" s="36"/>
      <c r="G56" s="36"/>
      <c r="H56" s="36"/>
      <c r="I56" s="36"/>
      <c r="J56" s="36"/>
      <c r="K56" s="36"/>
    </row>
    <row r="57" spans="1:11" s="40" customFormat="1" ht="16.5" customHeight="1">
      <c r="A57" s="269"/>
      <c r="B57" s="406"/>
      <c r="C57" s="36"/>
      <c r="D57" s="36"/>
      <c r="E57" s="36"/>
      <c r="F57" s="36"/>
      <c r="G57" s="36"/>
      <c r="H57" s="36"/>
      <c r="I57" s="36"/>
      <c r="J57" s="36"/>
      <c r="K57" s="36"/>
    </row>
    <row r="58" spans="1:11" s="40" customFormat="1" ht="16.5" customHeight="1">
      <c r="A58" s="269"/>
      <c r="B58" s="406"/>
      <c r="C58" s="36"/>
      <c r="D58" s="36"/>
      <c r="E58" s="36"/>
      <c r="F58" s="36"/>
      <c r="G58" s="36"/>
      <c r="H58" s="36"/>
      <c r="I58" s="36"/>
      <c r="J58" s="36"/>
      <c r="K58" s="36"/>
    </row>
    <row r="59" spans="1:11" s="40" customFormat="1" ht="16.5" customHeight="1">
      <c r="A59" s="269"/>
      <c r="B59" s="406"/>
      <c r="C59" s="36"/>
      <c r="D59" s="36"/>
      <c r="E59" s="36"/>
      <c r="F59" s="36"/>
      <c r="G59" s="36"/>
      <c r="H59" s="36"/>
      <c r="I59" s="36"/>
      <c r="J59" s="36"/>
      <c r="K59" s="36"/>
    </row>
    <row r="60" spans="1:11" s="40" customFormat="1" ht="16.5" customHeight="1">
      <c r="A60" s="269"/>
      <c r="B60" s="406"/>
      <c r="C60" s="36"/>
      <c r="D60" s="36"/>
      <c r="E60" s="36"/>
      <c r="F60" s="36"/>
      <c r="G60" s="36"/>
      <c r="H60" s="36"/>
      <c r="I60" s="36"/>
      <c r="J60" s="36"/>
      <c r="K60" s="36"/>
    </row>
    <row r="61" spans="1:11" s="40" customFormat="1" ht="16.5" customHeight="1">
      <c r="A61" s="269"/>
      <c r="B61" s="406"/>
      <c r="C61" s="36"/>
      <c r="D61" s="36"/>
      <c r="E61" s="36"/>
      <c r="F61" s="36"/>
      <c r="G61" s="36"/>
      <c r="H61" s="36"/>
      <c r="I61" s="36"/>
      <c r="J61" s="36"/>
      <c r="K61" s="36"/>
    </row>
    <row r="62" spans="1:11" s="40" customFormat="1" ht="16.5" customHeight="1">
      <c r="A62" s="269"/>
      <c r="B62" s="406"/>
      <c r="C62" s="36"/>
      <c r="D62" s="36"/>
      <c r="E62" s="36"/>
      <c r="F62" s="36"/>
      <c r="G62" s="36"/>
      <c r="H62" s="36"/>
      <c r="I62" s="36"/>
      <c r="J62" s="36"/>
      <c r="K62" s="36"/>
    </row>
    <row r="63" spans="1:11" s="40" customFormat="1" ht="16.5" customHeight="1">
      <c r="A63" s="269"/>
      <c r="B63" s="406"/>
      <c r="C63" s="36"/>
      <c r="D63" s="36"/>
      <c r="E63" s="36"/>
      <c r="F63" s="36"/>
      <c r="G63" s="36"/>
      <c r="H63" s="36"/>
      <c r="I63" s="36"/>
      <c r="J63" s="36"/>
      <c r="K63" s="36"/>
    </row>
    <row r="64" spans="1:11" s="40" customFormat="1" ht="16.5" customHeight="1">
      <c r="A64" s="269"/>
      <c r="B64" s="406"/>
      <c r="C64" s="36"/>
      <c r="D64" s="36"/>
      <c r="E64" s="36"/>
      <c r="F64" s="36"/>
      <c r="G64" s="36"/>
      <c r="H64" s="36"/>
      <c r="I64" s="36"/>
      <c r="J64" s="36"/>
      <c r="K64" s="36"/>
    </row>
    <row r="65" spans="1:11" s="40" customFormat="1" ht="16.5" customHeight="1">
      <c r="A65" s="269"/>
      <c r="B65" s="406"/>
      <c r="C65" s="36"/>
      <c r="D65" s="36"/>
      <c r="E65" s="36"/>
      <c r="F65" s="36"/>
      <c r="G65" s="36"/>
      <c r="H65" s="36"/>
      <c r="I65" s="36"/>
      <c r="J65" s="36"/>
      <c r="K65" s="36"/>
    </row>
    <row r="66" spans="1:11" s="40" customFormat="1" ht="16.5" customHeight="1">
      <c r="A66" s="269"/>
      <c r="B66" s="406"/>
      <c r="C66" s="36"/>
      <c r="D66" s="36"/>
      <c r="E66" s="36"/>
      <c r="F66" s="36"/>
      <c r="G66" s="36"/>
      <c r="H66" s="36"/>
      <c r="I66" s="36"/>
      <c r="J66" s="36"/>
      <c r="K66" s="36"/>
    </row>
    <row r="67" spans="1:11" s="40" customFormat="1" ht="16.5" customHeight="1">
      <c r="A67" s="269"/>
      <c r="B67" s="406"/>
      <c r="C67" s="36"/>
      <c r="D67" s="36"/>
      <c r="E67" s="36"/>
      <c r="F67" s="36"/>
      <c r="G67" s="36"/>
      <c r="H67" s="36"/>
      <c r="I67" s="36"/>
      <c r="J67" s="36"/>
      <c r="K67" s="36"/>
    </row>
    <row r="68" spans="1:11" s="40" customFormat="1" ht="16.5" customHeight="1">
      <c r="A68" s="269"/>
      <c r="B68" s="406"/>
      <c r="C68" s="36"/>
      <c r="D68" s="36"/>
      <c r="E68" s="36"/>
      <c r="F68" s="36"/>
      <c r="G68" s="36"/>
      <c r="H68" s="36"/>
      <c r="I68" s="36"/>
      <c r="J68" s="36"/>
      <c r="K68" s="36"/>
    </row>
    <row r="69" spans="1:11" s="40" customFormat="1" ht="16.5" customHeight="1">
      <c r="A69" s="269"/>
      <c r="B69" s="406"/>
      <c r="C69" s="36"/>
      <c r="D69" s="36"/>
      <c r="E69" s="36"/>
      <c r="F69" s="36"/>
      <c r="G69" s="36"/>
      <c r="H69" s="36"/>
      <c r="I69" s="36"/>
      <c r="J69" s="36"/>
      <c r="K69" s="36"/>
    </row>
    <row r="70" spans="1:11" s="40" customFormat="1" ht="16.5" customHeight="1">
      <c r="A70" s="269"/>
      <c r="B70" s="406"/>
      <c r="C70" s="36"/>
      <c r="D70" s="36"/>
      <c r="E70" s="36"/>
      <c r="F70" s="36"/>
      <c r="G70" s="36"/>
      <c r="H70" s="36"/>
      <c r="I70" s="36"/>
      <c r="J70" s="36"/>
      <c r="K70" s="36"/>
    </row>
    <row r="71" spans="1:11" s="40" customFormat="1" ht="16.5" customHeight="1">
      <c r="A71" s="269"/>
      <c r="B71" s="406"/>
      <c r="C71" s="36"/>
      <c r="D71" s="36"/>
      <c r="E71" s="36"/>
      <c r="F71" s="36"/>
      <c r="G71" s="36"/>
      <c r="H71" s="36"/>
      <c r="I71" s="36"/>
      <c r="J71" s="36"/>
      <c r="K71" s="36"/>
    </row>
    <row r="72" spans="1:11" s="40" customFormat="1" ht="16.5" customHeight="1">
      <c r="A72" s="269"/>
      <c r="B72" s="406"/>
      <c r="C72" s="36"/>
      <c r="D72" s="36"/>
      <c r="E72" s="36"/>
      <c r="F72" s="36"/>
      <c r="G72" s="36"/>
      <c r="H72" s="36"/>
      <c r="I72" s="36"/>
      <c r="J72" s="36"/>
      <c r="K72" s="36"/>
    </row>
    <row r="73" spans="1:11" s="40" customFormat="1" ht="16.5" customHeight="1">
      <c r="A73" s="269"/>
      <c r="B73" s="406"/>
      <c r="C73" s="36"/>
      <c r="D73" s="36"/>
      <c r="E73" s="36"/>
      <c r="F73" s="36"/>
      <c r="G73" s="36"/>
      <c r="H73" s="36"/>
      <c r="I73" s="36"/>
      <c r="J73" s="36"/>
      <c r="K73" s="36"/>
    </row>
    <row r="74" spans="1:11" s="40" customFormat="1" ht="16.5" customHeight="1">
      <c r="A74" s="269"/>
      <c r="B74" s="406"/>
      <c r="C74" s="36"/>
      <c r="D74" s="36"/>
      <c r="E74" s="36"/>
      <c r="F74" s="36"/>
      <c r="G74" s="36"/>
      <c r="H74" s="36"/>
      <c r="I74" s="36"/>
      <c r="J74" s="36"/>
      <c r="K74" s="36"/>
    </row>
    <row r="75" spans="1:11" s="40" customFormat="1" ht="16.5" customHeight="1">
      <c r="A75" s="269"/>
      <c r="B75" s="406"/>
      <c r="C75" s="36"/>
      <c r="D75" s="36"/>
      <c r="E75" s="36"/>
      <c r="F75" s="36"/>
      <c r="G75" s="36"/>
      <c r="H75" s="36"/>
      <c r="I75" s="36"/>
      <c r="J75" s="36"/>
      <c r="K75" s="36"/>
    </row>
    <row r="76" spans="1:11" s="40" customFormat="1" ht="16.5" customHeight="1">
      <c r="A76" s="269"/>
      <c r="B76" s="406"/>
      <c r="C76" s="36"/>
      <c r="D76" s="36"/>
      <c r="E76" s="36"/>
      <c r="F76" s="36"/>
      <c r="G76" s="36"/>
      <c r="H76" s="36"/>
      <c r="I76" s="36"/>
      <c r="J76" s="36"/>
      <c r="K76" s="36"/>
    </row>
    <row r="77" spans="1:11" s="40" customFormat="1" ht="16.5" customHeight="1">
      <c r="A77" s="269"/>
      <c r="B77" s="406"/>
      <c r="C77" s="36"/>
      <c r="D77" s="36"/>
      <c r="E77" s="36"/>
      <c r="F77" s="36"/>
      <c r="G77" s="36"/>
      <c r="H77" s="36"/>
      <c r="I77" s="36"/>
      <c r="J77" s="36"/>
      <c r="K77" s="36"/>
    </row>
    <row r="78" spans="1:11" s="40" customFormat="1" ht="16.5" customHeight="1">
      <c r="A78" s="269"/>
      <c r="B78" s="406"/>
      <c r="C78" s="36"/>
      <c r="D78" s="36"/>
      <c r="E78" s="36"/>
      <c r="F78" s="36"/>
      <c r="G78" s="36"/>
      <c r="H78" s="36"/>
      <c r="I78" s="36"/>
      <c r="J78" s="36"/>
      <c r="K78" s="36"/>
    </row>
    <row r="79" spans="1:11" s="40" customFormat="1" ht="16.5" customHeight="1">
      <c r="A79" s="269"/>
      <c r="B79" s="406"/>
      <c r="C79" s="36"/>
      <c r="D79" s="36"/>
      <c r="E79" s="36"/>
      <c r="F79" s="36"/>
      <c r="G79" s="36"/>
      <c r="H79" s="36"/>
      <c r="I79" s="36"/>
      <c r="J79" s="36"/>
      <c r="K79" s="36"/>
    </row>
    <row r="80" spans="1:11" s="40" customFormat="1" ht="16.5" customHeight="1">
      <c r="A80" s="269"/>
      <c r="B80" s="406"/>
      <c r="C80" s="36"/>
      <c r="D80" s="36"/>
      <c r="E80" s="36"/>
      <c r="F80" s="36"/>
      <c r="G80" s="36"/>
      <c r="H80" s="36"/>
      <c r="I80" s="36"/>
      <c r="J80" s="36"/>
      <c r="K80" s="36"/>
    </row>
    <row r="81" spans="1:11" s="40" customFormat="1" ht="16.5" customHeight="1">
      <c r="A81" s="269"/>
      <c r="B81" s="406"/>
      <c r="C81" s="36"/>
      <c r="D81" s="36"/>
      <c r="E81" s="36"/>
      <c r="F81" s="36"/>
      <c r="G81" s="36"/>
      <c r="H81" s="36"/>
      <c r="I81" s="36"/>
      <c r="J81" s="36"/>
      <c r="K81" s="36"/>
    </row>
    <row r="82" spans="1:11" s="40" customFormat="1" ht="16.5" customHeight="1">
      <c r="A82" s="269"/>
      <c r="B82" s="36"/>
      <c r="C82" s="36"/>
      <c r="D82" s="36"/>
      <c r="E82" s="36"/>
      <c r="F82" s="36"/>
      <c r="G82" s="36"/>
      <c r="H82" s="36"/>
      <c r="I82" s="36"/>
      <c r="J82" s="36"/>
      <c r="K82" s="36"/>
    </row>
    <row r="83" spans="1:5" ht="16.5" customHeight="1">
      <c r="A83" s="571"/>
      <c r="B83" s="572"/>
      <c r="C83" s="572"/>
      <c r="D83" s="572"/>
      <c r="E83" s="572"/>
    </row>
    <row r="84" spans="1:5" ht="16.5" customHeight="1">
      <c r="A84" s="571"/>
      <c r="B84" s="573"/>
      <c r="C84" s="573"/>
      <c r="D84" s="573"/>
      <c r="E84" s="573"/>
    </row>
  </sheetData>
  <sheetProtection/>
  <mergeCells count="5">
    <mergeCell ref="A1:K1"/>
    <mergeCell ref="I3:K3"/>
    <mergeCell ref="F4:K4"/>
    <mergeCell ref="F5:H5"/>
    <mergeCell ref="A2:K2"/>
  </mergeCells>
  <printOptions/>
  <pageMargins left="0.7" right="0.7" top="0.75" bottom="0.75" header="0.3" footer="0.3"/>
  <pageSetup fitToHeight="1" fitToWidth="1" horizontalDpi="600" verticalDpi="600" orientation="portrait" scale="70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zoomScalePageLayoutView="0" workbookViewId="0" topLeftCell="A1">
      <selection activeCell="A1" sqref="A1:I1"/>
    </sheetView>
  </sheetViews>
  <sheetFormatPr defaultColWidth="9.140625" defaultRowHeight="21" customHeight="1"/>
  <cols>
    <col min="1" max="1" width="15.57421875" style="9" customWidth="1"/>
    <col min="2" max="2" width="16.00390625" style="9" customWidth="1"/>
    <col min="3" max="3" width="12.00390625" style="9" customWidth="1"/>
    <col min="4" max="5" width="12.28125" style="9" customWidth="1"/>
    <col min="6" max="6" width="13.8515625" style="9" customWidth="1"/>
    <col min="7" max="7" width="12.57421875" style="9" customWidth="1"/>
    <col min="8" max="8" width="13.8515625" style="9" customWidth="1"/>
    <col min="9" max="9" width="11.57421875" style="9" bestFit="1" customWidth="1"/>
    <col min="10" max="10" width="11.00390625" style="9" customWidth="1"/>
    <col min="11" max="16384" width="9.140625" style="9" customWidth="1"/>
  </cols>
  <sheetData>
    <row r="1" spans="1:9" ht="12.75">
      <c r="A1" s="1750" t="s">
        <v>799</v>
      </c>
      <c r="B1" s="1750"/>
      <c r="C1" s="1750"/>
      <c r="D1" s="1750"/>
      <c r="E1" s="1750"/>
      <c r="F1" s="1750"/>
      <c r="G1" s="1750"/>
      <c r="H1" s="1750"/>
      <c r="I1" s="1750"/>
    </row>
    <row r="2" spans="1:9" ht="15.75">
      <c r="A2" s="1761" t="s">
        <v>60</v>
      </c>
      <c r="B2" s="1761"/>
      <c r="C2" s="1761"/>
      <c r="D2" s="1761"/>
      <c r="E2" s="1761"/>
      <c r="F2" s="1761"/>
      <c r="G2" s="1761"/>
      <c r="H2" s="1761"/>
      <c r="I2" s="1761"/>
    </row>
    <row r="3" spans="1:10" ht="13.5" thickBot="1">
      <c r="A3" s="2005" t="s">
        <v>193</v>
      </c>
      <c r="B3" s="2005"/>
      <c r="C3" s="2005"/>
      <c r="D3" s="2005"/>
      <c r="E3" s="2005"/>
      <c r="F3" s="2005"/>
      <c r="G3" s="2005"/>
      <c r="H3" s="2005"/>
      <c r="I3" s="2005"/>
      <c r="J3" s="2005"/>
    </row>
    <row r="4" spans="1:10" ht="21" customHeight="1" thickBot="1" thickTop="1">
      <c r="A4" s="794" t="s">
        <v>654</v>
      </c>
      <c r="B4" s="795" t="s">
        <v>387</v>
      </c>
      <c r="C4" s="795" t="s">
        <v>39</v>
      </c>
      <c r="D4" s="795" t="s">
        <v>671</v>
      </c>
      <c r="E4" s="795" t="s">
        <v>40</v>
      </c>
      <c r="F4" s="796" t="s">
        <v>709</v>
      </c>
      <c r="G4" s="796" t="s">
        <v>688</v>
      </c>
      <c r="H4" s="796" t="s">
        <v>422</v>
      </c>
      <c r="I4" s="1580" t="s">
        <v>1153</v>
      </c>
      <c r="J4" s="1585" t="s">
        <v>1156</v>
      </c>
    </row>
    <row r="5" spans="1:10" ht="21" customHeight="1" thickTop="1">
      <c r="A5" s="1674" t="s">
        <v>1306</v>
      </c>
      <c r="B5" s="1207">
        <v>980.096</v>
      </c>
      <c r="C5" s="1187">
        <v>957.5</v>
      </c>
      <c r="D5" s="1187">
        <v>2133.8</v>
      </c>
      <c r="E5" s="1187">
        <v>3417.43</v>
      </c>
      <c r="F5" s="1187">
        <v>3939.5</v>
      </c>
      <c r="G5" s="1187">
        <v>2628.646</v>
      </c>
      <c r="H5" s="1187">
        <v>3023.9850000000006</v>
      </c>
      <c r="I5" s="1581">
        <v>3350.8</v>
      </c>
      <c r="J5" s="1586">
        <v>5513.38</v>
      </c>
    </row>
    <row r="6" spans="1:10" ht="21" customHeight="1">
      <c r="A6" s="1674" t="s">
        <v>1307</v>
      </c>
      <c r="B6" s="1208">
        <v>977.561</v>
      </c>
      <c r="C6" s="1209">
        <v>1207.954</v>
      </c>
      <c r="D6" s="1209">
        <v>1655.209</v>
      </c>
      <c r="E6" s="1209">
        <v>2820.1</v>
      </c>
      <c r="F6" s="1209">
        <v>4235.2</v>
      </c>
      <c r="G6" s="1209">
        <v>4914.036</v>
      </c>
      <c r="H6" s="1209">
        <v>5135.26</v>
      </c>
      <c r="I6" s="1582">
        <v>3193.1</v>
      </c>
      <c r="J6" s="1587">
        <v>5963.24</v>
      </c>
    </row>
    <row r="7" spans="1:10" ht="21" customHeight="1">
      <c r="A7" s="1674" t="s">
        <v>1308</v>
      </c>
      <c r="B7" s="1208">
        <v>907.879</v>
      </c>
      <c r="C7" s="1209">
        <v>865.719</v>
      </c>
      <c r="D7" s="1209">
        <v>2411.6</v>
      </c>
      <c r="E7" s="1209">
        <v>1543.517</v>
      </c>
      <c r="F7" s="1209">
        <v>4145.5</v>
      </c>
      <c r="G7" s="1209">
        <v>4589.347</v>
      </c>
      <c r="H7" s="1209">
        <v>3823.28</v>
      </c>
      <c r="I7" s="1582">
        <v>2878.583504</v>
      </c>
      <c r="J7" s="1587">
        <v>5499.63</v>
      </c>
    </row>
    <row r="8" spans="1:10" ht="21" customHeight="1">
      <c r="A8" s="1674" t="s">
        <v>1309</v>
      </c>
      <c r="B8" s="1208">
        <v>1103.189</v>
      </c>
      <c r="C8" s="1209">
        <v>1188.259</v>
      </c>
      <c r="D8" s="1209">
        <v>2065.7</v>
      </c>
      <c r="E8" s="1209">
        <v>1571.367</v>
      </c>
      <c r="F8" s="1209">
        <v>3894.8</v>
      </c>
      <c r="G8" s="1209">
        <v>2064.913</v>
      </c>
      <c r="H8" s="1209">
        <v>3673.03</v>
      </c>
      <c r="I8" s="1582">
        <v>4227.299999999999</v>
      </c>
      <c r="J8" s="1587"/>
    </row>
    <row r="9" spans="1:10" ht="21" customHeight="1">
      <c r="A9" s="1674" t="s">
        <v>1310</v>
      </c>
      <c r="B9" s="1208">
        <v>1583.675</v>
      </c>
      <c r="C9" s="1209">
        <v>1661.361</v>
      </c>
      <c r="D9" s="1209">
        <v>2859.9</v>
      </c>
      <c r="E9" s="1209">
        <v>2301.56</v>
      </c>
      <c r="F9" s="1209">
        <v>4767.4</v>
      </c>
      <c r="G9" s="1209">
        <v>3784.984</v>
      </c>
      <c r="H9" s="1209">
        <v>5468.766</v>
      </c>
      <c r="I9" s="1582">
        <v>3117</v>
      </c>
      <c r="J9" s="1587"/>
    </row>
    <row r="10" spans="1:10" ht="21" customHeight="1">
      <c r="A10" s="1674" t="s">
        <v>1311</v>
      </c>
      <c r="B10" s="1208">
        <v>1156.237</v>
      </c>
      <c r="C10" s="1209">
        <v>1643.985</v>
      </c>
      <c r="D10" s="1209">
        <v>3805.5</v>
      </c>
      <c r="E10" s="1209">
        <v>2016.824</v>
      </c>
      <c r="F10" s="1209">
        <v>4917.8</v>
      </c>
      <c r="G10" s="1209">
        <v>4026.84</v>
      </c>
      <c r="H10" s="1209">
        <v>5113.109</v>
      </c>
      <c r="I10" s="1582">
        <v>1084</v>
      </c>
      <c r="J10" s="1587"/>
    </row>
    <row r="11" spans="1:10" ht="21" customHeight="1">
      <c r="A11" s="1674" t="s">
        <v>1312</v>
      </c>
      <c r="B11" s="1208">
        <v>603.806</v>
      </c>
      <c r="C11" s="1209">
        <v>716.981</v>
      </c>
      <c r="D11" s="1209">
        <v>2962.1</v>
      </c>
      <c r="E11" s="1209">
        <v>2007.5</v>
      </c>
      <c r="F11" s="1209">
        <v>5107.5</v>
      </c>
      <c r="G11" s="1209">
        <v>5404.078</v>
      </c>
      <c r="H11" s="1209">
        <v>5923.4</v>
      </c>
      <c r="I11" s="1583">
        <v>3693.200732</v>
      </c>
      <c r="J11" s="1587"/>
    </row>
    <row r="12" spans="1:10" ht="21" customHeight="1">
      <c r="A12" s="1674" t="s">
        <v>1313</v>
      </c>
      <c r="B12" s="1208">
        <v>603.011</v>
      </c>
      <c r="C12" s="1209">
        <v>1428.479</v>
      </c>
      <c r="D12" s="1209">
        <v>1963.1</v>
      </c>
      <c r="E12" s="1209">
        <v>2480.095</v>
      </c>
      <c r="F12" s="1209">
        <v>3755.8</v>
      </c>
      <c r="G12" s="1209">
        <v>4548.177</v>
      </c>
      <c r="H12" s="1209">
        <v>5524.553</v>
      </c>
      <c r="I12" s="1583">
        <v>2894.6</v>
      </c>
      <c r="J12" s="1587"/>
    </row>
    <row r="13" spans="1:10" ht="21" customHeight="1">
      <c r="A13" s="1674" t="s">
        <v>1314</v>
      </c>
      <c r="B13" s="1208">
        <v>1398.554</v>
      </c>
      <c r="C13" s="1209">
        <v>2052.853</v>
      </c>
      <c r="D13" s="1209">
        <v>3442.1</v>
      </c>
      <c r="E13" s="1209">
        <v>3768.18</v>
      </c>
      <c r="F13" s="1209">
        <v>4382.1</v>
      </c>
      <c r="G13" s="1209">
        <v>4505.977</v>
      </c>
      <c r="H13" s="1209">
        <v>4638.701</v>
      </c>
      <c r="I13" s="1583">
        <v>3614.076429</v>
      </c>
      <c r="J13" s="1587"/>
    </row>
    <row r="14" spans="1:10" ht="21" customHeight="1">
      <c r="A14" s="1674" t="s">
        <v>1315</v>
      </c>
      <c r="B14" s="1208">
        <v>916.412</v>
      </c>
      <c r="C14" s="1209">
        <v>2714.843</v>
      </c>
      <c r="D14" s="1209">
        <v>3420.2</v>
      </c>
      <c r="E14" s="1209">
        <v>3495.035</v>
      </c>
      <c r="F14" s="1209">
        <v>3427.2</v>
      </c>
      <c r="G14" s="1209">
        <v>3263.921</v>
      </c>
      <c r="H14" s="1209">
        <v>5139.568</v>
      </c>
      <c r="I14" s="1583">
        <v>3358.239235000001</v>
      </c>
      <c r="J14" s="1587"/>
    </row>
    <row r="15" spans="1:10" ht="21" customHeight="1">
      <c r="A15" s="1674" t="s">
        <v>1316</v>
      </c>
      <c r="B15" s="1208">
        <v>1181.457</v>
      </c>
      <c r="C15" s="1209">
        <v>1711.2</v>
      </c>
      <c r="D15" s="1209">
        <v>2205.73</v>
      </c>
      <c r="E15" s="1209">
        <v>3452.1</v>
      </c>
      <c r="F15" s="1209">
        <v>3016.2</v>
      </c>
      <c r="G15" s="1209">
        <v>4066.715</v>
      </c>
      <c r="H15" s="1209">
        <v>5497.373</v>
      </c>
      <c r="I15" s="1583">
        <v>3799.3208210000007</v>
      </c>
      <c r="J15" s="1587"/>
    </row>
    <row r="16" spans="1:10" ht="21" customHeight="1">
      <c r="A16" s="1674" t="s">
        <v>1317</v>
      </c>
      <c r="B16" s="1208">
        <v>1394</v>
      </c>
      <c r="C16" s="1209">
        <v>1571.796</v>
      </c>
      <c r="D16" s="1209">
        <v>3091.435</v>
      </c>
      <c r="E16" s="1209">
        <v>4253.095</v>
      </c>
      <c r="F16" s="1210">
        <v>2113.92</v>
      </c>
      <c r="G16" s="1210">
        <v>3970.419</v>
      </c>
      <c r="H16" s="1209">
        <v>7717.93</v>
      </c>
      <c r="I16" s="1583">
        <v>4485.520859</v>
      </c>
      <c r="J16" s="1587"/>
    </row>
    <row r="17" spans="1:10" ht="21" customHeight="1" thickBot="1">
      <c r="A17" s="797" t="s">
        <v>543</v>
      </c>
      <c r="B17" s="1211">
        <v>12805.877000000002</v>
      </c>
      <c r="C17" s="1212">
        <v>17720.93</v>
      </c>
      <c r="D17" s="1212">
        <v>32016.374</v>
      </c>
      <c r="E17" s="1212">
        <v>33126.803</v>
      </c>
      <c r="F17" s="1212">
        <v>47702.91999999999</v>
      </c>
      <c r="G17" s="1212">
        <v>47768.05300000001</v>
      </c>
      <c r="H17" s="1212">
        <v>60678.955</v>
      </c>
      <c r="I17" s="1584">
        <v>39695.74158</v>
      </c>
      <c r="J17" s="1588">
        <v>16976.25</v>
      </c>
    </row>
    <row r="18" spans="1:9" ht="21" customHeight="1" thickTop="1">
      <c r="A18" s="790" t="s">
        <v>41</v>
      </c>
      <c r="B18" s="790"/>
      <c r="C18" s="790"/>
      <c r="D18" s="791"/>
      <c r="E18" s="790"/>
      <c r="F18" s="790"/>
      <c r="G18" s="791"/>
      <c r="H18" s="792"/>
      <c r="I18" s="792"/>
    </row>
    <row r="19" spans="1:9" ht="21" customHeight="1">
      <c r="A19" s="790" t="s">
        <v>428</v>
      </c>
      <c r="B19" s="790"/>
      <c r="C19" s="790"/>
      <c r="D19" s="791"/>
      <c r="E19" s="790"/>
      <c r="F19" s="790"/>
      <c r="G19" s="793"/>
      <c r="H19" s="792"/>
      <c r="I19" s="1502"/>
    </row>
  </sheetData>
  <sheetProtection/>
  <mergeCells count="3">
    <mergeCell ref="A1:I1"/>
    <mergeCell ref="A2:I2"/>
    <mergeCell ref="A3:J3"/>
  </mergeCells>
  <printOptions/>
  <pageMargins left="0.7" right="0.7" top="0.75" bottom="0.75" header="0.3" footer="0.3"/>
  <pageSetup fitToHeight="1" fitToWidth="1" horizontalDpi="600" verticalDpi="600" orientation="portrait" scale="70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8"/>
  <sheetViews>
    <sheetView zoomScalePageLayoutView="0" workbookViewId="0" topLeftCell="A19">
      <selection activeCell="A1" sqref="A1:M1"/>
    </sheetView>
  </sheetViews>
  <sheetFormatPr defaultColWidth="9.140625" defaultRowHeight="12.75"/>
  <cols>
    <col min="1" max="1" width="9.140625" style="40" customWidth="1"/>
    <col min="2" max="2" width="3.28125" style="40" customWidth="1"/>
    <col min="3" max="3" width="4.8515625" style="40" customWidth="1"/>
    <col min="4" max="4" width="6.140625" style="40" customWidth="1"/>
    <col min="5" max="5" width="5.28125" style="40" customWidth="1"/>
    <col min="6" max="6" width="26.140625" style="40" customWidth="1"/>
    <col min="7" max="16384" width="9.140625" style="40" customWidth="1"/>
  </cols>
  <sheetData>
    <row r="1" spans="1:13" ht="12.75">
      <c r="A1" s="1744" t="s">
        <v>800</v>
      </c>
      <c r="B1" s="1744"/>
      <c r="C1" s="1744"/>
      <c r="D1" s="1744"/>
      <c r="E1" s="1744"/>
      <c r="F1" s="1744"/>
      <c r="G1" s="1744"/>
      <c r="H1" s="1744"/>
      <c r="I1" s="1744"/>
      <c r="J1" s="1744"/>
      <c r="K1" s="1744"/>
      <c r="L1" s="1744"/>
      <c r="M1" s="1744"/>
    </row>
    <row r="2" spans="1:13" ht="15.75">
      <c r="A2" s="1781" t="s">
        <v>1329</v>
      </c>
      <c r="B2" s="1781"/>
      <c r="C2" s="1781"/>
      <c r="D2" s="1781"/>
      <c r="E2" s="1781"/>
      <c r="F2" s="1781"/>
      <c r="G2" s="1781"/>
      <c r="H2" s="1781"/>
      <c r="I2" s="1781"/>
      <c r="J2" s="1781"/>
      <c r="K2" s="1781"/>
      <c r="L2" s="1781"/>
      <c r="M2" s="1781"/>
    </row>
    <row r="3" spans="1:13" ht="16.5" thickBot="1">
      <c r="A3" s="1669"/>
      <c r="B3" s="1813" t="s">
        <v>1343</v>
      </c>
      <c r="C3" s="1813"/>
      <c r="D3" s="1813"/>
      <c r="E3" s="1813"/>
      <c r="F3" s="1813"/>
      <c r="G3" s="1813"/>
      <c r="H3" s="1813"/>
      <c r="I3" s="1813"/>
      <c r="J3" s="1813"/>
      <c r="K3" s="1813"/>
      <c r="L3" s="1813"/>
      <c r="M3" s="1813"/>
    </row>
    <row r="4" spans="1:13" ht="13.5" thickTop="1">
      <c r="A4" s="36"/>
      <c r="B4" s="2006" t="s">
        <v>669</v>
      </c>
      <c r="C4" s="2007"/>
      <c r="D4" s="2007"/>
      <c r="E4" s="2007"/>
      <c r="F4" s="2008"/>
      <c r="G4" s="2007" t="s">
        <v>422</v>
      </c>
      <c r="H4" s="2008"/>
      <c r="I4" s="2007" t="s">
        <v>279</v>
      </c>
      <c r="J4" s="2008"/>
      <c r="K4" s="1966" t="s">
        <v>1155</v>
      </c>
      <c r="L4" s="2015" t="s">
        <v>59</v>
      </c>
      <c r="M4" s="1807"/>
    </row>
    <row r="5" spans="1:13" ht="12.75">
      <c r="A5" s="36"/>
      <c r="B5" s="2009"/>
      <c r="C5" s="2010"/>
      <c r="D5" s="2010"/>
      <c r="E5" s="2010"/>
      <c r="F5" s="2011"/>
      <c r="G5" s="2013"/>
      <c r="H5" s="2014"/>
      <c r="I5" s="2013"/>
      <c r="J5" s="2014"/>
      <c r="K5" s="1869"/>
      <c r="L5" s="1799" t="s">
        <v>1356</v>
      </c>
      <c r="M5" s="2016"/>
    </row>
    <row r="6" spans="1:13" ht="15.75">
      <c r="A6" s="36"/>
      <c r="B6" s="2012"/>
      <c r="C6" s="2013"/>
      <c r="D6" s="2013"/>
      <c r="E6" s="2013"/>
      <c r="F6" s="2014"/>
      <c r="G6" s="1595" t="s">
        <v>821</v>
      </c>
      <c r="H6" s="1595" t="s">
        <v>733</v>
      </c>
      <c r="I6" s="1595" t="s">
        <v>821</v>
      </c>
      <c r="J6" s="1595" t="s">
        <v>733</v>
      </c>
      <c r="K6" s="1595" t="s">
        <v>821</v>
      </c>
      <c r="L6" s="1595" t="s">
        <v>874</v>
      </c>
      <c r="M6" s="1596" t="s">
        <v>1155</v>
      </c>
    </row>
    <row r="7" spans="1:13" ht="12.75">
      <c r="A7" s="36"/>
      <c r="B7" s="145" t="s">
        <v>734</v>
      </c>
      <c r="C7" s="36"/>
      <c r="D7" s="36"/>
      <c r="E7" s="36"/>
      <c r="F7" s="36"/>
      <c r="G7" s="1296">
        <v>13821.1</v>
      </c>
      <c r="H7" s="1296">
        <v>75979.20000000007</v>
      </c>
      <c r="I7" s="1296">
        <v>-2936.8</v>
      </c>
      <c r="J7" s="1296">
        <v>57060.74</v>
      </c>
      <c r="K7" s="1296">
        <v>40186.2</v>
      </c>
      <c r="L7" s="1296">
        <v>-121.24867051103024</v>
      </c>
      <c r="M7" s="1589">
        <v>-1468.3669299918276</v>
      </c>
    </row>
    <row r="8" spans="1:13" ht="12.75">
      <c r="A8" s="36"/>
      <c r="B8" s="145"/>
      <c r="C8" s="36" t="s">
        <v>738</v>
      </c>
      <c r="D8" s="36"/>
      <c r="E8" s="36"/>
      <c r="F8" s="36"/>
      <c r="G8" s="1296">
        <v>19408.7</v>
      </c>
      <c r="H8" s="1296">
        <v>81511.8</v>
      </c>
      <c r="I8" s="1296">
        <v>22252.6</v>
      </c>
      <c r="J8" s="1296">
        <v>85989.8</v>
      </c>
      <c r="K8" s="1296">
        <v>25117.5</v>
      </c>
      <c r="L8" s="1296">
        <v>14.652707291060182</v>
      </c>
      <c r="M8" s="1298">
        <v>12.874450625994271</v>
      </c>
    </row>
    <row r="9" spans="1:13" ht="12.75">
      <c r="A9" s="36"/>
      <c r="B9" s="145"/>
      <c r="C9" s="36"/>
      <c r="D9" s="36" t="s">
        <v>739</v>
      </c>
      <c r="E9" s="36"/>
      <c r="F9" s="36"/>
      <c r="G9" s="1296">
        <v>0</v>
      </c>
      <c r="H9" s="1296">
        <v>0</v>
      </c>
      <c r="I9" s="1296">
        <v>0</v>
      </c>
      <c r="J9" s="1296">
        <v>0</v>
      </c>
      <c r="K9" s="1296">
        <v>0</v>
      </c>
      <c r="L9" s="1299" t="s">
        <v>707</v>
      </c>
      <c r="M9" s="1300" t="s">
        <v>707</v>
      </c>
    </row>
    <row r="10" spans="1:13" ht="12.75">
      <c r="A10" s="36"/>
      <c r="B10" s="145"/>
      <c r="C10" s="36"/>
      <c r="D10" s="36" t="s">
        <v>740</v>
      </c>
      <c r="E10" s="36"/>
      <c r="F10" s="36"/>
      <c r="G10" s="1296">
        <v>19408.7</v>
      </c>
      <c r="H10" s="1296">
        <v>81511.8</v>
      </c>
      <c r="I10" s="1296">
        <v>22252.6</v>
      </c>
      <c r="J10" s="1296">
        <v>85989.8</v>
      </c>
      <c r="K10" s="1296">
        <v>25117.5</v>
      </c>
      <c r="L10" s="1296">
        <v>14.652707291060182</v>
      </c>
      <c r="M10" s="1298">
        <v>12.874450625994271</v>
      </c>
    </row>
    <row r="11" spans="1:13" ht="12.75">
      <c r="A11" s="36"/>
      <c r="B11" s="145"/>
      <c r="C11" s="36" t="s">
        <v>741</v>
      </c>
      <c r="D11" s="36"/>
      <c r="E11" s="36"/>
      <c r="F11" s="36"/>
      <c r="G11" s="1296">
        <v>-98755.4</v>
      </c>
      <c r="H11" s="1296">
        <v>-454653.1</v>
      </c>
      <c r="I11" s="1296">
        <v>-133211.7</v>
      </c>
      <c r="J11" s="1296">
        <v>-547294.3</v>
      </c>
      <c r="K11" s="1296">
        <v>-148269</v>
      </c>
      <c r="L11" s="1296">
        <v>34.890547757388475</v>
      </c>
      <c r="M11" s="1298">
        <v>11.303286423039395</v>
      </c>
    </row>
    <row r="12" spans="1:13" ht="12.75">
      <c r="A12" s="36"/>
      <c r="B12" s="145"/>
      <c r="C12" s="36"/>
      <c r="D12" s="36" t="s">
        <v>739</v>
      </c>
      <c r="E12" s="36"/>
      <c r="F12" s="36"/>
      <c r="G12" s="1296">
        <v>-18106.6</v>
      </c>
      <c r="H12" s="1296">
        <v>-92255.6</v>
      </c>
      <c r="I12" s="1296">
        <v>-23702.7</v>
      </c>
      <c r="J12" s="1296">
        <v>-107138.9</v>
      </c>
      <c r="K12" s="1296">
        <v>-27285.2</v>
      </c>
      <c r="L12" s="1296">
        <v>30.90640981741467</v>
      </c>
      <c r="M12" s="1298">
        <v>15.11431187164331</v>
      </c>
    </row>
    <row r="13" spans="1:13" ht="12.75">
      <c r="A13" s="36"/>
      <c r="B13" s="145"/>
      <c r="C13" s="36"/>
      <c r="D13" s="36" t="s">
        <v>740</v>
      </c>
      <c r="E13" s="36"/>
      <c r="F13" s="36"/>
      <c r="G13" s="1296">
        <v>-80648.8</v>
      </c>
      <c r="H13" s="1296">
        <v>-362397.5</v>
      </c>
      <c r="I13" s="1296">
        <v>-109509</v>
      </c>
      <c r="J13" s="1296">
        <v>-440155.4</v>
      </c>
      <c r="K13" s="1296">
        <v>-120983.8</v>
      </c>
      <c r="L13" s="1296">
        <v>35.78503337929391</v>
      </c>
      <c r="M13" s="1298">
        <v>10.478408167365245</v>
      </c>
    </row>
    <row r="14" spans="1:13" ht="12.75">
      <c r="A14" s="36"/>
      <c r="B14" s="145"/>
      <c r="C14" s="36" t="s">
        <v>742</v>
      </c>
      <c r="D14" s="36"/>
      <c r="E14" s="36"/>
      <c r="F14" s="36"/>
      <c r="G14" s="1296">
        <v>-79346.7</v>
      </c>
      <c r="H14" s="1296">
        <v>-373141.3</v>
      </c>
      <c r="I14" s="1296">
        <v>-110959.1</v>
      </c>
      <c r="J14" s="1296">
        <v>-461304.5</v>
      </c>
      <c r="K14" s="1296">
        <v>-123151.5</v>
      </c>
      <c r="L14" s="1296">
        <v>39.840850344122714</v>
      </c>
      <c r="M14" s="1298">
        <v>10.988192946770468</v>
      </c>
    </row>
    <row r="15" spans="1:13" ht="12.75">
      <c r="A15" s="36"/>
      <c r="B15" s="145"/>
      <c r="C15" s="36" t="s">
        <v>743</v>
      </c>
      <c r="D15" s="36"/>
      <c r="E15" s="36"/>
      <c r="F15" s="36"/>
      <c r="G15" s="1296">
        <v>3288.4</v>
      </c>
      <c r="H15" s="1296">
        <v>14057</v>
      </c>
      <c r="I15" s="1296">
        <v>-2474.9</v>
      </c>
      <c r="J15" s="1296">
        <v>7585.8000000000175</v>
      </c>
      <c r="K15" s="1296">
        <v>1166.4</v>
      </c>
      <c r="L15" s="1296">
        <v>-175.2615253618781</v>
      </c>
      <c r="M15" s="1298">
        <v>-147.12917693644187</v>
      </c>
    </row>
    <row r="16" spans="1:13" ht="12.75">
      <c r="A16" s="36"/>
      <c r="B16" s="145"/>
      <c r="C16" s="36"/>
      <c r="D16" s="36" t="s">
        <v>711</v>
      </c>
      <c r="E16" s="36"/>
      <c r="F16" s="36"/>
      <c r="G16" s="1296">
        <v>17435.7</v>
      </c>
      <c r="H16" s="1296">
        <v>72351.5</v>
      </c>
      <c r="I16" s="1296">
        <v>21989.6</v>
      </c>
      <c r="J16" s="1296">
        <v>95190.8</v>
      </c>
      <c r="K16" s="1296">
        <v>27205.1</v>
      </c>
      <c r="L16" s="1296">
        <v>26.118251633143487</v>
      </c>
      <c r="M16" s="1298">
        <v>23.718030341616043</v>
      </c>
    </row>
    <row r="17" spans="1:13" ht="12.75">
      <c r="A17" s="36"/>
      <c r="B17" s="145"/>
      <c r="C17" s="36"/>
      <c r="D17" s="36"/>
      <c r="E17" s="36" t="s">
        <v>744</v>
      </c>
      <c r="F17" s="36"/>
      <c r="G17" s="1296">
        <v>7289.7</v>
      </c>
      <c r="H17" s="1296">
        <v>30703.8</v>
      </c>
      <c r="I17" s="1296">
        <v>7855.2</v>
      </c>
      <c r="J17" s="1296">
        <v>34210.6</v>
      </c>
      <c r="K17" s="1296">
        <v>10975.4</v>
      </c>
      <c r="L17" s="1296">
        <v>7.75752088563317</v>
      </c>
      <c r="M17" s="1298">
        <v>39.72145839698544</v>
      </c>
    </row>
    <row r="18" spans="1:13" ht="12.75">
      <c r="A18" s="36"/>
      <c r="B18" s="145"/>
      <c r="C18" s="36"/>
      <c r="D18" s="36"/>
      <c r="E18" s="36" t="s">
        <v>745</v>
      </c>
      <c r="F18" s="36"/>
      <c r="G18" s="1296">
        <v>1943.5</v>
      </c>
      <c r="H18" s="1296">
        <v>10071.4</v>
      </c>
      <c r="I18" s="1296">
        <v>4784.5</v>
      </c>
      <c r="J18" s="1296">
        <v>18389.7</v>
      </c>
      <c r="K18" s="1296">
        <v>4555.3</v>
      </c>
      <c r="L18" s="1296">
        <v>146.1795729354258</v>
      </c>
      <c r="M18" s="1298">
        <v>-4.7904692235343305</v>
      </c>
    </row>
    <row r="19" spans="1:13" ht="12.75">
      <c r="A19" s="36"/>
      <c r="B19" s="145"/>
      <c r="C19" s="36"/>
      <c r="D19" s="36"/>
      <c r="E19" s="36" t="s">
        <v>740</v>
      </c>
      <c r="F19" s="36"/>
      <c r="G19" s="1296">
        <v>8202.5</v>
      </c>
      <c r="H19" s="1296">
        <v>31576.3</v>
      </c>
      <c r="I19" s="1296">
        <v>9349.9</v>
      </c>
      <c r="J19" s="1296">
        <v>42590.5</v>
      </c>
      <c r="K19" s="1296">
        <v>11674.4</v>
      </c>
      <c r="L19" s="1296">
        <v>13.988418165193522</v>
      </c>
      <c r="M19" s="1298">
        <v>24.8612284623365</v>
      </c>
    </row>
    <row r="20" spans="1:13" ht="12.75">
      <c r="A20" s="36"/>
      <c r="B20" s="145"/>
      <c r="C20" s="36"/>
      <c r="D20" s="36" t="s">
        <v>712</v>
      </c>
      <c r="E20" s="36"/>
      <c r="F20" s="36"/>
      <c r="G20" s="1296">
        <v>-14147.3</v>
      </c>
      <c r="H20" s="1296">
        <v>-58294.5</v>
      </c>
      <c r="I20" s="1296">
        <v>-24464.5</v>
      </c>
      <c r="J20" s="1296">
        <v>-87605</v>
      </c>
      <c r="K20" s="1296">
        <v>-26038.7</v>
      </c>
      <c r="L20" s="1296">
        <v>72.92698960225627</v>
      </c>
      <c r="M20" s="1298">
        <v>6.434629769666245</v>
      </c>
    </row>
    <row r="21" spans="1:13" ht="12.75">
      <c r="A21" s="36"/>
      <c r="B21" s="145"/>
      <c r="C21" s="36"/>
      <c r="D21" s="36"/>
      <c r="E21" s="36" t="s">
        <v>756</v>
      </c>
      <c r="F21" s="36"/>
      <c r="G21" s="1296">
        <v>-5178.3</v>
      </c>
      <c r="H21" s="1296">
        <v>-22292.3</v>
      </c>
      <c r="I21" s="1296">
        <v>-8986</v>
      </c>
      <c r="J21" s="1296">
        <v>-33276.7</v>
      </c>
      <c r="K21" s="1296">
        <v>-9743.7</v>
      </c>
      <c r="L21" s="1296">
        <v>73.53185408338643</v>
      </c>
      <c r="M21" s="1298">
        <v>8.432005341642565</v>
      </c>
    </row>
    <row r="22" spans="1:13" ht="12.75">
      <c r="A22" s="36"/>
      <c r="B22" s="145"/>
      <c r="C22" s="36"/>
      <c r="D22" s="36"/>
      <c r="E22" s="36" t="s">
        <v>744</v>
      </c>
      <c r="F22" s="36"/>
      <c r="G22" s="1296">
        <v>-6109.9</v>
      </c>
      <c r="H22" s="1296">
        <v>-25769.7</v>
      </c>
      <c r="I22" s="1296">
        <v>-11337.6</v>
      </c>
      <c r="J22" s="1296">
        <v>-39611.9</v>
      </c>
      <c r="K22" s="1296">
        <v>-11357.7</v>
      </c>
      <c r="L22" s="1296">
        <v>85.56113848017154</v>
      </c>
      <c r="M22" s="1298">
        <v>0.17728619813716762</v>
      </c>
    </row>
    <row r="23" spans="1:13" ht="12.75">
      <c r="A23" s="36"/>
      <c r="B23" s="145"/>
      <c r="C23" s="36"/>
      <c r="D23" s="36"/>
      <c r="E23" s="36"/>
      <c r="F23" s="63" t="s">
        <v>713</v>
      </c>
      <c r="G23" s="1296">
        <v>-1571.7</v>
      </c>
      <c r="H23" s="1296">
        <v>-6371.7</v>
      </c>
      <c r="I23" s="1296">
        <v>-2830.7</v>
      </c>
      <c r="J23" s="1296">
        <v>-9508.5</v>
      </c>
      <c r="K23" s="1296">
        <v>-4052</v>
      </c>
      <c r="L23" s="1296">
        <v>80.10434561303046</v>
      </c>
      <c r="M23" s="1298">
        <v>43.14480517186561</v>
      </c>
    </row>
    <row r="24" spans="1:13" ht="12.75">
      <c r="A24" s="36"/>
      <c r="B24" s="145"/>
      <c r="C24" s="36"/>
      <c r="D24" s="36"/>
      <c r="E24" s="36" t="s">
        <v>1330</v>
      </c>
      <c r="F24" s="36"/>
      <c r="G24" s="1296">
        <v>-528.2</v>
      </c>
      <c r="H24" s="1296">
        <v>-1566.4</v>
      </c>
      <c r="I24" s="1296">
        <v>-491.6</v>
      </c>
      <c r="J24" s="1296">
        <v>-1177.9</v>
      </c>
      <c r="K24" s="1296">
        <v>-545.8</v>
      </c>
      <c r="L24" s="1299">
        <v>-6.929193487315402</v>
      </c>
      <c r="M24" s="1298">
        <v>11.02522375915376</v>
      </c>
    </row>
    <row r="25" spans="1:13" ht="12.75">
      <c r="A25" s="36"/>
      <c r="B25" s="145"/>
      <c r="C25" s="36"/>
      <c r="D25" s="36"/>
      <c r="E25" s="36" t="s">
        <v>740</v>
      </c>
      <c r="F25" s="36"/>
      <c r="G25" s="1296">
        <v>-2330.9</v>
      </c>
      <c r="H25" s="1296">
        <v>-8666.1</v>
      </c>
      <c r="I25" s="1296">
        <v>-3649.3</v>
      </c>
      <c r="J25" s="1296">
        <v>-13538.5</v>
      </c>
      <c r="K25" s="1296">
        <v>-4391.5</v>
      </c>
      <c r="L25" s="1296">
        <v>56.56184306491056</v>
      </c>
      <c r="M25" s="1298">
        <v>20.338147041898438</v>
      </c>
    </row>
    <row r="26" spans="1:13" ht="12.75">
      <c r="A26" s="798"/>
      <c r="B26" s="145"/>
      <c r="C26" s="36" t="s">
        <v>757</v>
      </c>
      <c r="D26" s="36"/>
      <c r="E26" s="36"/>
      <c r="F26" s="36"/>
      <c r="G26" s="1296">
        <v>-76058.3</v>
      </c>
      <c r="H26" s="1296">
        <v>-359084.3</v>
      </c>
      <c r="I26" s="1296">
        <v>-113434</v>
      </c>
      <c r="J26" s="1296">
        <v>-453718.7</v>
      </c>
      <c r="K26" s="1296">
        <v>-121985.1</v>
      </c>
      <c r="L26" s="1296">
        <v>49.14085642198154</v>
      </c>
      <c r="M26" s="1298">
        <v>7.5383923691309604</v>
      </c>
    </row>
    <row r="27" spans="1:13" ht="12.75">
      <c r="A27" s="36"/>
      <c r="B27" s="145"/>
      <c r="C27" s="36" t="s">
        <v>769</v>
      </c>
      <c r="D27" s="36"/>
      <c r="E27" s="36"/>
      <c r="F27" s="36"/>
      <c r="G27" s="1296">
        <v>1931.3</v>
      </c>
      <c r="H27" s="1296">
        <v>12291.4</v>
      </c>
      <c r="I27" s="1296">
        <v>80.00000000000023</v>
      </c>
      <c r="J27" s="1296">
        <v>13078.84</v>
      </c>
      <c r="K27" s="1296">
        <v>5684.8</v>
      </c>
      <c r="L27" s="1296">
        <v>-95.85771242168487</v>
      </c>
      <c r="M27" s="1300" t="s">
        <v>707</v>
      </c>
    </row>
    <row r="28" spans="1:13" ht="12.75">
      <c r="A28" s="36"/>
      <c r="B28" s="145"/>
      <c r="C28" s="36"/>
      <c r="D28" s="36" t="s">
        <v>714</v>
      </c>
      <c r="E28" s="36"/>
      <c r="F28" s="36"/>
      <c r="G28" s="1296">
        <v>4880.7</v>
      </c>
      <c r="H28" s="1296">
        <v>22521.3</v>
      </c>
      <c r="I28" s="1296">
        <v>2871.5</v>
      </c>
      <c r="J28" s="1296">
        <v>23320.14</v>
      </c>
      <c r="K28" s="1296">
        <v>7132.5</v>
      </c>
      <c r="L28" s="1296">
        <v>-41.166226156084164</v>
      </c>
      <c r="M28" s="1298">
        <v>148.38934354866794</v>
      </c>
    </row>
    <row r="29" spans="1:13" ht="12.75">
      <c r="A29" s="36"/>
      <c r="B29" s="145"/>
      <c r="C29" s="36"/>
      <c r="D29" s="36" t="s">
        <v>715</v>
      </c>
      <c r="E29" s="36"/>
      <c r="F29" s="36"/>
      <c r="G29" s="1296">
        <v>-2949.4</v>
      </c>
      <c r="H29" s="1296">
        <v>-10229.9</v>
      </c>
      <c r="I29" s="1296">
        <v>-2791.5</v>
      </c>
      <c r="J29" s="1296">
        <v>-10241.3</v>
      </c>
      <c r="K29" s="1296">
        <v>-1447.7</v>
      </c>
      <c r="L29" s="1296">
        <v>-5.353631247033292</v>
      </c>
      <c r="M29" s="1298">
        <v>-48.13899337273867</v>
      </c>
    </row>
    <row r="30" spans="1:13" ht="12.75">
      <c r="A30" s="36"/>
      <c r="B30" s="145"/>
      <c r="C30" s="36" t="s">
        <v>1331</v>
      </c>
      <c r="D30" s="36"/>
      <c r="E30" s="36"/>
      <c r="F30" s="36"/>
      <c r="G30" s="1296">
        <v>-74127</v>
      </c>
      <c r="H30" s="1296">
        <v>-346792.9</v>
      </c>
      <c r="I30" s="1296">
        <v>-113354</v>
      </c>
      <c r="J30" s="1296">
        <v>-440639.86</v>
      </c>
      <c r="K30" s="1296">
        <v>-116300.3</v>
      </c>
      <c r="L30" s="1296">
        <v>52.918639631982956</v>
      </c>
      <c r="M30" s="1298">
        <v>2.5992024983679443</v>
      </c>
    </row>
    <row r="31" spans="1:13" ht="12.75">
      <c r="A31" s="36"/>
      <c r="B31" s="145"/>
      <c r="C31" s="36" t="s">
        <v>770</v>
      </c>
      <c r="D31" s="36"/>
      <c r="E31" s="36"/>
      <c r="F31" s="36"/>
      <c r="G31" s="1296">
        <v>87948.1</v>
      </c>
      <c r="H31" s="1296">
        <v>422772.1</v>
      </c>
      <c r="I31" s="1296">
        <v>110417.2</v>
      </c>
      <c r="J31" s="1296">
        <v>497700.6</v>
      </c>
      <c r="K31" s="1296">
        <v>156486.5</v>
      </c>
      <c r="L31" s="1296">
        <v>25.548135775531236</v>
      </c>
      <c r="M31" s="1298">
        <v>41.72293809297827</v>
      </c>
    </row>
    <row r="32" spans="1:13" ht="12.75">
      <c r="A32" s="36"/>
      <c r="B32" s="145"/>
      <c r="C32" s="36"/>
      <c r="D32" s="36" t="s">
        <v>716</v>
      </c>
      <c r="E32" s="36"/>
      <c r="F32" s="36"/>
      <c r="G32" s="1296">
        <v>89044.2</v>
      </c>
      <c r="H32" s="1296">
        <v>427805.7</v>
      </c>
      <c r="I32" s="1296">
        <v>112452.4</v>
      </c>
      <c r="J32" s="1296">
        <v>505068.2</v>
      </c>
      <c r="K32" s="1296">
        <v>157282.6</v>
      </c>
      <c r="L32" s="1296">
        <v>26.288292780439363</v>
      </c>
      <c r="M32" s="1298">
        <v>39.865934386460424</v>
      </c>
    </row>
    <row r="33" spans="1:13" ht="12.75">
      <c r="A33" s="36"/>
      <c r="B33" s="145"/>
      <c r="C33" s="36"/>
      <c r="D33" s="36"/>
      <c r="E33" s="36" t="s">
        <v>771</v>
      </c>
      <c r="F33" s="36"/>
      <c r="G33" s="1296">
        <v>5680.5</v>
      </c>
      <c r="H33" s="1296">
        <v>36227.1</v>
      </c>
      <c r="I33" s="1296">
        <v>5272</v>
      </c>
      <c r="J33" s="1296">
        <v>34180.5</v>
      </c>
      <c r="K33" s="1296">
        <v>13077.6</v>
      </c>
      <c r="L33" s="1296">
        <v>-7.191268374262833</v>
      </c>
      <c r="M33" s="1298">
        <v>148.0576631259484</v>
      </c>
    </row>
    <row r="34" spans="1:13" ht="12.75">
      <c r="A34" s="36"/>
      <c r="B34" s="145"/>
      <c r="C34" s="36"/>
      <c r="D34" s="36"/>
      <c r="E34" s="36" t="s">
        <v>717</v>
      </c>
      <c r="F34" s="36"/>
      <c r="G34" s="1296">
        <v>75882.3</v>
      </c>
      <c r="H34" s="1296">
        <v>359554.4</v>
      </c>
      <c r="I34" s="1296">
        <v>97717.4</v>
      </c>
      <c r="J34" s="1296">
        <v>434581.7</v>
      </c>
      <c r="K34" s="1301">
        <v>135033.9</v>
      </c>
      <c r="L34" s="1296">
        <v>28.77495806004825</v>
      </c>
      <c r="M34" s="1298">
        <v>38.18818347602371</v>
      </c>
    </row>
    <row r="35" spans="1:13" ht="12.75">
      <c r="A35" s="36"/>
      <c r="B35" s="145"/>
      <c r="C35" s="36"/>
      <c r="D35" s="36"/>
      <c r="E35" s="36" t="s">
        <v>772</v>
      </c>
      <c r="F35" s="36"/>
      <c r="G35" s="1296">
        <v>6660.4</v>
      </c>
      <c r="H35" s="1296">
        <v>28343.6</v>
      </c>
      <c r="I35" s="1296">
        <v>8943.1</v>
      </c>
      <c r="J35" s="1296">
        <v>35326.7</v>
      </c>
      <c r="K35" s="1296">
        <v>9171.1</v>
      </c>
      <c r="L35" s="1296">
        <v>34.272716353372175</v>
      </c>
      <c r="M35" s="1298">
        <v>2.549451532466378</v>
      </c>
    </row>
    <row r="36" spans="1:13" ht="12.75">
      <c r="A36" s="36"/>
      <c r="B36" s="145"/>
      <c r="C36" s="36"/>
      <c r="D36" s="36"/>
      <c r="E36" s="36" t="s">
        <v>773</v>
      </c>
      <c r="F36" s="36"/>
      <c r="G36" s="1296">
        <v>821</v>
      </c>
      <c r="H36" s="1296">
        <v>3680.6</v>
      </c>
      <c r="I36" s="1296">
        <v>519.9</v>
      </c>
      <c r="J36" s="1296">
        <v>979.3</v>
      </c>
      <c r="K36" s="1296">
        <v>0</v>
      </c>
      <c r="L36" s="1296">
        <v>-36.67478684531061</v>
      </c>
      <c r="M36" s="1300" t="s">
        <v>707</v>
      </c>
    </row>
    <row r="37" spans="1:13" ht="12.75">
      <c r="A37" s="36"/>
      <c r="B37" s="145"/>
      <c r="C37" s="36"/>
      <c r="D37" s="36" t="s">
        <v>718</v>
      </c>
      <c r="E37" s="36"/>
      <c r="F37" s="36"/>
      <c r="G37" s="1296">
        <v>-1096.1</v>
      </c>
      <c r="H37" s="1296">
        <v>-5033.6</v>
      </c>
      <c r="I37" s="1296">
        <v>-2035.2</v>
      </c>
      <c r="J37" s="1296">
        <v>-7367.6</v>
      </c>
      <c r="K37" s="1296">
        <v>-796.1</v>
      </c>
      <c r="L37" s="1296">
        <v>85.67648937140774</v>
      </c>
      <c r="M37" s="1298">
        <v>-60.88345125786164</v>
      </c>
    </row>
    <row r="38" spans="1:13" ht="12.75">
      <c r="A38" s="36"/>
      <c r="B38" s="143" t="s">
        <v>774</v>
      </c>
      <c r="C38" s="275" t="s">
        <v>775</v>
      </c>
      <c r="D38" s="275"/>
      <c r="E38" s="275"/>
      <c r="F38" s="275"/>
      <c r="G38" s="1302">
        <v>1459.7</v>
      </c>
      <c r="H38" s="1302">
        <v>18241.7</v>
      </c>
      <c r="I38" s="1302">
        <v>1572.5</v>
      </c>
      <c r="J38" s="1302">
        <v>10348.3</v>
      </c>
      <c r="K38" s="1302">
        <v>4975.8</v>
      </c>
      <c r="L38" s="1302">
        <v>7.727615263410286</v>
      </c>
      <c r="M38" s="1297">
        <v>216.4260731319555</v>
      </c>
    </row>
    <row r="39" spans="1:13" ht="12.75">
      <c r="A39" s="36"/>
      <c r="B39" s="144" t="s">
        <v>1332</v>
      </c>
      <c r="C39" s="144"/>
      <c r="D39" s="65"/>
      <c r="E39" s="65"/>
      <c r="F39" s="65"/>
      <c r="G39" s="1303">
        <v>15280.8</v>
      </c>
      <c r="H39" s="1303">
        <v>94220.90000000008</v>
      </c>
      <c r="I39" s="1303">
        <v>-1364.3</v>
      </c>
      <c r="J39" s="1303">
        <v>67409.04</v>
      </c>
      <c r="K39" s="1303">
        <v>45162</v>
      </c>
      <c r="L39" s="1303">
        <v>-108.92819747657191</v>
      </c>
      <c r="M39" s="1590">
        <v>-3410.269002418823</v>
      </c>
    </row>
    <row r="40" spans="1:13" ht="12.75">
      <c r="A40" s="36"/>
      <c r="B40" s="145" t="s">
        <v>776</v>
      </c>
      <c r="C40" s="36" t="s">
        <v>777</v>
      </c>
      <c r="D40" s="36"/>
      <c r="E40" s="36"/>
      <c r="F40" s="36"/>
      <c r="G40" s="1296">
        <v>13755.5</v>
      </c>
      <c r="H40" s="1296">
        <v>28912.8</v>
      </c>
      <c r="I40" s="1296">
        <v>570.4000000000005</v>
      </c>
      <c r="J40" s="1296">
        <v>12496.32</v>
      </c>
      <c r="K40" s="1296">
        <v>11266.03</v>
      </c>
      <c r="L40" s="1296">
        <v>-95.85329504561811</v>
      </c>
      <c r="M40" s="1298">
        <v>1875.1104488078524</v>
      </c>
    </row>
    <row r="41" spans="1:13" ht="12.75">
      <c r="A41" s="36"/>
      <c r="B41" s="145"/>
      <c r="C41" s="36" t="s">
        <v>778</v>
      </c>
      <c r="D41" s="36"/>
      <c r="E41" s="36"/>
      <c r="F41" s="36"/>
      <c r="G41" s="1296">
        <v>2204.7</v>
      </c>
      <c r="H41" s="1296">
        <v>9195.4</v>
      </c>
      <c r="I41" s="1296">
        <v>2048.3</v>
      </c>
      <c r="J41" s="1296">
        <v>9081.9</v>
      </c>
      <c r="K41" s="1296">
        <v>784.5</v>
      </c>
      <c r="L41" s="1299" t="s">
        <v>707</v>
      </c>
      <c r="M41" s="1298">
        <v>-61.69994629692916</v>
      </c>
    </row>
    <row r="42" spans="1:13" ht="12.75">
      <c r="A42" s="36"/>
      <c r="B42" s="145"/>
      <c r="C42" s="36" t="s">
        <v>779</v>
      </c>
      <c r="D42" s="36"/>
      <c r="E42" s="36"/>
      <c r="F42" s="36"/>
      <c r="G42" s="1296">
        <v>0</v>
      </c>
      <c r="H42" s="1296">
        <v>0</v>
      </c>
      <c r="I42" s="1296">
        <v>0</v>
      </c>
      <c r="J42" s="1296">
        <v>0</v>
      </c>
      <c r="K42" s="1296">
        <v>0</v>
      </c>
      <c r="L42" s="1299" t="s">
        <v>707</v>
      </c>
      <c r="M42" s="1300" t="s">
        <v>707</v>
      </c>
    </row>
    <row r="43" spans="1:13" ht="12.75">
      <c r="A43" s="36"/>
      <c r="B43" s="145"/>
      <c r="C43" s="36" t="s">
        <v>719</v>
      </c>
      <c r="D43" s="36"/>
      <c r="E43" s="36"/>
      <c r="F43" s="36"/>
      <c r="G43" s="1296">
        <v>-2772.5</v>
      </c>
      <c r="H43" s="1296">
        <v>-15719.6</v>
      </c>
      <c r="I43" s="1296">
        <v>-5534.2</v>
      </c>
      <c r="J43" s="1296">
        <v>-22846.4</v>
      </c>
      <c r="K43" s="1296">
        <v>-5380.8</v>
      </c>
      <c r="L43" s="1296">
        <v>99.61045987376013</v>
      </c>
      <c r="M43" s="1298">
        <v>-2.771855010660971</v>
      </c>
    </row>
    <row r="44" spans="1:13" ht="12.75">
      <c r="A44" s="36"/>
      <c r="B44" s="145"/>
      <c r="C44" s="36"/>
      <c r="D44" s="36" t="s">
        <v>720</v>
      </c>
      <c r="E44" s="36"/>
      <c r="F44" s="36"/>
      <c r="G44" s="1296">
        <v>-543.7</v>
      </c>
      <c r="H44" s="1296">
        <v>-5137.4</v>
      </c>
      <c r="I44" s="1296">
        <v>-1859.6</v>
      </c>
      <c r="J44" s="1296">
        <v>-5147.4</v>
      </c>
      <c r="K44" s="1296">
        <v>-373.7</v>
      </c>
      <c r="L44" s="1296">
        <v>242.02685304395806</v>
      </c>
      <c r="M44" s="1298">
        <v>-79.90428049042805</v>
      </c>
    </row>
    <row r="45" spans="1:13" ht="12.75">
      <c r="A45" s="36"/>
      <c r="B45" s="145"/>
      <c r="C45" s="36"/>
      <c r="D45" s="36" t="s">
        <v>740</v>
      </c>
      <c r="E45" s="36"/>
      <c r="F45" s="36"/>
      <c r="G45" s="1296">
        <v>-2228.8</v>
      </c>
      <c r="H45" s="1296">
        <v>-10582.2</v>
      </c>
      <c r="I45" s="1296">
        <v>-3674.6</v>
      </c>
      <c r="J45" s="1296">
        <v>-17699</v>
      </c>
      <c r="K45" s="1296">
        <v>-5007.1</v>
      </c>
      <c r="L45" s="1296">
        <v>64.86898779612346</v>
      </c>
      <c r="M45" s="1298">
        <v>36.26245033473032</v>
      </c>
    </row>
    <row r="46" spans="1:13" ht="12.75">
      <c r="A46" s="36"/>
      <c r="B46" s="145"/>
      <c r="C46" s="36" t="s">
        <v>721</v>
      </c>
      <c r="D46" s="36"/>
      <c r="E46" s="36"/>
      <c r="F46" s="36"/>
      <c r="G46" s="1296">
        <v>14323.3</v>
      </c>
      <c r="H46" s="1296">
        <v>35437</v>
      </c>
      <c r="I46" s="1296">
        <v>4056.3</v>
      </c>
      <c r="J46" s="1296">
        <v>26260.82</v>
      </c>
      <c r="K46" s="1296">
        <v>15862.33</v>
      </c>
      <c r="L46" s="1296">
        <v>-71.68040884433057</v>
      </c>
      <c r="M46" s="1298">
        <v>291.0541626605527</v>
      </c>
    </row>
    <row r="47" spans="1:13" ht="12.75">
      <c r="A47" s="36"/>
      <c r="B47" s="145"/>
      <c r="C47" s="36"/>
      <c r="D47" s="36" t="s">
        <v>720</v>
      </c>
      <c r="E47" s="36"/>
      <c r="F47" s="36"/>
      <c r="G47" s="1296">
        <v>10089.9</v>
      </c>
      <c r="H47" s="1296">
        <v>26442.3</v>
      </c>
      <c r="I47" s="1296">
        <v>4968.1</v>
      </c>
      <c r="J47" s="1296">
        <v>14434.6</v>
      </c>
      <c r="K47" s="1296">
        <v>8422</v>
      </c>
      <c r="L47" s="1296">
        <v>-50.76165274185076</v>
      </c>
      <c r="M47" s="1298">
        <v>69.52154747287693</v>
      </c>
    </row>
    <row r="48" spans="1:13" ht="12.75">
      <c r="A48" s="36"/>
      <c r="B48" s="145"/>
      <c r="C48" s="36"/>
      <c r="D48" s="36" t="s">
        <v>780</v>
      </c>
      <c r="E48" s="36"/>
      <c r="F48" s="36"/>
      <c r="G48" s="1296">
        <v>-869.1</v>
      </c>
      <c r="H48" s="1296">
        <v>1036.8</v>
      </c>
      <c r="I48" s="1296">
        <v>-54.69999999999992</v>
      </c>
      <c r="J48" s="1296">
        <v>-1281.8</v>
      </c>
      <c r="K48" s="1296">
        <v>679.7</v>
      </c>
      <c r="L48" s="1296">
        <v>-93.70613278103787</v>
      </c>
      <c r="M48" s="1298">
        <v>-1342.5959780621592</v>
      </c>
    </row>
    <row r="49" spans="1:13" ht="12.75">
      <c r="A49" s="36"/>
      <c r="B49" s="145"/>
      <c r="C49" s="36"/>
      <c r="D49" s="36"/>
      <c r="E49" s="36" t="s">
        <v>781</v>
      </c>
      <c r="F49" s="36"/>
      <c r="G49" s="1296">
        <v>-865.4</v>
      </c>
      <c r="H49" s="1296">
        <v>1047.6</v>
      </c>
      <c r="I49" s="1296">
        <v>-51.29999999999991</v>
      </c>
      <c r="J49" s="1296">
        <v>-1218.9</v>
      </c>
      <c r="K49" s="1296">
        <v>684.1</v>
      </c>
      <c r="L49" s="1296">
        <v>-94.07210538479318</v>
      </c>
      <c r="M49" s="1298">
        <v>-1433.5282651072148</v>
      </c>
    </row>
    <row r="50" spans="1:13" ht="12.75">
      <c r="A50" s="36"/>
      <c r="B50" s="145"/>
      <c r="C50" s="36"/>
      <c r="D50" s="36"/>
      <c r="E50" s="36"/>
      <c r="F50" s="36" t="s">
        <v>782</v>
      </c>
      <c r="G50" s="1296">
        <v>1549.2</v>
      </c>
      <c r="H50" s="1296">
        <v>13445.3</v>
      </c>
      <c r="I50" s="1296">
        <v>2549.9</v>
      </c>
      <c r="J50" s="1296">
        <v>13701</v>
      </c>
      <c r="K50" s="1296">
        <v>1971.6</v>
      </c>
      <c r="L50" s="1296">
        <v>64.59462948618642</v>
      </c>
      <c r="M50" s="1298">
        <v>-22.679320757676777</v>
      </c>
    </row>
    <row r="51" spans="1:13" ht="12.75">
      <c r="A51" s="36"/>
      <c r="B51" s="145"/>
      <c r="C51" s="36"/>
      <c r="D51" s="36"/>
      <c r="E51" s="36"/>
      <c r="F51" s="36" t="s">
        <v>783</v>
      </c>
      <c r="G51" s="1296">
        <v>-2414.6</v>
      </c>
      <c r="H51" s="1296">
        <v>-12397.7</v>
      </c>
      <c r="I51" s="1296">
        <v>-2601.2</v>
      </c>
      <c r="J51" s="1296">
        <v>-14919.9</v>
      </c>
      <c r="K51" s="1296">
        <v>-1287.5</v>
      </c>
      <c r="L51" s="1296">
        <v>7.727988072558588</v>
      </c>
      <c r="M51" s="1298">
        <v>-50.50361371674611</v>
      </c>
    </row>
    <row r="52" spans="1:13" ht="12.75">
      <c r="A52" s="36"/>
      <c r="B52" s="145"/>
      <c r="C52" s="36"/>
      <c r="D52" s="36"/>
      <c r="E52" s="36" t="s">
        <v>722</v>
      </c>
      <c r="F52" s="36"/>
      <c r="G52" s="1296">
        <v>-3.7</v>
      </c>
      <c r="H52" s="1296">
        <v>-10.8</v>
      </c>
      <c r="I52" s="1296">
        <v>-3.4</v>
      </c>
      <c r="J52" s="1296">
        <v>-62.9</v>
      </c>
      <c r="K52" s="1296">
        <v>-4.4</v>
      </c>
      <c r="L52" s="1296">
        <v>-8.108108108108127</v>
      </c>
      <c r="M52" s="1298">
        <v>29.411764705882348</v>
      </c>
    </row>
    <row r="53" spans="1:13" ht="12.75">
      <c r="A53" s="36"/>
      <c r="B53" s="145"/>
      <c r="C53" s="36"/>
      <c r="D53" s="36" t="s">
        <v>723</v>
      </c>
      <c r="E53" s="36"/>
      <c r="F53" s="36"/>
      <c r="G53" s="1296">
        <v>5103.7</v>
      </c>
      <c r="H53" s="1296">
        <v>8446.2</v>
      </c>
      <c r="I53" s="1296">
        <v>-857</v>
      </c>
      <c r="J53" s="1296">
        <v>14301.1</v>
      </c>
      <c r="K53" s="1296">
        <v>6760.6</v>
      </c>
      <c r="L53" s="1296">
        <v>-116.79173932637107</v>
      </c>
      <c r="M53" s="1298">
        <v>-888.8681446907818</v>
      </c>
    </row>
    <row r="54" spans="1:13" ht="12.75">
      <c r="A54" s="36"/>
      <c r="B54" s="145"/>
      <c r="C54" s="36"/>
      <c r="D54" s="36"/>
      <c r="E54" s="36" t="s">
        <v>458</v>
      </c>
      <c r="F54" s="36"/>
      <c r="G54" s="1296">
        <v>-33.6</v>
      </c>
      <c r="H54" s="1296">
        <v>37</v>
      </c>
      <c r="I54" s="1296">
        <v>53.4</v>
      </c>
      <c r="J54" s="1296">
        <v>-11.7</v>
      </c>
      <c r="K54" s="1296">
        <v>-31.5</v>
      </c>
      <c r="L54" s="1299" t="s">
        <v>707</v>
      </c>
      <c r="M54" s="1298">
        <v>-158.98876404494382</v>
      </c>
    </row>
    <row r="55" spans="1:13" ht="12.75">
      <c r="A55" s="36"/>
      <c r="B55" s="145"/>
      <c r="C55" s="36"/>
      <c r="D55" s="36"/>
      <c r="E55" s="36" t="s">
        <v>724</v>
      </c>
      <c r="F55" s="36"/>
      <c r="G55" s="1296">
        <v>5137.3</v>
      </c>
      <c r="H55" s="1296">
        <v>8409.2</v>
      </c>
      <c r="I55" s="1296">
        <v>-910.4</v>
      </c>
      <c r="J55" s="1296">
        <v>14312.8</v>
      </c>
      <c r="K55" s="1296">
        <v>6792.1</v>
      </c>
      <c r="L55" s="1296">
        <v>-117.72137114826855</v>
      </c>
      <c r="M55" s="1298">
        <v>-846.0566783831284</v>
      </c>
    </row>
    <row r="56" spans="1:13" ht="12.75">
      <c r="A56" s="36"/>
      <c r="B56" s="145"/>
      <c r="C56" s="36"/>
      <c r="D56" s="36" t="s">
        <v>725</v>
      </c>
      <c r="E56" s="36"/>
      <c r="F56" s="36"/>
      <c r="G56" s="1296">
        <v>-1.2</v>
      </c>
      <c r="H56" s="1296">
        <v>-488.3</v>
      </c>
      <c r="I56" s="1296">
        <v>-0.1</v>
      </c>
      <c r="J56" s="1296">
        <v>-1193.08</v>
      </c>
      <c r="K56" s="1296">
        <v>0.03</v>
      </c>
      <c r="L56" s="1296">
        <v>-91.66666666666667</v>
      </c>
      <c r="M56" s="1298">
        <v>-130</v>
      </c>
    </row>
    <row r="57" spans="1:13" ht="12.75">
      <c r="A57" s="36"/>
      <c r="B57" s="145" t="s">
        <v>1333</v>
      </c>
      <c r="C57" s="36"/>
      <c r="D57" s="36"/>
      <c r="E57" s="36"/>
      <c r="F57" s="36"/>
      <c r="G57" s="1296">
        <v>29036.3</v>
      </c>
      <c r="H57" s="1296">
        <v>123133.7</v>
      </c>
      <c r="I57" s="1296">
        <v>-793.8999999999942</v>
      </c>
      <c r="J57" s="1296">
        <v>79905.35999999993</v>
      </c>
      <c r="K57" s="1296">
        <v>56428.03</v>
      </c>
      <c r="L57" s="1296">
        <v>-102.73416378808592</v>
      </c>
      <c r="M57" s="1298">
        <v>-7207.699962211917</v>
      </c>
    </row>
    <row r="58" spans="1:13" ht="12.75">
      <c r="A58" s="36"/>
      <c r="B58" s="143" t="s">
        <v>784</v>
      </c>
      <c r="C58" s="275" t="s">
        <v>785</v>
      </c>
      <c r="D58" s="275"/>
      <c r="E58" s="275"/>
      <c r="F58" s="275"/>
      <c r="G58" s="1302">
        <v>10914.4</v>
      </c>
      <c r="H58" s="1302">
        <v>16939.099999999948</v>
      </c>
      <c r="I58" s="1302">
        <v>1990.5999999999913</v>
      </c>
      <c r="J58" s="1302">
        <v>3335.3600000001024</v>
      </c>
      <c r="K58" s="1302">
        <v>3068.819999999978</v>
      </c>
      <c r="L58" s="1302">
        <v>-81.76170930147336</v>
      </c>
      <c r="M58" s="1297">
        <v>54.1655782176224</v>
      </c>
    </row>
    <row r="59" spans="1:13" ht="12.75">
      <c r="A59" s="36"/>
      <c r="B59" s="144" t="s">
        <v>1334</v>
      </c>
      <c r="C59" s="65"/>
      <c r="D59" s="65"/>
      <c r="E59" s="65"/>
      <c r="F59" s="65"/>
      <c r="G59" s="1303">
        <v>39950.7</v>
      </c>
      <c r="H59" s="1303">
        <v>140072.8</v>
      </c>
      <c r="I59" s="1303">
        <v>1196.7</v>
      </c>
      <c r="J59" s="1303">
        <v>83240.72</v>
      </c>
      <c r="K59" s="1303">
        <v>59496.85</v>
      </c>
      <c r="L59" s="1303">
        <v>-97.0045581178803</v>
      </c>
      <c r="M59" s="1304">
        <v>4871.743126932397</v>
      </c>
    </row>
    <row r="60" spans="1:13" ht="12.75">
      <c r="A60" s="36"/>
      <c r="B60" s="145" t="s">
        <v>786</v>
      </c>
      <c r="C60" s="36"/>
      <c r="D60" s="36"/>
      <c r="E60" s="36"/>
      <c r="F60" s="36"/>
      <c r="G60" s="1296">
        <v>-39950.7</v>
      </c>
      <c r="H60" s="1296">
        <v>-140072.8</v>
      </c>
      <c r="I60" s="1296">
        <v>-1196.7</v>
      </c>
      <c r="J60" s="1296">
        <v>-83240.72</v>
      </c>
      <c r="K60" s="1296">
        <v>-59496.85</v>
      </c>
      <c r="L60" s="1296">
        <v>-97.0045581178803</v>
      </c>
      <c r="M60" s="1298">
        <v>4871.743126932397</v>
      </c>
    </row>
    <row r="61" spans="1:13" ht="12.75">
      <c r="A61" s="36"/>
      <c r="B61" s="145"/>
      <c r="C61" s="36" t="s">
        <v>726</v>
      </c>
      <c r="D61" s="36"/>
      <c r="E61" s="36"/>
      <c r="F61" s="36"/>
      <c r="G61" s="1296">
        <v>-39950.7</v>
      </c>
      <c r="H61" s="1296">
        <v>-139587.8</v>
      </c>
      <c r="I61" s="1296">
        <v>-1196.7</v>
      </c>
      <c r="J61" s="1296">
        <v>-82049.02</v>
      </c>
      <c r="K61" s="1296">
        <v>-59496.85</v>
      </c>
      <c r="L61" s="1296">
        <v>-97.0045581178803</v>
      </c>
      <c r="M61" s="1298">
        <v>4871.743126932397</v>
      </c>
    </row>
    <row r="62" spans="1:13" ht="12.75">
      <c r="A62" s="36"/>
      <c r="B62" s="145"/>
      <c r="C62" s="36"/>
      <c r="D62" s="36" t="s">
        <v>458</v>
      </c>
      <c r="E62" s="36"/>
      <c r="F62" s="36"/>
      <c r="G62" s="1296">
        <v>-39667.8</v>
      </c>
      <c r="H62" s="1296">
        <v>-134787</v>
      </c>
      <c r="I62" s="1296">
        <v>7811</v>
      </c>
      <c r="J62" s="1296">
        <v>-65763.42</v>
      </c>
      <c r="K62" s="1296">
        <v>-41222.95</v>
      </c>
      <c r="L62" s="1296">
        <v>-119.69103403768295</v>
      </c>
      <c r="M62" s="1300">
        <v>-627.7550889770836</v>
      </c>
    </row>
    <row r="63" spans="1:13" ht="12.75">
      <c r="A63" s="36"/>
      <c r="B63" s="145"/>
      <c r="C63" s="36"/>
      <c r="D63" s="36" t="s">
        <v>724</v>
      </c>
      <c r="E63" s="36"/>
      <c r="F63" s="36"/>
      <c r="G63" s="1296">
        <v>-282.9</v>
      </c>
      <c r="H63" s="1296">
        <v>-4800.8</v>
      </c>
      <c r="I63" s="1296">
        <v>-9007.7</v>
      </c>
      <c r="J63" s="1296">
        <v>-16285.6</v>
      </c>
      <c r="K63" s="1296">
        <v>-18273.9</v>
      </c>
      <c r="L63" s="1296">
        <v>3084.0579710144934</v>
      </c>
      <c r="M63" s="1298">
        <v>102.86976697714178</v>
      </c>
    </row>
    <row r="64" spans="1:13" ht="12.75">
      <c r="A64" s="36"/>
      <c r="B64" s="145"/>
      <c r="C64" s="36" t="s">
        <v>787</v>
      </c>
      <c r="D64" s="36"/>
      <c r="E64" s="36"/>
      <c r="F64" s="36"/>
      <c r="G64" s="1296">
        <v>0</v>
      </c>
      <c r="H64" s="1296">
        <v>-485</v>
      </c>
      <c r="I64" s="1296">
        <v>0</v>
      </c>
      <c r="J64" s="1296">
        <v>-1191.7</v>
      </c>
      <c r="K64" s="1296">
        <v>0</v>
      </c>
      <c r="L64" s="1299" t="s">
        <v>707</v>
      </c>
      <c r="M64" s="1300" t="s">
        <v>707</v>
      </c>
    </row>
    <row r="65" spans="1:13" ht="13.5" thickBot="1">
      <c r="A65" s="291"/>
      <c r="B65" s="292" t="s">
        <v>67</v>
      </c>
      <c r="C65" s="293"/>
      <c r="D65" s="293"/>
      <c r="E65" s="293"/>
      <c r="F65" s="293"/>
      <c r="G65" s="1305">
        <v>-34847</v>
      </c>
      <c r="H65" s="1305">
        <v>-131626.6</v>
      </c>
      <c r="I65" s="1305">
        <v>-2053.7</v>
      </c>
      <c r="J65" s="1305">
        <v>-68939.62</v>
      </c>
      <c r="K65" s="1305">
        <v>-52736.25</v>
      </c>
      <c r="L65" s="1305">
        <v>-94.10652279966712</v>
      </c>
      <c r="M65" s="1306">
        <v>2467.8653162584606</v>
      </c>
    </row>
    <row r="66" ht="13.5" thickTop="1">
      <c r="B66" s="40" t="s">
        <v>430</v>
      </c>
    </row>
    <row r="67" ht="12.75">
      <c r="B67" s="835" t="s">
        <v>65</v>
      </c>
    </row>
    <row r="68" ht="12.75">
      <c r="B68" s="835" t="s">
        <v>66</v>
      </c>
    </row>
  </sheetData>
  <sheetProtection/>
  <mergeCells count="9">
    <mergeCell ref="A1:M1"/>
    <mergeCell ref="A2:M2"/>
    <mergeCell ref="B4:F6"/>
    <mergeCell ref="G4:H5"/>
    <mergeCell ref="I4:J5"/>
    <mergeCell ref="K4:K5"/>
    <mergeCell ref="L4:M4"/>
    <mergeCell ref="L5:M5"/>
    <mergeCell ref="B3:M3"/>
  </mergeCells>
  <printOptions/>
  <pageMargins left="0.75" right="0.75" top="1" bottom="1" header="0.5" footer="0.5"/>
  <pageSetup fitToHeight="1" fitToWidth="1" horizontalDpi="600" verticalDpi="600" orientation="portrait" scale="76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9"/>
  <sheetViews>
    <sheetView zoomScalePageLayoutView="0" workbookViewId="0" topLeftCell="A1">
      <selection activeCell="B1" sqref="B1:I1"/>
    </sheetView>
  </sheetViews>
  <sheetFormatPr defaultColWidth="9.140625" defaultRowHeight="12.75"/>
  <cols>
    <col min="1" max="2" width="11.7109375" style="0" customWidth="1"/>
    <col min="3" max="3" width="23.140625" style="0" bestFit="1" customWidth="1"/>
    <col min="4" max="9" width="11.7109375" style="0" customWidth="1"/>
  </cols>
  <sheetData>
    <row r="1" spans="2:9" ht="15" customHeight="1">
      <c r="B1" s="1750" t="s">
        <v>801</v>
      </c>
      <c r="C1" s="1750"/>
      <c r="D1" s="1750"/>
      <c r="E1" s="1750"/>
      <c r="F1" s="1750"/>
      <c r="G1" s="1750"/>
      <c r="H1" s="1750"/>
      <c r="I1" s="1750"/>
    </row>
    <row r="2" spans="2:9" ht="15" customHeight="1">
      <c r="B2" s="83" t="s">
        <v>384</v>
      </c>
      <c r="C2" s="57"/>
      <c r="D2" s="57"/>
      <c r="E2" s="57"/>
      <c r="F2" s="57"/>
      <c r="G2" s="57"/>
      <c r="H2" s="57"/>
      <c r="I2" s="84"/>
    </row>
    <row r="3" spans="2:9" ht="15" customHeight="1" thickBot="1">
      <c r="B3" s="2017" t="s">
        <v>193</v>
      </c>
      <c r="C3" s="2017"/>
      <c r="D3" s="2017"/>
      <c r="E3" s="2017"/>
      <c r="F3" s="2017"/>
      <c r="G3" s="2017"/>
      <c r="H3" s="2017"/>
      <c r="I3" s="2017"/>
    </row>
    <row r="4" spans="2:9" ht="15" customHeight="1" thickTop="1">
      <c r="B4" s="230"/>
      <c r="C4" s="1461"/>
      <c r="D4" s="231"/>
      <c r="E4" s="231"/>
      <c r="F4" s="231"/>
      <c r="G4" s="231"/>
      <c r="H4" s="1361" t="s">
        <v>710</v>
      </c>
      <c r="I4" s="240"/>
    </row>
    <row r="5" spans="2:9" ht="15" customHeight="1">
      <c r="B5" s="1459"/>
      <c r="C5" s="1462"/>
      <c r="D5" s="51" t="s">
        <v>488</v>
      </c>
      <c r="E5" s="51" t="s">
        <v>1346</v>
      </c>
      <c r="F5" s="51" t="s">
        <v>488</v>
      </c>
      <c r="G5" s="51" t="s">
        <v>1346</v>
      </c>
      <c r="H5" s="1362" t="s">
        <v>1357</v>
      </c>
      <c r="I5" s="1363"/>
    </row>
    <row r="6" spans="2:9" ht="15" customHeight="1">
      <c r="B6" s="1460"/>
      <c r="C6" s="1463"/>
      <c r="D6" s="1364">
        <v>2012</v>
      </c>
      <c r="E6" s="1364">
        <v>2012</v>
      </c>
      <c r="F6" s="1364">
        <v>2013</v>
      </c>
      <c r="G6" s="1364">
        <v>2013</v>
      </c>
      <c r="H6" s="1365" t="s">
        <v>279</v>
      </c>
      <c r="I6" s="1366" t="s">
        <v>1129</v>
      </c>
    </row>
    <row r="7" spans="2:9" ht="15" customHeight="1">
      <c r="B7" s="232"/>
      <c r="C7" s="58"/>
      <c r="D7" s="228"/>
      <c r="E7" s="228"/>
      <c r="F7" s="58"/>
      <c r="G7" s="228"/>
      <c r="H7" s="75"/>
      <c r="I7" s="233"/>
    </row>
    <row r="8" spans="2:9" ht="15" customHeight="1">
      <c r="B8" s="234" t="s">
        <v>458</v>
      </c>
      <c r="C8" s="59"/>
      <c r="D8" s="1216">
        <v>375524.5</v>
      </c>
      <c r="E8" s="1216">
        <v>356926.1</v>
      </c>
      <c r="F8" s="1216">
        <v>452994.5</v>
      </c>
      <c r="G8" s="1217">
        <v>508120.4</v>
      </c>
      <c r="H8" s="1213">
        <v>-4.952646232136658</v>
      </c>
      <c r="I8" s="1282">
        <v>12.169220597601083</v>
      </c>
    </row>
    <row r="9" spans="2:9" ht="15" customHeight="1">
      <c r="B9" s="165"/>
      <c r="C9" s="41" t="s">
        <v>587</v>
      </c>
      <c r="D9" s="1218">
        <v>285681.86461168</v>
      </c>
      <c r="E9" s="1221">
        <v>268517.72443801</v>
      </c>
      <c r="F9" s="1219">
        <v>339940.04144639</v>
      </c>
      <c r="G9" s="1221">
        <v>374993.29071100004</v>
      </c>
      <c r="H9" s="1220">
        <v>-6.008130826575481</v>
      </c>
      <c r="I9" s="1283">
        <v>10.311597632177765</v>
      </c>
    </row>
    <row r="10" spans="2:9" ht="15" customHeight="1">
      <c r="B10" s="165"/>
      <c r="C10" s="60" t="s">
        <v>588</v>
      </c>
      <c r="D10" s="1218">
        <v>89842.63538832</v>
      </c>
      <c r="E10" s="1221">
        <v>88408.37556198999</v>
      </c>
      <c r="F10" s="1219">
        <v>113054.45855360999</v>
      </c>
      <c r="G10" s="1221">
        <v>133127.10928899999</v>
      </c>
      <c r="H10" s="1220">
        <v>-1.5964133511120053</v>
      </c>
      <c r="I10" s="1283">
        <v>17.75485106221761</v>
      </c>
    </row>
    <row r="11" spans="2:9" ht="15" customHeight="1">
      <c r="B11" s="170"/>
      <c r="C11" s="42"/>
      <c r="D11" s="1222"/>
      <c r="E11" s="1225"/>
      <c r="F11" s="1223"/>
      <c r="G11" s="1225"/>
      <c r="H11" s="1284"/>
      <c r="I11" s="1285"/>
    </row>
    <row r="12" spans="2:9" ht="15" customHeight="1">
      <c r="B12" s="232"/>
      <c r="C12" s="58"/>
      <c r="D12" s="1218"/>
      <c r="E12" s="1227"/>
      <c r="F12" s="1226"/>
      <c r="G12" s="1219"/>
      <c r="H12" s="1228"/>
      <c r="I12" s="1286"/>
    </row>
    <row r="13" spans="2:9" ht="15" customHeight="1">
      <c r="B13" s="234" t="s">
        <v>1337</v>
      </c>
      <c r="C13" s="41"/>
      <c r="D13" s="1216">
        <v>63932.2</v>
      </c>
      <c r="E13" s="1216">
        <v>73020.40000000001</v>
      </c>
      <c r="F13" s="1216">
        <v>80302.5</v>
      </c>
      <c r="G13" s="1216">
        <v>98694.7</v>
      </c>
      <c r="H13" s="1229">
        <v>14.215371909616763</v>
      </c>
      <c r="I13" s="1287">
        <v>22.903645590112376</v>
      </c>
    </row>
    <row r="14" spans="2:9" ht="15" customHeight="1">
      <c r="B14" s="165"/>
      <c r="C14" s="41" t="s">
        <v>587</v>
      </c>
      <c r="D14" s="1218">
        <v>57144</v>
      </c>
      <c r="E14" s="1221">
        <v>68447.6</v>
      </c>
      <c r="F14" s="1219">
        <v>74079.9</v>
      </c>
      <c r="G14" s="1221">
        <v>93848.2</v>
      </c>
      <c r="H14" s="1230">
        <v>19.78090438191238</v>
      </c>
      <c r="I14" s="1288">
        <v>26.68510621639608</v>
      </c>
    </row>
    <row r="15" spans="2:9" ht="15" customHeight="1">
      <c r="B15" s="165"/>
      <c r="C15" s="60" t="s">
        <v>588</v>
      </c>
      <c r="D15" s="1218">
        <v>6788.2</v>
      </c>
      <c r="E15" s="1221">
        <v>4572.8</v>
      </c>
      <c r="F15" s="1219">
        <v>6222.6</v>
      </c>
      <c r="G15" s="1221">
        <v>4846.5</v>
      </c>
      <c r="H15" s="1230">
        <v>-32.636044901446624</v>
      </c>
      <c r="I15" s="1288">
        <v>-22.11455018802431</v>
      </c>
    </row>
    <row r="16" spans="2:9" ht="15" customHeight="1">
      <c r="B16" s="170"/>
      <c r="C16" s="42"/>
      <c r="D16" s="1222"/>
      <c r="E16" s="1232"/>
      <c r="F16" s="1231"/>
      <c r="G16" s="1225"/>
      <c r="H16" s="1233"/>
      <c r="I16" s="1289"/>
    </row>
    <row r="17" spans="2:9" ht="15" customHeight="1">
      <c r="B17" s="165"/>
      <c r="C17" s="41"/>
      <c r="D17" s="1218"/>
      <c r="E17" s="1221"/>
      <c r="F17" s="1219"/>
      <c r="G17" s="1219"/>
      <c r="H17" s="1230"/>
      <c r="I17" s="1283"/>
    </row>
    <row r="18" spans="2:9" ht="15" customHeight="1">
      <c r="B18" s="234" t="s">
        <v>589</v>
      </c>
      <c r="C18" s="59"/>
      <c r="D18" s="1216">
        <v>439456.69999999995</v>
      </c>
      <c r="E18" s="1216">
        <v>429946.5</v>
      </c>
      <c r="F18" s="1216">
        <v>533297</v>
      </c>
      <c r="G18" s="1216">
        <v>606815.1000000001</v>
      </c>
      <c r="H18" s="1229">
        <v>-2.164081239403089</v>
      </c>
      <c r="I18" s="1287">
        <v>13.785582892834597</v>
      </c>
    </row>
    <row r="19" spans="2:9" ht="15" customHeight="1">
      <c r="B19" s="165"/>
      <c r="C19" s="41"/>
      <c r="D19" s="1218"/>
      <c r="E19" s="1235"/>
      <c r="F19" s="1234"/>
      <c r="G19" s="1221"/>
      <c r="H19" s="1236"/>
      <c r="I19" s="1290"/>
    </row>
    <row r="20" spans="2:9" ht="15" customHeight="1">
      <c r="B20" s="165"/>
      <c r="C20" s="41" t="s">
        <v>587</v>
      </c>
      <c r="D20" s="1218">
        <v>342825.86461168</v>
      </c>
      <c r="E20" s="1221">
        <v>336965.32443801</v>
      </c>
      <c r="F20" s="1219">
        <v>414019.94144639</v>
      </c>
      <c r="G20" s="1221">
        <v>468841.49071100005</v>
      </c>
      <c r="H20" s="1230">
        <v>-1.7094801701465059</v>
      </c>
      <c r="I20" s="1288">
        <v>13.24128230951618</v>
      </c>
    </row>
    <row r="21" spans="2:9" ht="15" customHeight="1">
      <c r="B21" s="165"/>
      <c r="C21" s="63" t="s">
        <v>590</v>
      </c>
      <c r="D21" s="1218">
        <v>78.0112954499681</v>
      </c>
      <c r="E21" s="1221">
        <v>78.37378009543279</v>
      </c>
      <c r="F21" s="1219">
        <v>77.63402783934468</v>
      </c>
      <c r="G21" s="1221">
        <v>77.2626605222909</v>
      </c>
      <c r="H21" s="1230" t="s">
        <v>707</v>
      </c>
      <c r="I21" s="1288" t="s">
        <v>707</v>
      </c>
    </row>
    <row r="22" spans="2:9" ht="15" customHeight="1">
      <c r="B22" s="165"/>
      <c r="C22" s="60" t="s">
        <v>588</v>
      </c>
      <c r="D22" s="1218">
        <v>96630.83538832</v>
      </c>
      <c r="E22" s="1221">
        <v>92981.17556198999</v>
      </c>
      <c r="F22" s="1219">
        <v>119277.05855361</v>
      </c>
      <c r="G22" s="1221">
        <v>137973.60928899999</v>
      </c>
      <c r="H22" s="1230">
        <v>-3.776910146397384</v>
      </c>
      <c r="I22" s="1288">
        <v>15.674892525109257</v>
      </c>
    </row>
    <row r="23" spans="2:9" ht="15" customHeight="1">
      <c r="B23" s="170"/>
      <c r="C23" s="64" t="s">
        <v>590</v>
      </c>
      <c r="D23" s="1222">
        <v>21.988704550031894</v>
      </c>
      <c r="E23" s="1221">
        <v>21.626219904567197</v>
      </c>
      <c r="F23" s="1219">
        <v>22.36597216065532</v>
      </c>
      <c r="G23" s="1225">
        <v>22.737339477709106</v>
      </c>
      <c r="H23" s="1230" t="s">
        <v>707</v>
      </c>
      <c r="I23" s="1288" t="s">
        <v>707</v>
      </c>
    </row>
    <row r="24" spans="2:9" ht="15" customHeight="1">
      <c r="B24" s="235" t="s">
        <v>1335</v>
      </c>
      <c r="C24" s="229"/>
      <c r="D24" s="1237"/>
      <c r="E24" s="1215"/>
      <c r="F24" s="1215"/>
      <c r="G24" s="1219"/>
      <c r="H24" s="1238"/>
      <c r="I24" s="1291"/>
    </row>
    <row r="25" spans="2:9" ht="15" customHeight="1">
      <c r="B25" s="145"/>
      <c r="C25" s="63" t="s">
        <v>591</v>
      </c>
      <c r="D25" s="1218">
        <v>11.598910026127614</v>
      </c>
      <c r="E25" s="1221">
        <v>9.682629228513711</v>
      </c>
      <c r="F25" s="1221">
        <v>11.693094556256112</v>
      </c>
      <c r="G25" s="1214">
        <v>12.3</v>
      </c>
      <c r="H25" s="1230" t="s">
        <v>707</v>
      </c>
      <c r="I25" s="1288" t="s">
        <v>707</v>
      </c>
    </row>
    <row r="26" spans="2:9" ht="15" customHeight="1">
      <c r="B26" s="144"/>
      <c r="C26" s="65" t="s">
        <v>592</v>
      </c>
      <c r="D26" s="1222">
        <v>10.280739007259221</v>
      </c>
      <c r="E26" s="1221">
        <v>8.180305588287895</v>
      </c>
      <c r="F26" s="1225">
        <v>10.07965200150638</v>
      </c>
      <c r="G26" s="1214">
        <v>10.4</v>
      </c>
      <c r="H26" s="1224" t="s">
        <v>707</v>
      </c>
      <c r="I26" s="1289" t="s">
        <v>707</v>
      </c>
    </row>
    <row r="27" spans="2:9" ht="15" customHeight="1">
      <c r="B27" s="236" t="s">
        <v>593</v>
      </c>
      <c r="C27" s="58"/>
      <c r="D27" s="1218">
        <v>439456.7</v>
      </c>
      <c r="E27" s="1227">
        <v>429946.5</v>
      </c>
      <c r="F27" s="1221">
        <v>533297</v>
      </c>
      <c r="G27" s="1227">
        <v>606815.1</v>
      </c>
      <c r="H27" s="1230">
        <v>-2.1640812394031173</v>
      </c>
      <c r="I27" s="1288">
        <v>13.785582892834583</v>
      </c>
    </row>
    <row r="28" spans="2:9" ht="15" customHeight="1">
      <c r="B28" s="237" t="s">
        <v>1336</v>
      </c>
      <c r="C28" s="41"/>
      <c r="D28" s="1218">
        <v>16520.18225451</v>
      </c>
      <c r="E28" s="1221">
        <v>18073.23105524</v>
      </c>
      <c r="F28" s="1221">
        <v>20796.6</v>
      </c>
      <c r="G28" s="1221">
        <v>21665.5</v>
      </c>
      <c r="H28" s="1230">
        <v>9.400918081917766</v>
      </c>
      <c r="I28" s="1288">
        <v>4.178086802650441</v>
      </c>
    </row>
    <row r="29" spans="2:9" ht="15" customHeight="1">
      <c r="B29" s="237" t="s">
        <v>649</v>
      </c>
      <c r="C29" s="41"/>
      <c r="D29" s="1218">
        <v>455976.88225451</v>
      </c>
      <c r="E29" s="1221">
        <v>448019.73105524003</v>
      </c>
      <c r="F29" s="1221">
        <v>554093.6</v>
      </c>
      <c r="G29" s="1221">
        <v>628480.6</v>
      </c>
      <c r="H29" s="1230">
        <v>-1.7450777679620586</v>
      </c>
      <c r="I29" s="1288">
        <v>13.42498812475003</v>
      </c>
    </row>
    <row r="30" spans="2:9" ht="15" customHeight="1">
      <c r="B30" s="237" t="s">
        <v>650</v>
      </c>
      <c r="C30" s="41"/>
      <c r="D30" s="1218">
        <v>72204.6</v>
      </c>
      <c r="E30" s="1221">
        <v>71157.1</v>
      </c>
      <c r="F30" s="1221">
        <v>85856</v>
      </c>
      <c r="G30" s="1221">
        <v>93171.99999999999</v>
      </c>
      <c r="H30" s="1230">
        <v>-1.4507385956019476</v>
      </c>
      <c r="I30" s="1288">
        <v>8.521244875139743</v>
      </c>
    </row>
    <row r="31" spans="2:9" ht="15" customHeight="1">
      <c r="B31" s="237" t="s">
        <v>651</v>
      </c>
      <c r="C31" s="41"/>
      <c r="D31" s="1218">
        <v>383772.28225451</v>
      </c>
      <c r="E31" s="1221">
        <v>376862.63105524005</v>
      </c>
      <c r="F31" s="1221">
        <v>468237.6</v>
      </c>
      <c r="G31" s="1221">
        <v>535308.6</v>
      </c>
      <c r="H31" s="1230">
        <v>-1.8004560305081156</v>
      </c>
      <c r="I31" s="1288">
        <v>14.32413800173245</v>
      </c>
    </row>
    <row r="32" spans="2:9" ht="15" customHeight="1">
      <c r="B32" s="237" t="s">
        <v>1338</v>
      </c>
      <c r="C32" s="41"/>
      <c r="D32" s="1218">
        <v>-162506.64533208002</v>
      </c>
      <c r="E32" s="1221">
        <v>6909.651199269923</v>
      </c>
      <c r="F32" s="1221">
        <v>-84465.31774549</v>
      </c>
      <c r="G32" s="1221">
        <v>-67071</v>
      </c>
      <c r="H32" s="1230" t="s">
        <v>707</v>
      </c>
      <c r="I32" s="1283" t="s">
        <v>707</v>
      </c>
    </row>
    <row r="33" spans="2:9" ht="15" customHeight="1">
      <c r="B33" s="237" t="s">
        <v>448</v>
      </c>
      <c r="C33" s="41"/>
      <c r="D33" s="1218">
        <v>30880</v>
      </c>
      <c r="E33" s="1221">
        <v>-8963.3</v>
      </c>
      <c r="F33" s="1221">
        <v>15526.3</v>
      </c>
      <c r="G33" s="1221">
        <v>14334.7</v>
      </c>
      <c r="H33" s="1230" t="s">
        <v>707</v>
      </c>
      <c r="I33" s="1283" t="s">
        <v>707</v>
      </c>
    </row>
    <row r="34" spans="2:9" ht="15" customHeight="1" thickBot="1">
      <c r="B34" s="238" t="s">
        <v>1339</v>
      </c>
      <c r="C34" s="130"/>
      <c r="D34" s="1292">
        <v>-131626.64533208002</v>
      </c>
      <c r="E34" s="1292">
        <v>-2053.648800730076</v>
      </c>
      <c r="F34" s="1293">
        <v>-68939.01774549</v>
      </c>
      <c r="G34" s="1293">
        <v>-52736.3</v>
      </c>
      <c r="H34" s="1294" t="s">
        <v>707</v>
      </c>
      <c r="I34" s="1295" t="s">
        <v>707</v>
      </c>
    </row>
    <row r="35" spans="2:9" ht="15" customHeight="1" thickTop="1">
      <c r="B35" s="21" t="s">
        <v>652</v>
      </c>
      <c r="C35" s="9"/>
      <c r="D35" s="9"/>
      <c r="E35" s="9"/>
      <c r="F35" s="9"/>
      <c r="G35" s="9"/>
      <c r="H35" s="9"/>
      <c r="I35" s="9"/>
    </row>
    <row r="36" spans="2:9" ht="15" customHeight="1">
      <c r="B36" s="10" t="s">
        <v>1340</v>
      </c>
      <c r="C36" s="9"/>
      <c r="D36" s="9"/>
      <c r="E36" s="9"/>
      <c r="F36" s="9"/>
      <c r="G36" s="9"/>
      <c r="H36" s="9"/>
      <c r="I36" s="9"/>
    </row>
    <row r="37" spans="2:9" ht="15" customHeight="1">
      <c r="B37" s="68" t="s">
        <v>1342</v>
      </c>
      <c r="C37" s="10"/>
      <c r="D37" s="9"/>
      <c r="E37" s="9"/>
      <c r="F37" s="9"/>
      <c r="G37" s="9"/>
      <c r="H37" s="9"/>
      <c r="I37" s="9"/>
    </row>
    <row r="38" spans="2:9" ht="15" customHeight="1">
      <c r="B38" s="67" t="s">
        <v>1341</v>
      </c>
      <c r="C38" s="10"/>
      <c r="D38" s="9"/>
      <c r="E38" s="9"/>
      <c r="F38" s="9"/>
      <c r="G38" s="9"/>
      <c r="H38" s="9"/>
      <c r="I38" s="9"/>
    </row>
    <row r="39" spans="2:9" ht="15" customHeight="1">
      <c r="B39" s="10" t="s">
        <v>840</v>
      </c>
      <c r="C39" s="9"/>
      <c r="D39" s="1239">
        <v>88.6</v>
      </c>
      <c r="E39" s="1240">
        <v>84.6</v>
      </c>
      <c r="F39" s="1240">
        <v>95</v>
      </c>
      <c r="G39" s="1240">
        <v>98.64</v>
      </c>
      <c r="H39" s="9"/>
      <c r="I39" s="9"/>
    </row>
  </sheetData>
  <sheetProtection/>
  <mergeCells count="2">
    <mergeCell ref="B1:I1"/>
    <mergeCell ref="B3:I3"/>
  </mergeCells>
  <printOptions/>
  <pageMargins left="0.75" right="0.75" top="1" bottom="1" header="0.5" footer="0.5"/>
  <pageSetup fitToHeight="1" fitToWidth="1" horizontalDpi="600" verticalDpi="600" orientation="portrait" scale="78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8"/>
  <sheetViews>
    <sheetView zoomScalePageLayoutView="0" workbookViewId="0" topLeftCell="A1">
      <selection activeCell="B1" sqref="B1:I1"/>
    </sheetView>
  </sheetViews>
  <sheetFormatPr defaultColWidth="9.140625" defaultRowHeight="12.75"/>
  <cols>
    <col min="2" max="2" width="11.7109375" style="0" customWidth="1"/>
    <col min="3" max="3" width="23.140625" style="0" bestFit="1" customWidth="1"/>
    <col min="4" max="9" width="11.7109375" style="0" customWidth="1"/>
  </cols>
  <sheetData>
    <row r="1" spans="2:9" ht="12.75">
      <c r="B1" s="1750" t="s">
        <v>265</v>
      </c>
      <c r="C1" s="1750"/>
      <c r="D1" s="1750"/>
      <c r="E1" s="1750"/>
      <c r="F1" s="1750"/>
      <c r="G1" s="1750"/>
      <c r="H1" s="1750"/>
      <c r="I1" s="1750"/>
    </row>
    <row r="2" spans="2:9" ht="15.75">
      <c r="B2" s="83" t="s">
        <v>384</v>
      </c>
      <c r="C2" s="57"/>
      <c r="D2" s="57"/>
      <c r="E2" s="57"/>
      <c r="F2" s="57"/>
      <c r="G2" s="57"/>
      <c r="H2" s="57"/>
      <c r="I2" s="57"/>
    </row>
    <row r="3" spans="2:9" ht="13.5" customHeight="1" thickBot="1">
      <c r="B3" s="2018" t="s">
        <v>1219</v>
      </c>
      <c r="C3" s="2018"/>
      <c r="D3" s="2018"/>
      <c r="E3" s="2018"/>
      <c r="F3" s="2018"/>
      <c r="G3" s="2018"/>
      <c r="H3" s="2018"/>
      <c r="I3" s="2018"/>
    </row>
    <row r="4" spans="2:9" ht="15" customHeight="1" thickTop="1">
      <c r="B4" s="230"/>
      <c r="C4" s="249"/>
      <c r="D4" s="1367"/>
      <c r="E4" s="1368"/>
      <c r="F4" s="1368"/>
      <c r="G4" s="1368"/>
      <c r="H4" s="1369" t="s">
        <v>710</v>
      </c>
      <c r="I4" s="1370"/>
    </row>
    <row r="5" spans="2:9" ht="15" customHeight="1">
      <c r="B5" s="241"/>
      <c r="C5" s="250"/>
      <c r="D5" s="1371" t="s">
        <v>488</v>
      </c>
      <c r="E5" s="1372" t="s">
        <v>1346</v>
      </c>
      <c r="F5" s="1372" t="s">
        <v>488</v>
      </c>
      <c r="G5" s="1372" t="s">
        <v>1346</v>
      </c>
      <c r="H5" s="1362" t="s">
        <v>1357</v>
      </c>
      <c r="I5" s="1363"/>
    </row>
    <row r="6" spans="2:9" ht="15" customHeight="1">
      <c r="B6" s="242"/>
      <c r="C6" s="251"/>
      <c r="D6" s="1373">
        <v>2012</v>
      </c>
      <c r="E6" s="1374">
        <v>2012</v>
      </c>
      <c r="F6" s="1374">
        <v>2013</v>
      </c>
      <c r="G6" s="1374">
        <v>2013</v>
      </c>
      <c r="H6" s="1373" t="s">
        <v>279</v>
      </c>
      <c r="I6" s="1375" t="s">
        <v>1129</v>
      </c>
    </row>
    <row r="7" spans="2:9" ht="15" customHeight="1">
      <c r="B7" s="243"/>
      <c r="C7" s="252"/>
      <c r="D7" s="66"/>
      <c r="E7" s="239"/>
      <c r="F7" s="239"/>
      <c r="G7" s="239"/>
      <c r="H7" s="66"/>
      <c r="I7" s="244"/>
    </row>
    <row r="8" spans="2:9" ht="15" customHeight="1">
      <c r="B8" s="234" t="s">
        <v>458</v>
      </c>
      <c r="C8" s="253"/>
      <c r="D8" s="1252">
        <v>4238.425507900677</v>
      </c>
      <c r="E8" s="1252">
        <v>4218.98463356974</v>
      </c>
      <c r="F8" s="1252">
        <v>4768.363157894737</v>
      </c>
      <c r="G8" s="1241">
        <v>5151.261151662612</v>
      </c>
      <c r="H8" s="1241">
        <v>-0.4586815149799861</v>
      </c>
      <c r="I8" s="1270">
        <v>8.029967120560656</v>
      </c>
    </row>
    <row r="9" spans="2:9" ht="15" customHeight="1">
      <c r="B9" s="243"/>
      <c r="C9" s="252" t="s">
        <v>587</v>
      </c>
      <c r="D9" s="1245">
        <v>3224.400277784199</v>
      </c>
      <c r="E9" s="1245">
        <v>3173.9683739717498</v>
      </c>
      <c r="F9" s="1245">
        <v>3578.3162257514737</v>
      </c>
      <c r="G9" s="1242">
        <v>3801.6351450831307</v>
      </c>
      <c r="H9" s="1242">
        <v>-1.5640708183757397</v>
      </c>
      <c r="I9" s="1271">
        <v>6.240893907713769</v>
      </c>
    </row>
    <row r="10" spans="2:9" ht="15" customHeight="1">
      <c r="B10" s="243"/>
      <c r="C10" s="254" t="s">
        <v>588</v>
      </c>
      <c r="D10" s="1245">
        <v>1014.0252301164787</v>
      </c>
      <c r="E10" s="1245">
        <v>1045.0162595979905</v>
      </c>
      <c r="F10" s="1245">
        <v>1190.0469321432631</v>
      </c>
      <c r="G10" s="1242">
        <v>1349.6260065794809</v>
      </c>
      <c r="H10" s="1242">
        <v>3.0562384998992513</v>
      </c>
      <c r="I10" s="1271">
        <v>13.409477401770815</v>
      </c>
    </row>
    <row r="11" spans="2:9" ht="15" customHeight="1">
      <c r="B11" s="243"/>
      <c r="C11" s="252"/>
      <c r="D11" s="1245"/>
      <c r="E11" s="1245"/>
      <c r="F11" s="1245"/>
      <c r="G11" s="1242"/>
      <c r="H11" s="1242"/>
      <c r="I11" s="1271"/>
    </row>
    <row r="12" spans="2:9" ht="15" customHeight="1">
      <c r="B12" s="245"/>
      <c r="C12" s="255"/>
      <c r="D12" s="1247"/>
      <c r="E12" s="1247"/>
      <c r="F12" s="1247"/>
      <c r="G12" s="1246"/>
      <c r="H12" s="1246"/>
      <c r="I12" s="1272"/>
    </row>
    <row r="13" spans="2:9" ht="15" customHeight="1">
      <c r="B13" s="246" t="s">
        <v>1337</v>
      </c>
      <c r="C13" s="256"/>
      <c r="D13" s="1252">
        <v>721.5823927765238</v>
      </c>
      <c r="E13" s="1252">
        <v>863.1252955082743</v>
      </c>
      <c r="F13" s="1252">
        <v>845.2894736842105</v>
      </c>
      <c r="G13" s="1241">
        <v>1000.5545417680454</v>
      </c>
      <c r="H13" s="1241">
        <v>19.615625900615186</v>
      </c>
      <c r="I13" s="1270">
        <v>18.36827180718447</v>
      </c>
    </row>
    <row r="14" spans="2:9" ht="15" customHeight="1">
      <c r="B14" s="243"/>
      <c r="C14" s="252" t="s">
        <v>587</v>
      </c>
      <c r="D14" s="1245">
        <v>644.9661399548534</v>
      </c>
      <c r="E14" s="1245">
        <v>809.0732860520096</v>
      </c>
      <c r="F14" s="1245">
        <v>779.7884210526315</v>
      </c>
      <c r="G14" s="1242">
        <v>951.4213300892133</v>
      </c>
      <c r="H14" s="1242">
        <v>25.444304116281756</v>
      </c>
      <c r="I14" s="1271">
        <v>22.010189482538806</v>
      </c>
    </row>
    <row r="15" spans="2:9" ht="15" customHeight="1">
      <c r="B15" s="243"/>
      <c r="C15" s="254" t="s">
        <v>588</v>
      </c>
      <c r="D15" s="1245">
        <v>76.61625282167043</v>
      </c>
      <c r="E15" s="1245">
        <v>54.052009456264784</v>
      </c>
      <c r="F15" s="1245">
        <v>65.50105263157896</v>
      </c>
      <c r="G15" s="1242">
        <v>49.13321167883212</v>
      </c>
      <c r="H15" s="1242">
        <v>-29.45098792279161</v>
      </c>
      <c r="I15" s="1271">
        <v>-24.988668571191297</v>
      </c>
    </row>
    <row r="16" spans="2:9" ht="15" customHeight="1">
      <c r="B16" s="243"/>
      <c r="C16" s="252"/>
      <c r="D16" s="1256"/>
      <c r="E16" s="1256"/>
      <c r="F16" s="1256"/>
      <c r="G16" s="1257"/>
      <c r="H16" s="1257"/>
      <c r="I16" s="1273"/>
    </row>
    <row r="17" spans="2:9" ht="15" customHeight="1">
      <c r="B17" s="245"/>
      <c r="C17" s="255"/>
      <c r="D17" s="1247"/>
      <c r="E17" s="1247"/>
      <c r="F17" s="1247"/>
      <c r="G17" s="1246"/>
      <c r="H17" s="1246"/>
      <c r="I17" s="1272"/>
    </row>
    <row r="18" spans="2:9" ht="15" customHeight="1">
      <c r="B18" s="246" t="s">
        <v>589</v>
      </c>
      <c r="C18" s="257"/>
      <c r="D18" s="1252">
        <v>4960.0079006772</v>
      </c>
      <c r="E18" s="1252">
        <v>5082.109929078015</v>
      </c>
      <c r="F18" s="1252">
        <v>5613.652631578947</v>
      </c>
      <c r="G18" s="1241">
        <v>6151.815693430658</v>
      </c>
      <c r="H18" s="1241">
        <v>2.4617305223272723</v>
      </c>
      <c r="I18" s="1270">
        <v>9.586682631987898</v>
      </c>
    </row>
    <row r="19" spans="2:9" ht="15" customHeight="1">
      <c r="B19" s="243"/>
      <c r="C19" s="252"/>
      <c r="D19" s="1255"/>
      <c r="E19" s="1255"/>
      <c r="F19" s="1255"/>
      <c r="G19" s="1254"/>
      <c r="H19" s="1254"/>
      <c r="I19" s="1274"/>
    </row>
    <row r="20" spans="2:9" ht="15" customHeight="1">
      <c r="B20" s="243"/>
      <c r="C20" s="252" t="s">
        <v>587</v>
      </c>
      <c r="D20" s="1245">
        <v>3869.366417739052</v>
      </c>
      <c r="E20" s="1245">
        <v>3983.041660023759</v>
      </c>
      <c r="F20" s="1245">
        <v>4358.104646804105</v>
      </c>
      <c r="G20" s="1242">
        <v>4753.056475172344</v>
      </c>
      <c r="H20" s="1242">
        <v>2.937825731974229</v>
      </c>
      <c r="I20" s="1271">
        <v>9.062467755515385</v>
      </c>
    </row>
    <row r="21" spans="2:9" ht="15" customHeight="1">
      <c r="B21" s="243"/>
      <c r="C21" s="258" t="s">
        <v>590</v>
      </c>
      <c r="D21" s="1245">
        <v>78.0112954499681</v>
      </c>
      <c r="E21" s="1245">
        <v>78.37378009543279</v>
      </c>
      <c r="F21" s="1245">
        <v>77.63402783934468</v>
      </c>
      <c r="G21" s="1242">
        <v>77.2626605222909</v>
      </c>
      <c r="H21" s="1242" t="s">
        <v>707</v>
      </c>
      <c r="I21" s="1271" t="s">
        <v>707</v>
      </c>
    </row>
    <row r="22" spans="2:9" ht="15" customHeight="1">
      <c r="B22" s="243"/>
      <c r="C22" s="254" t="s">
        <v>588</v>
      </c>
      <c r="D22" s="1245">
        <v>1090.641482938149</v>
      </c>
      <c r="E22" s="1245">
        <v>1099.0682690542553</v>
      </c>
      <c r="F22" s="1245">
        <v>1255.547984774842</v>
      </c>
      <c r="G22" s="1242">
        <v>1398.759218258313</v>
      </c>
      <c r="H22" s="1242">
        <v>0.7726449294230804</v>
      </c>
      <c r="I22" s="1271">
        <v>11.406273214571968</v>
      </c>
    </row>
    <row r="23" spans="2:9" ht="15" customHeight="1">
      <c r="B23" s="170"/>
      <c r="C23" s="259" t="s">
        <v>590</v>
      </c>
      <c r="D23" s="1247">
        <v>21.988704550031894</v>
      </c>
      <c r="E23" s="1247">
        <v>21.626219904567197</v>
      </c>
      <c r="F23" s="1247">
        <v>22.36597216065532</v>
      </c>
      <c r="G23" s="1246">
        <v>22.737339477709106</v>
      </c>
      <c r="H23" s="1246" t="s">
        <v>707</v>
      </c>
      <c r="I23" s="1272" t="s">
        <v>707</v>
      </c>
    </row>
    <row r="24" spans="2:9" ht="15" customHeight="1">
      <c r="B24" s="235" t="s">
        <v>1335</v>
      </c>
      <c r="C24" s="260"/>
      <c r="D24" s="1256"/>
      <c r="E24" s="1256"/>
      <c r="F24" s="1256"/>
      <c r="G24" s="1257"/>
      <c r="H24" s="1257"/>
      <c r="I24" s="1273"/>
    </row>
    <row r="25" spans="2:9" ht="15" customHeight="1">
      <c r="B25" s="247"/>
      <c r="C25" s="258" t="s">
        <v>591</v>
      </c>
      <c r="D25" s="1245">
        <v>11.598910026127614</v>
      </c>
      <c r="E25" s="1245">
        <v>9.682629228513711</v>
      </c>
      <c r="F25" s="1245">
        <v>11.693094556256112</v>
      </c>
      <c r="G25" s="1242">
        <v>12.3</v>
      </c>
      <c r="H25" s="1242" t="s">
        <v>707</v>
      </c>
      <c r="I25" s="1271" t="s">
        <v>707</v>
      </c>
    </row>
    <row r="26" spans="2:9" ht="15" customHeight="1">
      <c r="B26" s="248"/>
      <c r="C26" s="259" t="s">
        <v>592</v>
      </c>
      <c r="D26" s="1247">
        <v>10.280739007259221</v>
      </c>
      <c r="E26" s="1247">
        <v>8.180305588287895</v>
      </c>
      <c r="F26" s="1247">
        <v>10.07965200150638</v>
      </c>
      <c r="G26" s="1246">
        <v>10.4</v>
      </c>
      <c r="H26" s="1246" t="s">
        <v>707</v>
      </c>
      <c r="I26" s="1272" t="s">
        <v>707</v>
      </c>
    </row>
    <row r="27" spans="2:9" ht="15" customHeight="1">
      <c r="B27" s="236" t="s">
        <v>593</v>
      </c>
      <c r="C27" s="256"/>
      <c r="D27" s="1251">
        <v>4960.007900677201</v>
      </c>
      <c r="E27" s="1248">
        <v>5082.109929078015</v>
      </c>
      <c r="F27" s="1248">
        <v>5613.652631578947</v>
      </c>
      <c r="G27" s="1249">
        <v>6151.815693430656</v>
      </c>
      <c r="H27" s="1250">
        <v>2.461730522327258</v>
      </c>
      <c r="I27" s="1275">
        <v>9.58668263198787</v>
      </c>
    </row>
    <row r="28" spans="2:9" ht="15" customHeight="1">
      <c r="B28" s="237" t="s">
        <v>1336</v>
      </c>
      <c r="C28" s="252"/>
      <c r="D28" s="1245">
        <v>186.45803898995487</v>
      </c>
      <c r="E28" s="1243">
        <v>213.63157275697404</v>
      </c>
      <c r="F28" s="1243">
        <v>218.9115789473684</v>
      </c>
      <c r="G28" s="1244">
        <v>219.64213300892132</v>
      </c>
      <c r="H28" s="1242">
        <v>14.573538322197564</v>
      </c>
      <c r="I28" s="1276">
        <v>0.3337210690570913</v>
      </c>
    </row>
    <row r="29" spans="2:9" ht="15" customHeight="1">
      <c r="B29" s="237" t="s">
        <v>649</v>
      </c>
      <c r="C29" s="261"/>
      <c r="D29" s="1245">
        <v>5146.465939667156</v>
      </c>
      <c r="E29" s="1243">
        <v>5295.741501834989</v>
      </c>
      <c r="F29" s="1243">
        <v>5832.564210526316</v>
      </c>
      <c r="G29" s="1244">
        <v>6371.457826439578</v>
      </c>
      <c r="H29" s="1242">
        <v>2.900545032607127</v>
      </c>
      <c r="I29" s="1276">
        <v>9.239394483487956</v>
      </c>
    </row>
    <row r="30" spans="2:9" ht="15" customHeight="1">
      <c r="B30" s="237" t="s">
        <v>650</v>
      </c>
      <c r="C30" s="261"/>
      <c r="D30" s="1245">
        <v>814.9503386004516</v>
      </c>
      <c r="E30" s="1243">
        <v>841.1004728132389</v>
      </c>
      <c r="F30" s="1243">
        <v>903.7473684210527</v>
      </c>
      <c r="G30" s="1244">
        <v>944.5660989456609</v>
      </c>
      <c r="H30" s="1242">
        <v>3.20880095070531</v>
      </c>
      <c r="I30" s="1271">
        <v>4.516608507079042</v>
      </c>
    </row>
    <row r="31" spans="2:9" ht="15" customHeight="1">
      <c r="B31" s="237" t="s">
        <v>651</v>
      </c>
      <c r="C31" s="261"/>
      <c r="D31" s="1245">
        <v>4331.515601066704</v>
      </c>
      <c r="E31" s="1243">
        <v>4454.64102902175</v>
      </c>
      <c r="F31" s="1243">
        <v>4928.816842105263</v>
      </c>
      <c r="G31" s="1244">
        <v>5426.891727493917</v>
      </c>
      <c r="H31" s="1242">
        <v>2.842548412493869</v>
      </c>
      <c r="I31" s="1276">
        <v>10.105364052763406</v>
      </c>
    </row>
    <row r="32" spans="2:9" ht="15" customHeight="1">
      <c r="B32" s="237" t="s">
        <v>1338</v>
      </c>
      <c r="C32" s="261"/>
      <c r="D32" s="1245">
        <v>-1834.16078252912</v>
      </c>
      <c r="E32" s="1243">
        <v>81.6743640575641</v>
      </c>
      <c r="F32" s="1243">
        <v>-889.1086078472631</v>
      </c>
      <c r="G32" s="1242">
        <v>-679.9574209245742</v>
      </c>
      <c r="H32" s="1253" t="s">
        <v>707</v>
      </c>
      <c r="I32" s="1271" t="s">
        <v>707</v>
      </c>
    </row>
    <row r="33" spans="2:9" ht="15" customHeight="1">
      <c r="B33" s="237" t="s">
        <v>448</v>
      </c>
      <c r="C33" s="261"/>
      <c r="D33" s="1245">
        <v>348.53273137697516</v>
      </c>
      <c r="E33" s="1243">
        <v>-105.94917257683215</v>
      </c>
      <c r="F33" s="1243">
        <v>163.43473684210525</v>
      </c>
      <c r="G33" s="1242">
        <v>145.323398215734</v>
      </c>
      <c r="H33" s="1253" t="s">
        <v>707</v>
      </c>
      <c r="I33" s="1271" t="s">
        <v>707</v>
      </c>
    </row>
    <row r="34" spans="2:9" ht="15" customHeight="1" thickBot="1">
      <c r="B34" s="238" t="s">
        <v>1339</v>
      </c>
      <c r="C34" s="262"/>
      <c r="D34" s="1277">
        <v>-1485.6280511521447</v>
      </c>
      <c r="E34" s="1278">
        <v>-24.27480851926804</v>
      </c>
      <c r="F34" s="1278">
        <v>-725.6738710051578</v>
      </c>
      <c r="G34" s="1279">
        <v>-534.6340227088402</v>
      </c>
      <c r="H34" s="1280" t="s">
        <v>707</v>
      </c>
      <c r="I34" s="1281" t="s">
        <v>707</v>
      </c>
    </row>
    <row r="35" spans="2:9" ht="16.5" thickTop="1">
      <c r="B35" s="9" t="s">
        <v>1340</v>
      </c>
      <c r="C35" s="10"/>
      <c r="D35" s="9"/>
      <c r="E35" s="9"/>
      <c r="F35" s="9"/>
      <c r="G35" s="31"/>
      <c r="H35" s="31"/>
      <c r="I35" s="31"/>
    </row>
    <row r="36" spans="2:9" ht="15.75">
      <c r="B36" s="1481" t="s">
        <v>1342</v>
      </c>
      <c r="C36" s="1482"/>
      <c r="D36" s="1483"/>
      <c r="E36" s="1483"/>
      <c r="F36" s="1483"/>
      <c r="G36" s="1484"/>
      <c r="H36" s="1484"/>
      <c r="I36" s="771"/>
    </row>
    <row r="37" spans="2:9" ht="15.75">
      <c r="B37" s="1485" t="s">
        <v>1341</v>
      </c>
      <c r="C37" s="1482"/>
      <c r="D37" s="1486"/>
      <c r="E37" s="1486"/>
      <c r="F37" s="1486"/>
      <c r="G37" s="1487"/>
      <c r="H37" s="1484"/>
      <c r="I37" s="771"/>
    </row>
    <row r="38" spans="2:9" ht="15.75">
      <c r="B38" s="1482" t="s">
        <v>840</v>
      </c>
      <c r="C38" s="1487"/>
      <c r="D38" s="9">
        <v>88.6</v>
      </c>
      <c r="E38" s="29">
        <v>84.6</v>
      </c>
      <c r="F38" s="29">
        <v>95</v>
      </c>
      <c r="G38" s="9">
        <v>98.64</v>
      </c>
      <c r="H38" s="1487"/>
      <c r="I38" s="772"/>
    </row>
  </sheetData>
  <sheetProtection/>
  <mergeCells count="2">
    <mergeCell ref="B1:I1"/>
    <mergeCell ref="B3:I3"/>
  </mergeCells>
  <printOptions/>
  <pageMargins left="0.75" right="0.75" top="1" bottom="1" header="0.5" footer="0.5"/>
  <pageSetup fitToHeight="1" fitToWidth="1" horizontalDpi="600" verticalDpi="600" orientation="portrait" scale="79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59"/>
  <sheetViews>
    <sheetView zoomScalePageLayoutView="0" workbookViewId="0" topLeftCell="A1">
      <selection activeCell="P27" sqref="P27:P29"/>
    </sheetView>
  </sheetViews>
  <sheetFormatPr defaultColWidth="9.140625" defaultRowHeight="12.75"/>
  <cols>
    <col min="1" max="1" width="9.140625" style="9" customWidth="1"/>
    <col min="2" max="2" width="14.57421875" style="9" customWidth="1"/>
    <col min="3" max="3" width="13.7109375" style="9" bestFit="1" customWidth="1"/>
    <col min="4" max="16384" width="9.140625" style="9" customWidth="1"/>
  </cols>
  <sheetData>
    <row r="1" spans="2:9" ht="12.75">
      <c r="B1" s="1750" t="s">
        <v>449</v>
      </c>
      <c r="C1" s="1750"/>
      <c r="D1" s="1750"/>
      <c r="E1" s="1750"/>
      <c r="F1" s="1750"/>
      <c r="G1" s="1750"/>
      <c r="H1" s="1750"/>
      <c r="I1" s="1750"/>
    </row>
    <row r="2" spans="2:9" ht="16.5" thickBot="1">
      <c r="B2" s="2025" t="s">
        <v>842</v>
      </c>
      <c r="C2" s="2026"/>
      <c r="D2" s="2026"/>
      <c r="E2" s="2026"/>
      <c r="F2" s="2026"/>
      <c r="G2" s="2026"/>
      <c r="H2" s="2026"/>
      <c r="I2" s="2026"/>
    </row>
    <row r="3" spans="2:9" ht="13.5" thickTop="1">
      <c r="B3" s="2006" t="s">
        <v>653</v>
      </c>
      <c r="C3" s="1966" t="s">
        <v>654</v>
      </c>
      <c r="D3" s="1890" t="s">
        <v>655</v>
      </c>
      <c r="E3" s="1890"/>
      <c r="F3" s="1890"/>
      <c r="G3" s="1888" t="s">
        <v>656</v>
      </c>
      <c r="H3" s="1890"/>
      <c r="I3" s="1891"/>
    </row>
    <row r="4" spans="2:9" ht="13.5" thickBot="1">
      <c r="B4" s="2027"/>
      <c r="C4" s="2028"/>
      <c r="D4" s="266" t="s">
        <v>657</v>
      </c>
      <c r="E4" s="266" t="s">
        <v>658</v>
      </c>
      <c r="F4" s="266" t="s">
        <v>841</v>
      </c>
      <c r="G4" s="267" t="s">
        <v>657</v>
      </c>
      <c r="H4" s="266" t="s">
        <v>658</v>
      </c>
      <c r="I4" s="185" t="s">
        <v>841</v>
      </c>
    </row>
    <row r="5" spans="2:9" ht="12.75">
      <c r="B5" s="165" t="s">
        <v>688</v>
      </c>
      <c r="C5" s="778" t="s">
        <v>788</v>
      </c>
      <c r="D5" s="779">
        <v>74.5</v>
      </c>
      <c r="E5" s="779">
        <v>75.1</v>
      </c>
      <c r="F5" s="779">
        <v>74.8</v>
      </c>
      <c r="G5" s="779">
        <v>74.27064516129032</v>
      </c>
      <c r="H5" s="779">
        <v>74.87064516129031</v>
      </c>
      <c r="I5" s="819">
        <v>74.57064516129032</v>
      </c>
    </row>
    <row r="6" spans="2:9" ht="12.75">
      <c r="B6" s="165"/>
      <c r="C6" s="778" t="s">
        <v>789</v>
      </c>
      <c r="D6" s="779">
        <v>73.9</v>
      </c>
      <c r="E6" s="779">
        <v>74.5</v>
      </c>
      <c r="F6" s="779">
        <v>74.2</v>
      </c>
      <c r="G6" s="779">
        <v>74.37580645161289</v>
      </c>
      <c r="H6" s="779">
        <v>74.9758064516129</v>
      </c>
      <c r="I6" s="819">
        <v>74.67580645161289</v>
      </c>
    </row>
    <row r="7" spans="2:9" ht="12.75">
      <c r="B7" s="165"/>
      <c r="C7" s="778" t="s">
        <v>790</v>
      </c>
      <c r="D7" s="779">
        <v>70.73</v>
      </c>
      <c r="E7" s="779">
        <v>71.33</v>
      </c>
      <c r="F7" s="779">
        <v>71.03</v>
      </c>
      <c r="G7" s="779">
        <v>71.66387096774193</v>
      </c>
      <c r="H7" s="779">
        <v>72.26387096774194</v>
      </c>
      <c r="I7" s="819">
        <v>71.96387096774194</v>
      </c>
    </row>
    <row r="8" spans="2:9" ht="12.75">
      <c r="B8" s="165"/>
      <c r="C8" s="778" t="s">
        <v>791</v>
      </c>
      <c r="D8" s="779">
        <v>72</v>
      </c>
      <c r="E8" s="779">
        <v>72.6</v>
      </c>
      <c r="F8" s="779">
        <v>72.3</v>
      </c>
      <c r="G8" s="779">
        <v>70.77033333333334</v>
      </c>
      <c r="H8" s="779">
        <v>71.37033333333332</v>
      </c>
      <c r="I8" s="819">
        <v>71.07033333333334</v>
      </c>
    </row>
    <row r="9" spans="2:9" ht="12.75">
      <c r="B9" s="165"/>
      <c r="C9" s="778" t="s">
        <v>792</v>
      </c>
      <c r="D9" s="779">
        <v>71.65</v>
      </c>
      <c r="E9" s="779">
        <v>72.25</v>
      </c>
      <c r="F9" s="779">
        <v>71.95</v>
      </c>
      <c r="G9" s="779">
        <v>72.22655172413793</v>
      </c>
      <c r="H9" s="779">
        <v>72.82655172413793</v>
      </c>
      <c r="I9" s="819">
        <v>72.52655172413793</v>
      </c>
    </row>
    <row r="10" spans="2:9" ht="12.75">
      <c r="B10" s="165"/>
      <c r="C10" s="778" t="s">
        <v>793</v>
      </c>
      <c r="D10" s="779">
        <v>71.95</v>
      </c>
      <c r="E10" s="779">
        <v>72.55</v>
      </c>
      <c r="F10" s="779">
        <v>72.25</v>
      </c>
      <c r="G10" s="779">
        <v>71.97099999999999</v>
      </c>
      <c r="H10" s="779">
        <v>70.157</v>
      </c>
      <c r="I10" s="819">
        <v>71.064</v>
      </c>
    </row>
    <row r="11" spans="2:9" ht="12.75">
      <c r="B11" s="165"/>
      <c r="C11" s="778" t="s">
        <v>794</v>
      </c>
      <c r="D11" s="779">
        <v>72.85</v>
      </c>
      <c r="E11" s="779">
        <v>73.45</v>
      </c>
      <c r="F11" s="779">
        <v>73.15</v>
      </c>
      <c r="G11" s="779">
        <v>72.62931034482759</v>
      </c>
      <c r="H11" s="779">
        <v>73.22931034482757</v>
      </c>
      <c r="I11" s="819">
        <v>72.92931034482757</v>
      </c>
    </row>
    <row r="12" spans="2:9" ht="12.75">
      <c r="B12" s="165"/>
      <c r="C12" s="778" t="s">
        <v>795</v>
      </c>
      <c r="D12" s="779">
        <v>72.1</v>
      </c>
      <c r="E12" s="779">
        <v>72.7</v>
      </c>
      <c r="F12" s="779">
        <v>72.4</v>
      </c>
      <c r="G12" s="779">
        <v>72.06833333333334</v>
      </c>
      <c r="H12" s="779">
        <v>72.66833333333332</v>
      </c>
      <c r="I12" s="819">
        <v>72.36833333333334</v>
      </c>
    </row>
    <row r="13" spans="2:9" ht="12.75">
      <c r="B13" s="165"/>
      <c r="C13" s="778" t="s">
        <v>796</v>
      </c>
      <c r="D13" s="779">
        <v>70.58</v>
      </c>
      <c r="E13" s="779">
        <v>71.18</v>
      </c>
      <c r="F13" s="779">
        <v>70.88</v>
      </c>
      <c r="G13" s="779">
        <v>71.18533333333333</v>
      </c>
      <c r="H13" s="779">
        <v>71.78533333333334</v>
      </c>
      <c r="I13" s="819">
        <v>71.48533333333333</v>
      </c>
    </row>
    <row r="14" spans="2:9" ht="12.75">
      <c r="B14" s="165"/>
      <c r="C14" s="778" t="s">
        <v>539</v>
      </c>
      <c r="D14" s="779">
        <v>71.46</v>
      </c>
      <c r="E14" s="779">
        <v>72.06</v>
      </c>
      <c r="F14" s="779">
        <v>71.76</v>
      </c>
      <c r="G14" s="779">
        <v>70.90161290322581</v>
      </c>
      <c r="H14" s="779">
        <v>71.50161290322582</v>
      </c>
      <c r="I14" s="819">
        <v>71.20161290322582</v>
      </c>
    </row>
    <row r="15" spans="2:9" ht="12.75">
      <c r="B15" s="165"/>
      <c r="C15" s="778" t="s">
        <v>540</v>
      </c>
      <c r="D15" s="780">
        <v>71.49</v>
      </c>
      <c r="E15" s="779">
        <v>72.09</v>
      </c>
      <c r="F15" s="780">
        <v>71.79</v>
      </c>
      <c r="G15" s="779">
        <v>71.60741935483871</v>
      </c>
      <c r="H15" s="780">
        <v>72.2074193548387</v>
      </c>
      <c r="I15" s="819">
        <v>71.90741935483871</v>
      </c>
    </row>
    <row r="16" spans="2:9" ht="12.75">
      <c r="B16" s="165"/>
      <c r="C16" s="781" t="s">
        <v>541</v>
      </c>
      <c r="D16" s="782">
        <v>70.95</v>
      </c>
      <c r="E16" s="782">
        <v>71.55</v>
      </c>
      <c r="F16" s="782">
        <v>71.25</v>
      </c>
      <c r="G16" s="782">
        <v>71.220625</v>
      </c>
      <c r="H16" s="782">
        <v>71.820625</v>
      </c>
      <c r="I16" s="1268">
        <v>71.520625</v>
      </c>
    </row>
    <row r="17" spans="2:9" ht="12.75">
      <c r="B17" s="410"/>
      <c r="C17" s="783" t="s">
        <v>857</v>
      </c>
      <c r="D17" s="784">
        <v>72.01333333333334</v>
      </c>
      <c r="E17" s="784">
        <v>72.61333333333333</v>
      </c>
      <c r="F17" s="784">
        <v>72.31333333333332</v>
      </c>
      <c r="G17" s="784">
        <v>72.0742368256396</v>
      </c>
      <c r="H17" s="784">
        <v>72.47307015897293</v>
      </c>
      <c r="I17" s="1269">
        <v>72.27365349230627</v>
      </c>
    </row>
    <row r="18" spans="2:9" ht="12.75">
      <c r="B18" s="165" t="s">
        <v>422</v>
      </c>
      <c r="C18" s="778" t="s">
        <v>788</v>
      </c>
      <c r="D18" s="263">
        <v>72.1</v>
      </c>
      <c r="E18" s="263">
        <v>72.7</v>
      </c>
      <c r="F18" s="263">
        <v>72.4</v>
      </c>
      <c r="G18" s="265">
        <v>71.1071875</v>
      </c>
      <c r="H18" s="263">
        <v>71.7071875</v>
      </c>
      <c r="I18" s="264">
        <v>71.4071875</v>
      </c>
    </row>
    <row r="19" spans="2:9" ht="12.75">
      <c r="B19" s="165"/>
      <c r="C19" s="778" t="s">
        <v>789</v>
      </c>
      <c r="D19" s="263">
        <v>75.6</v>
      </c>
      <c r="E19" s="263">
        <v>76.2</v>
      </c>
      <c r="F19" s="263">
        <v>75.9</v>
      </c>
      <c r="G19" s="265">
        <v>73.61709677419353</v>
      </c>
      <c r="H19" s="263">
        <v>74.21709677419355</v>
      </c>
      <c r="I19" s="264">
        <v>73.91709677419354</v>
      </c>
    </row>
    <row r="20" spans="2:9" ht="12.75">
      <c r="B20" s="165"/>
      <c r="C20" s="778" t="s">
        <v>790</v>
      </c>
      <c r="D20" s="263">
        <v>78.1</v>
      </c>
      <c r="E20" s="263">
        <v>78.7</v>
      </c>
      <c r="F20" s="263">
        <v>78.4</v>
      </c>
      <c r="G20" s="265">
        <v>77.85466666666666</v>
      </c>
      <c r="H20" s="263">
        <v>78.45466666666667</v>
      </c>
      <c r="I20" s="264">
        <v>78.15466666666666</v>
      </c>
    </row>
    <row r="21" spans="2:9" ht="12.75">
      <c r="B21" s="165"/>
      <c r="C21" s="778" t="s">
        <v>791</v>
      </c>
      <c r="D21" s="263">
        <v>80.74</v>
      </c>
      <c r="E21" s="263">
        <v>81.34</v>
      </c>
      <c r="F21" s="263">
        <v>81.04</v>
      </c>
      <c r="G21" s="265">
        <v>78.98333333333333</v>
      </c>
      <c r="H21" s="263">
        <v>79.58333333333333</v>
      </c>
      <c r="I21" s="264">
        <v>79.28333333333333</v>
      </c>
    </row>
    <row r="22" spans="2:9" ht="12.75">
      <c r="B22" s="165"/>
      <c r="C22" s="778" t="s">
        <v>792</v>
      </c>
      <c r="D22" s="263">
        <v>85.51</v>
      </c>
      <c r="E22" s="263">
        <v>86.11</v>
      </c>
      <c r="F22" s="263">
        <v>85.81</v>
      </c>
      <c r="G22" s="265">
        <v>82.69724137931034</v>
      </c>
      <c r="H22" s="263">
        <v>83.29724137931034</v>
      </c>
      <c r="I22" s="264">
        <v>82.99724137931034</v>
      </c>
    </row>
    <row r="23" spans="2:9" ht="12.75">
      <c r="B23" s="165"/>
      <c r="C23" s="778" t="s">
        <v>793</v>
      </c>
      <c r="D23" s="263">
        <v>81.9</v>
      </c>
      <c r="E23" s="263">
        <v>82.5</v>
      </c>
      <c r="F23" s="263">
        <v>82.2</v>
      </c>
      <c r="G23" s="265">
        <v>84.16366666666666</v>
      </c>
      <c r="H23" s="263">
        <v>84.76366666666667</v>
      </c>
      <c r="I23" s="264">
        <v>84.46366666666665</v>
      </c>
    </row>
    <row r="24" spans="2:9" ht="12.75">
      <c r="B24" s="165"/>
      <c r="C24" s="778" t="s">
        <v>794</v>
      </c>
      <c r="D24" s="263">
        <v>79.05</v>
      </c>
      <c r="E24" s="263">
        <v>79.65</v>
      </c>
      <c r="F24" s="263">
        <v>79.35</v>
      </c>
      <c r="G24" s="265">
        <v>79.45551724137931</v>
      </c>
      <c r="H24" s="263">
        <v>80.0555172413793</v>
      </c>
      <c r="I24" s="264">
        <v>79.75551724137931</v>
      </c>
    </row>
    <row r="25" spans="2:9" ht="12.75">
      <c r="B25" s="165"/>
      <c r="C25" s="778" t="s">
        <v>795</v>
      </c>
      <c r="D25" s="263">
        <v>79.55</v>
      </c>
      <c r="E25" s="263">
        <v>80.15</v>
      </c>
      <c r="F25" s="263">
        <v>79.85</v>
      </c>
      <c r="G25" s="265">
        <v>78.76</v>
      </c>
      <c r="H25" s="263">
        <v>79.36</v>
      </c>
      <c r="I25" s="264">
        <v>79.06</v>
      </c>
    </row>
    <row r="26" spans="2:9" ht="12.75">
      <c r="B26" s="165"/>
      <c r="C26" s="778" t="s">
        <v>796</v>
      </c>
      <c r="D26" s="263">
        <v>82.13</v>
      </c>
      <c r="E26" s="263">
        <v>82.73</v>
      </c>
      <c r="F26" s="263">
        <v>82.43</v>
      </c>
      <c r="G26" s="265">
        <v>80.99233333333332</v>
      </c>
      <c r="H26" s="263">
        <v>81.59233333333334</v>
      </c>
      <c r="I26" s="264">
        <v>81.29233333333333</v>
      </c>
    </row>
    <row r="27" spans="2:9" ht="12.75">
      <c r="B27" s="165"/>
      <c r="C27" s="778" t="s">
        <v>539</v>
      </c>
      <c r="D27" s="263">
        <v>85.32</v>
      </c>
      <c r="E27" s="263">
        <v>85.92</v>
      </c>
      <c r="F27" s="263">
        <v>85.62</v>
      </c>
      <c r="G27" s="265">
        <v>83.74677419354839</v>
      </c>
      <c r="H27" s="263">
        <v>84.34677419354838</v>
      </c>
      <c r="I27" s="264">
        <v>84.04677419354839</v>
      </c>
    </row>
    <row r="28" spans="2:9" ht="12.75">
      <c r="B28" s="165"/>
      <c r="C28" s="778" t="s">
        <v>540</v>
      </c>
      <c r="D28" s="263">
        <v>88.6</v>
      </c>
      <c r="E28" s="263">
        <v>89.2</v>
      </c>
      <c r="F28" s="263">
        <v>88.9</v>
      </c>
      <c r="G28" s="265">
        <v>88.0559375</v>
      </c>
      <c r="H28" s="263">
        <v>88.6559375</v>
      </c>
      <c r="I28" s="264">
        <v>88.3559375</v>
      </c>
    </row>
    <row r="29" spans="2:9" ht="12.75">
      <c r="B29" s="165"/>
      <c r="C29" s="781" t="s">
        <v>541</v>
      </c>
      <c r="D29" s="263">
        <v>88.6</v>
      </c>
      <c r="E29" s="263">
        <v>89.2</v>
      </c>
      <c r="F29" s="263">
        <v>88.9</v>
      </c>
      <c r="G29" s="265">
        <v>89.20290322580645</v>
      </c>
      <c r="H29" s="263">
        <v>89.80290322580646</v>
      </c>
      <c r="I29" s="264">
        <v>89.50290322580645</v>
      </c>
    </row>
    <row r="30" spans="2:9" ht="12.75">
      <c r="B30" s="409"/>
      <c r="C30" s="414" t="s">
        <v>857</v>
      </c>
      <c r="D30" s="411">
        <v>81.43333333333332</v>
      </c>
      <c r="E30" s="411">
        <v>82.03333333333335</v>
      </c>
      <c r="F30" s="411">
        <v>81.73333333333333</v>
      </c>
      <c r="G30" s="412">
        <v>80.71972148451984</v>
      </c>
      <c r="H30" s="411">
        <v>81.31972148451985</v>
      </c>
      <c r="I30" s="413">
        <v>81.01972148451982</v>
      </c>
    </row>
    <row r="31" spans="2:9" ht="12.75">
      <c r="B31" s="120" t="s">
        <v>279</v>
      </c>
      <c r="C31" s="778" t="s">
        <v>788</v>
      </c>
      <c r="D31" s="773">
        <v>88.75</v>
      </c>
      <c r="E31" s="773">
        <v>89.35</v>
      </c>
      <c r="F31" s="773">
        <v>89.05</v>
      </c>
      <c r="G31" s="773">
        <v>88.4484375</v>
      </c>
      <c r="H31" s="773">
        <v>89.0484375</v>
      </c>
      <c r="I31" s="774">
        <v>88.7484375</v>
      </c>
    </row>
    <row r="32" spans="2:9" ht="12.75">
      <c r="B32" s="123"/>
      <c r="C32" s="778" t="s">
        <v>789</v>
      </c>
      <c r="D32" s="263">
        <v>87.23</v>
      </c>
      <c r="E32" s="263">
        <v>87.83</v>
      </c>
      <c r="F32" s="263">
        <v>87.53</v>
      </c>
      <c r="G32" s="263">
        <v>88.50096774193551</v>
      </c>
      <c r="H32" s="263">
        <v>89.10096774193548</v>
      </c>
      <c r="I32" s="264">
        <v>88.8009677419355</v>
      </c>
    </row>
    <row r="33" spans="2:9" ht="12.75">
      <c r="B33" s="123"/>
      <c r="C33" s="778" t="s">
        <v>790</v>
      </c>
      <c r="D33" s="263">
        <v>84.6</v>
      </c>
      <c r="E33" s="263">
        <v>85.2</v>
      </c>
      <c r="F33" s="263">
        <v>84.9</v>
      </c>
      <c r="G33" s="263">
        <v>84.46933333333332</v>
      </c>
      <c r="H33" s="263">
        <v>85.06933333333333</v>
      </c>
      <c r="I33" s="264">
        <v>84.76933333333332</v>
      </c>
    </row>
    <row r="34" spans="2:9" ht="12.75">
      <c r="B34" s="123"/>
      <c r="C34" s="778" t="s">
        <v>791</v>
      </c>
      <c r="D34" s="263">
        <v>87.64</v>
      </c>
      <c r="E34" s="263">
        <v>88.24</v>
      </c>
      <c r="F34" s="263">
        <v>87.94</v>
      </c>
      <c r="G34" s="263">
        <v>85.92666666666668</v>
      </c>
      <c r="H34" s="263">
        <v>86.52666666666666</v>
      </c>
      <c r="I34" s="264">
        <v>86.22666666666666</v>
      </c>
    </row>
    <row r="35" spans="2:9" ht="12.75">
      <c r="B35" s="123"/>
      <c r="C35" s="778" t="s">
        <v>792</v>
      </c>
      <c r="D35" s="263">
        <v>86.61</v>
      </c>
      <c r="E35" s="263">
        <v>87.21</v>
      </c>
      <c r="F35" s="263">
        <v>86.91</v>
      </c>
      <c r="G35" s="263">
        <v>87.38366666666667</v>
      </c>
      <c r="H35" s="263">
        <v>87.98366666666668</v>
      </c>
      <c r="I35" s="264">
        <v>87.68366666666668</v>
      </c>
    </row>
    <row r="36" spans="2:9" ht="12.75">
      <c r="B36" s="123"/>
      <c r="C36" s="778" t="s">
        <v>793</v>
      </c>
      <c r="D36" s="263">
        <v>87.1</v>
      </c>
      <c r="E36" s="263">
        <v>87.7</v>
      </c>
      <c r="F36" s="263">
        <v>87.4</v>
      </c>
      <c r="G36" s="263">
        <v>87.40275862068967</v>
      </c>
      <c r="H36" s="263">
        <v>88.00275862068963</v>
      </c>
      <c r="I36" s="264">
        <v>87.70275862068965</v>
      </c>
    </row>
    <row r="37" spans="2:9" ht="12.75">
      <c r="B37" s="123"/>
      <c r="C37" s="778" t="s">
        <v>794</v>
      </c>
      <c r="D37" s="263">
        <v>85.3</v>
      </c>
      <c r="E37" s="263">
        <v>85.9</v>
      </c>
      <c r="F37" s="263">
        <v>85.6</v>
      </c>
      <c r="G37" s="263">
        <v>85.64689655172413</v>
      </c>
      <c r="H37" s="263">
        <v>86.24689655172415</v>
      </c>
      <c r="I37" s="264">
        <v>85.94689655172414</v>
      </c>
    </row>
    <row r="38" spans="2:9" ht="12.75">
      <c r="B38" s="123"/>
      <c r="C38" s="778" t="s">
        <v>795</v>
      </c>
      <c r="D38" s="263">
        <v>86.77</v>
      </c>
      <c r="E38" s="263">
        <v>87.37</v>
      </c>
      <c r="F38" s="263">
        <v>87.07</v>
      </c>
      <c r="G38" s="263">
        <v>86.57233333333333</v>
      </c>
      <c r="H38" s="263">
        <v>87.17233333333334</v>
      </c>
      <c r="I38" s="264">
        <v>86.87233333333333</v>
      </c>
    </row>
    <row r="39" spans="2:9" ht="12.75">
      <c r="B39" s="123"/>
      <c r="C39" s="778" t="s">
        <v>796</v>
      </c>
      <c r="D39" s="263">
        <v>86.86</v>
      </c>
      <c r="E39" s="263">
        <v>87.46</v>
      </c>
      <c r="F39" s="263">
        <v>87.16</v>
      </c>
      <c r="G39" s="263">
        <v>86.68645161290321</v>
      </c>
      <c r="H39" s="263">
        <v>87.29100000000001</v>
      </c>
      <c r="I39" s="264">
        <v>86.98872580645161</v>
      </c>
    </row>
    <row r="40" spans="2:9" ht="12.75">
      <c r="B40" s="123"/>
      <c r="C40" s="778" t="s">
        <v>539</v>
      </c>
      <c r="D40" s="263">
        <v>87.61</v>
      </c>
      <c r="E40" s="263">
        <v>88.21</v>
      </c>
      <c r="F40" s="263">
        <v>87.91</v>
      </c>
      <c r="G40" s="263">
        <v>86.4558064516129</v>
      </c>
      <c r="H40" s="263">
        <v>87.0558064516129</v>
      </c>
      <c r="I40" s="264">
        <v>86.7558064516129</v>
      </c>
    </row>
    <row r="41" spans="2:9" ht="12.75">
      <c r="B41" s="123"/>
      <c r="C41" s="778" t="s">
        <v>540</v>
      </c>
      <c r="D41" s="263">
        <v>92.72</v>
      </c>
      <c r="E41" s="263">
        <v>93.32</v>
      </c>
      <c r="F41" s="263">
        <v>93.02</v>
      </c>
      <c r="G41" s="263">
        <v>89.45870967741936</v>
      </c>
      <c r="H41" s="263">
        <v>90.05870967741934</v>
      </c>
      <c r="I41" s="264">
        <v>89.75870967741935</v>
      </c>
    </row>
    <row r="42" spans="2:9" ht="12.75">
      <c r="B42" s="127"/>
      <c r="C42" s="781" t="s">
        <v>541</v>
      </c>
      <c r="D42" s="775">
        <v>95</v>
      </c>
      <c r="E42" s="775">
        <v>95.6</v>
      </c>
      <c r="F42" s="775">
        <v>95.3</v>
      </c>
      <c r="G42" s="775">
        <v>94.91548387096775</v>
      </c>
      <c r="H42" s="775">
        <v>95.51548387096774</v>
      </c>
      <c r="I42" s="776">
        <v>95.21548387096774</v>
      </c>
    </row>
    <row r="43" spans="2:9" ht="12.75">
      <c r="B43" s="409"/>
      <c r="C43" s="777" t="s">
        <v>857</v>
      </c>
      <c r="D43" s="411">
        <v>88.01583333333333</v>
      </c>
      <c r="E43" s="411">
        <v>88.61583333333333</v>
      </c>
      <c r="F43" s="411">
        <v>88.31583333333333</v>
      </c>
      <c r="G43" s="411">
        <v>87.65562600227105</v>
      </c>
      <c r="H43" s="411">
        <v>88.2560050345291</v>
      </c>
      <c r="I43" s="413">
        <v>87.95581551840007</v>
      </c>
    </row>
    <row r="44" spans="2:9" ht="12.75">
      <c r="B44" s="120" t="s">
        <v>1129</v>
      </c>
      <c r="C44" s="778" t="s">
        <v>788</v>
      </c>
      <c r="D44" s="263">
        <v>97.96</v>
      </c>
      <c r="E44" s="263">
        <v>98.56</v>
      </c>
      <c r="F44" s="263">
        <v>98.25999999999999</v>
      </c>
      <c r="G44" s="263">
        <v>96.0121875</v>
      </c>
      <c r="H44" s="263">
        <v>96.6121875</v>
      </c>
      <c r="I44" s="264">
        <v>96.3121875</v>
      </c>
    </row>
    <row r="45" spans="2:9" ht="12.75">
      <c r="B45" s="123"/>
      <c r="C45" s="778" t="s">
        <v>789</v>
      </c>
      <c r="D45" s="263">
        <v>101.29</v>
      </c>
      <c r="E45" s="263">
        <v>101.89</v>
      </c>
      <c r="F45" s="263">
        <v>101.59</v>
      </c>
      <c r="G45" s="263">
        <v>103.24870967741936</v>
      </c>
      <c r="H45" s="263">
        <v>103.84870967741935</v>
      </c>
      <c r="I45" s="264">
        <v>103.54870967741935</v>
      </c>
    </row>
    <row r="46" spans="2:9" ht="13.5" thickBot="1">
      <c r="B46" s="1696"/>
      <c r="C46" s="1675" t="s">
        <v>790</v>
      </c>
      <c r="D46" s="1667">
        <v>98.64</v>
      </c>
      <c r="E46" s="1667">
        <v>99.24</v>
      </c>
      <c r="F46" s="1667">
        <v>98.94</v>
      </c>
      <c r="G46" s="1667">
        <v>98.93967741935484</v>
      </c>
      <c r="H46" s="1667">
        <v>99.53967741935485</v>
      </c>
      <c r="I46" s="1668">
        <v>99.23967741935485</v>
      </c>
    </row>
    <row r="47" ht="13.5" thickTop="1">
      <c r="B47" s="26" t="s">
        <v>660</v>
      </c>
    </row>
    <row r="49" spans="2:12" ht="12.75">
      <c r="B49" s="2024" t="s">
        <v>802</v>
      </c>
      <c r="C49" s="2024"/>
      <c r="D49" s="2024"/>
      <c r="E49" s="2024"/>
      <c r="F49" s="2024"/>
      <c r="G49" s="2024"/>
      <c r="H49" s="2024"/>
      <c r="I49" s="2024"/>
      <c r="J49" s="2024"/>
      <c r="K49" s="2024"/>
      <c r="L49" s="2024"/>
    </row>
    <row r="50" spans="2:12" ht="15.75">
      <c r="B50" s="1761" t="s">
        <v>661</v>
      </c>
      <c r="C50" s="1761"/>
      <c r="D50" s="1761"/>
      <c r="E50" s="1761"/>
      <c r="F50" s="1761"/>
      <c r="G50" s="1761"/>
      <c r="H50" s="1761"/>
      <c r="I50" s="1761"/>
      <c r="J50" s="1761"/>
      <c r="K50" s="1761"/>
      <c r="L50" s="1761"/>
    </row>
    <row r="51" ht="13.5" thickBot="1"/>
    <row r="52" spans="2:12" ht="13.5" thickTop="1">
      <c r="B52" s="2019"/>
      <c r="C52" s="1890" t="s">
        <v>662</v>
      </c>
      <c r="D52" s="1890"/>
      <c r="E52" s="1890"/>
      <c r="F52" s="1890" t="s">
        <v>1346</v>
      </c>
      <c r="G52" s="1890"/>
      <c r="H52" s="1890"/>
      <c r="I52" s="2021" t="s">
        <v>710</v>
      </c>
      <c r="J52" s="2021"/>
      <c r="K52" s="2021"/>
      <c r="L52" s="1950"/>
    </row>
    <row r="53" spans="2:12" ht="12.75">
      <c r="B53" s="2020"/>
      <c r="C53" s="1883"/>
      <c r="D53" s="1883"/>
      <c r="E53" s="1883"/>
      <c r="F53" s="1883"/>
      <c r="G53" s="1883"/>
      <c r="H53" s="1883"/>
      <c r="I53" s="2022" t="s">
        <v>663</v>
      </c>
      <c r="J53" s="2022"/>
      <c r="K53" s="2022" t="s">
        <v>1358</v>
      </c>
      <c r="L53" s="2023"/>
    </row>
    <row r="54" spans="2:12" ht="12.75">
      <c r="B54" s="1376"/>
      <c r="C54" s="1377">
        <v>2011</v>
      </c>
      <c r="D54" s="1378">
        <v>2012</v>
      </c>
      <c r="E54" s="1378">
        <v>2013</v>
      </c>
      <c r="F54" s="1378">
        <v>2011</v>
      </c>
      <c r="G54" s="1378">
        <v>2012</v>
      </c>
      <c r="H54" s="1378">
        <v>2013</v>
      </c>
      <c r="I54" s="1258">
        <v>2012</v>
      </c>
      <c r="J54" s="1258">
        <v>2013</v>
      </c>
      <c r="K54" s="1258">
        <v>2012</v>
      </c>
      <c r="L54" s="1263">
        <v>2013</v>
      </c>
    </row>
    <row r="55" spans="2:12" ht="12.75">
      <c r="B55" s="691" t="s">
        <v>664</v>
      </c>
      <c r="C55" s="1259">
        <v>118.06</v>
      </c>
      <c r="D55" s="1259">
        <v>102.1</v>
      </c>
      <c r="E55" s="1259">
        <v>109.05</v>
      </c>
      <c r="F55" s="1259">
        <v>114.33</v>
      </c>
      <c r="G55" s="1259">
        <v>115</v>
      </c>
      <c r="H55" s="1259">
        <v>110.67</v>
      </c>
      <c r="I55" s="1260">
        <v>-13.5185498898865</v>
      </c>
      <c r="J55" s="1260">
        <v>6.807051909892266</v>
      </c>
      <c r="K55" s="1260">
        <v>0.586022916120001</v>
      </c>
      <c r="L55" s="1264">
        <v>-3.765217391304347</v>
      </c>
    </row>
    <row r="56" spans="2:12" ht="13.5" thickBot="1">
      <c r="B56" s="477" t="s">
        <v>694</v>
      </c>
      <c r="C56" s="1265">
        <v>1587</v>
      </c>
      <c r="D56" s="1265">
        <v>1589.75</v>
      </c>
      <c r="E56" s="1265">
        <v>1284.75</v>
      </c>
      <c r="F56" s="1265">
        <v>1678</v>
      </c>
      <c r="G56" s="1265">
        <v>1746.5</v>
      </c>
      <c r="H56" s="1265">
        <v>1270.5</v>
      </c>
      <c r="I56" s="1266">
        <v>0.17328292375550802</v>
      </c>
      <c r="J56" s="1266">
        <v>-19.18540651045761</v>
      </c>
      <c r="K56" s="1266">
        <v>4.082240762812873</v>
      </c>
      <c r="L56" s="1267">
        <v>-27.254509018036075</v>
      </c>
    </row>
    <row r="57" ht="13.5" thickTop="1">
      <c r="B57" s="311" t="s">
        <v>665</v>
      </c>
    </row>
    <row r="58" ht="12.75">
      <c r="B58" s="311" t="s">
        <v>693</v>
      </c>
    </row>
    <row r="59" spans="2:8" ht="12.75">
      <c r="B59" s="312" t="s">
        <v>843</v>
      </c>
      <c r="C59" s="313"/>
      <c r="D59" s="313"/>
      <c r="E59" s="313"/>
      <c r="F59" s="313"/>
      <c r="G59" s="313"/>
      <c r="H59" s="313"/>
    </row>
  </sheetData>
  <sheetProtection/>
  <mergeCells count="14">
    <mergeCell ref="B1:I1"/>
    <mergeCell ref="B50:L50"/>
    <mergeCell ref="B49:L49"/>
    <mergeCell ref="B2:I2"/>
    <mergeCell ref="B3:B4"/>
    <mergeCell ref="C3:C4"/>
    <mergeCell ref="D3:F3"/>
    <mergeCell ref="G3:I3"/>
    <mergeCell ref="B52:B53"/>
    <mergeCell ref="C52:E53"/>
    <mergeCell ref="F52:H53"/>
    <mergeCell ref="I52:L52"/>
    <mergeCell ref="I53:J53"/>
    <mergeCell ref="K53:L53"/>
  </mergeCells>
  <printOptions/>
  <pageMargins left="0.75" right="0.75" top="1" bottom="1" header="0.5" footer="0.5"/>
  <pageSetup fitToHeight="1" fitToWidth="1" horizontalDpi="600" verticalDpi="600" orientation="portrait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4"/>
  <sheetViews>
    <sheetView zoomScalePageLayoutView="0" workbookViewId="0" topLeftCell="A1">
      <selection activeCell="A1" sqref="A1:K1"/>
    </sheetView>
  </sheetViews>
  <sheetFormatPr defaultColWidth="9.140625" defaultRowHeight="16.5" customHeight="1"/>
  <cols>
    <col min="1" max="1" width="47.8515625" style="9" customWidth="1"/>
    <col min="2" max="3" width="10.57421875" style="9" bestFit="1" customWidth="1"/>
    <col min="4" max="5" width="10.57421875" style="40" bestFit="1" customWidth="1"/>
    <col min="6" max="6" width="9.28125" style="9" bestFit="1" customWidth="1"/>
    <col min="7" max="7" width="2.421875" style="40" bestFit="1" customWidth="1"/>
    <col min="8" max="8" width="7.7109375" style="9" bestFit="1" customWidth="1"/>
    <col min="9" max="9" width="11.140625" style="40" bestFit="1" customWidth="1"/>
    <col min="10" max="10" width="2.140625" style="40" customWidth="1"/>
    <col min="11" max="11" width="7.7109375" style="40" bestFit="1" customWidth="1"/>
    <col min="12" max="16384" width="9.140625" style="9" customWidth="1"/>
  </cols>
  <sheetData>
    <row r="1" spans="1:11" ht="16.5" customHeight="1">
      <c r="A1" s="1750" t="s">
        <v>550</v>
      </c>
      <c r="B1" s="1750"/>
      <c r="C1" s="1750"/>
      <c r="D1" s="1750"/>
      <c r="E1" s="1750"/>
      <c r="F1" s="1750"/>
      <c r="G1" s="1750"/>
      <c r="H1" s="1750"/>
      <c r="I1" s="1750"/>
      <c r="J1" s="1750"/>
      <c r="K1" s="1750"/>
    </row>
    <row r="2" spans="1:11" ht="15.75">
      <c r="A2" s="1761" t="s">
        <v>564</v>
      </c>
      <c r="B2" s="1761"/>
      <c r="C2" s="1761"/>
      <c r="D2" s="1761"/>
      <c r="E2" s="1761"/>
      <c r="F2" s="1761"/>
      <c r="G2" s="1761"/>
      <c r="H2" s="1761"/>
      <c r="I2" s="1761"/>
      <c r="J2" s="1761"/>
      <c r="K2" s="1761"/>
    </row>
    <row r="3" spans="2:11" s="40" customFormat="1" ht="16.5" customHeight="1" thickBot="1">
      <c r="B3" s="36"/>
      <c r="C3" s="36"/>
      <c r="D3" s="36"/>
      <c r="E3" s="36"/>
      <c r="I3" s="1746" t="s">
        <v>424</v>
      </c>
      <c r="J3" s="1746"/>
      <c r="K3" s="1746"/>
    </row>
    <row r="4" spans="1:11" s="40" customFormat="1" ht="13.5" thickTop="1">
      <c r="A4" s="507"/>
      <c r="B4" s="541">
        <v>2012</v>
      </c>
      <c r="C4" s="541">
        <v>2012</v>
      </c>
      <c r="D4" s="542">
        <v>2013</v>
      </c>
      <c r="E4" s="543">
        <v>2013</v>
      </c>
      <c r="F4" s="1755" t="s">
        <v>1350</v>
      </c>
      <c r="G4" s="1756"/>
      <c r="H4" s="1756"/>
      <c r="I4" s="1756"/>
      <c r="J4" s="1756"/>
      <c r="K4" s="1757"/>
    </row>
    <row r="5" spans="1:11" s="40" customFormat="1" ht="12.75">
      <c r="A5" s="128" t="s">
        <v>310</v>
      </c>
      <c r="B5" s="558" t="s">
        <v>878</v>
      </c>
      <c r="C5" s="558" t="s">
        <v>532</v>
      </c>
      <c r="D5" s="558" t="s">
        <v>879</v>
      </c>
      <c r="E5" s="574" t="s">
        <v>1349</v>
      </c>
      <c r="F5" s="1758" t="s">
        <v>279</v>
      </c>
      <c r="G5" s="1759"/>
      <c r="H5" s="1760"/>
      <c r="I5" s="1741" t="s">
        <v>1129</v>
      </c>
      <c r="J5" s="1762"/>
      <c r="K5" s="1763"/>
    </row>
    <row r="6" spans="1:11" s="40" customFormat="1" ht="12.75">
      <c r="A6" s="128"/>
      <c r="B6" s="558"/>
      <c r="C6" s="558"/>
      <c r="D6" s="558"/>
      <c r="E6" s="574"/>
      <c r="F6" s="548" t="s">
        <v>389</v>
      </c>
      <c r="G6" s="549" t="s">
        <v>386</v>
      </c>
      <c r="H6" s="550" t="s">
        <v>378</v>
      </c>
      <c r="I6" s="551" t="s">
        <v>389</v>
      </c>
      <c r="J6" s="549" t="s">
        <v>386</v>
      </c>
      <c r="K6" s="552" t="s">
        <v>378</v>
      </c>
    </row>
    <row r="7" spans="1:11" s="40" customFormat="1" ht="16.5" customHeight="1">
      <c r="A7" s="525" t="s">
        <v>404</v>
      </c>
      <c r="B7" s="942">
        <v>861689.974192662</v>
      </c>
      <c r="C7" s="942">
        <v>876340.372938935</v>
      </c>
      <c r="D7" s="942">
        <v>1015578.0376791651</v>
      </c>
      <c r="E7" s="943">
        <v>1055645.3061614872</v>
      </c>
      <c r="F7" s="944">
        <v>14650.398746272898</v>
      </c>
      <c r="G7" s="964"/>
      <c r="H7" s="945">
        <v>1.7001937106207146</v>
      </c>
      <c r="I7" s="942">
        <v>40067.268482322106</v>
      </c>
      <c r="J7" s="965"/>
      <c r="K7" s="946">
        <v>3.9452673251860824</v>
      </c>
    </row>
    <row r="8" spans="1:11" s="40" customFormat="1" ht="16.5" customHeight="1">
      <c r="A8" s="526" t="s">
        <v>933</v>
      </c>
      <c r="B8" s="947">
        <v>91135.21702491867</v>
      </c>
      <c r="C8" s="947">
        <v>85585.35202515067</v>
      </c>
      <c r="D8" s="947">
        <v>107309.78351959481</v>
      </c>
      <c r="E8" s="951">
        <v>107068.37332030237</v>
      </c>
      <c r="F8" s="950">
        <v>-5549.864999768004</v>
      </c>
      <c r="G8" s="966"/>
      <c r="H8" s="951">
        <v>-6.089704047394248</v>
      </c>
      <c r="I8" s="948">
        <v>-241.41019929244067</v>
      </c>
      <c r="J8" s="949"/>
      <c r="K8" s="952">
        <v>-0.22496569406307587</v>
      </c>
    </row>
    <row r="9" spans="1:11" s="40" customFormat="1" ht="16.5" customHeight="1">
      <c r="A9" s="526" t="s">
        <v>934</v>
      </c>
      <c r="B9" s="947">
        <v>81009.3451149898</v>
      </c>
      <c r="C9" s="947">
        <v>74789.67162003559</v>
      </c>
      <c r="D9" s="947">
        <v>93603.98539309471</v>
      </c>
      <c r="E9" s="951">
        <v>88397.97248790941</v>
      </c>
      <c r="F9" s="950">
        <v>-6219.673494954215</v>
      </c>
      <c r="G9" s="966"/>
      <c r="H9" s="951">
        <v>-7.677723460331171</v>
      </c>
      <c r="I9" s="948">
        <v>-5206.0129051853</v>
      </c>
      <c r="J9" s="949"/>
      <c r="K9" s="952">
        <v>-5.561742786188412</v>
      </c>
    </row>
    <row r="10" spans="1:11" s="40" customFormat="1" ht="16.5" customHeight="1">
      <c r="A10" s="526" t="s">
        <v>935</v>
      </c>
      <c r="B10" s="947">
        <v>10125.871909928874</v>
      </c>
      <c r="C10" s="947">
        <v>10795.68040511508</v>
      </c>
      <c r="D10" s="947">
        <v>13705.7981265001</v>
      </c>
      <c r="E10" s="951">
        <v>18670.40083239296</v>
      </c>
      <c r="F10" s="950">
        <v>669.8084951862056</v>
      </c>
      <c r="G10" s="966"/>
      <c r="H10" s="951">
        <v>6.614822912478561</v>
      </c>
      <c r="I10" s="948">
        <v>4964.602705892859</v>
      </c>
      <c r="J10" s="949"/>
      <c r="K10" s="952">
        <v>36.222645774227644</v>
      </c>
    </row>
    <row r="11" spans="1:11" s="40" customFormat="1" ht="16.5" customHeight="1">
      <c r="A11" s="526" t="s">
        <v>936</v>
      </c>
      <c r="B11" s="947">
        <v>304712.2692666772</v>
      </c>
      <c r="C11" s="947">
        <v>329231.4623332707</v>
      </c>
      <c r="D11" s="947">
        <v>358804.6026376236</v>
      </c>
      <c r="E11" s="951">
        <v>390554.19307106314</v>
      </c>
      <c r="F11" s="950">
        <v>24519.193066593492</v>
      </c>
      <c r="G11" s="966"/>
      <c r="H11" s="951">
        <v>8.046670757827233</v>
      </c>
      <c r="I11" s="948">
        <v>31749.59043343953</v>
      </c>
      <c r="J11" s="949"/>
      <c r="K11" s="952">
        <v>8.848713255081952</v>
      </c>
    </row>
    <row r="12" spans="1:11" s="40" customFormat="1" ht="16.5" customHeight="1">
      <c r="A12" s="526" t="s">
        <v>934</v>
      </c>
      <c r="B12" s="947">
        <v>298883.228401907</v>
      </c>
      <c r="C12" s="947">
        <v>323179.08707777347</v>
      </c>
      <c r="D12" s="947">
        <v>351736.9357464295</v>
      </c>
      <c r="E12" s="951">
        <v>383148.45485017914</v>
      </c>
      <c r="F12" s="950">
        <v>24295.858675866446</v>
      </c>
      <c r="G12" s="966"/>
      <c r="H12" s="951">
        <v>8.12887989927488</v>
      </c>
      <c r="I12" s="948">
        <v>31411.519103749655</v>
      </c>
      <c r="J12" s="949"/>
      <c r="K12" s="952">
        <v>8.930401078604529</v>
      </c>
    </row>
    <row r="13" spans="1:11" s="40" customFormat="1" ht="16.5" customHeight="1">
      <c r="A13" s="526" t="s">
        <v>935</v>
      </c>
      <c r="B13" s="947">
        <v>5829.040864770165</v>
      </c>
      <c r="C13" s="947">
        <v>6052.375255497236</v>
      </c>
      <c r="D13" s="947">
        <v>7067.666891194099</v>
      </c>
      <c r="E13" s="951">
        <v>7405.738220884005</v>
      </c>
      <c r="F13" s="950">
        <v>223.33439072707097</v>
      </c>
      <c r="G13" s="966"/>
      <c r="H13" s="951">
        <v>3.831408904282521</v>
      </c>
      <c r="I13" s="948">
        <v>338.07132968990663</v>
      </c>
      <c r="J13" s="949"/>
      <c r="K13" s="952">
        <v>4.783351209026614</v>
      </c>
    </row>
    <row r="14" spans="1:11" s="40" customFormat="1" ht="16.5" customHeight="1">
      <c r="A14" s="526" t="s">
        <v>937</v>
      </c>
      <c r="B14" s="947">
        <v>297625.7089308323</v>
      </c>
      <c r="C14" s="947">
        <v>290141.47896719625</v>
      </c>
      <c r="D14" s="947">
        <v>345641.9296697213</v>
      </c>
      <c r="E14" s="951">
        <v>355559.46469962865</v>
      </c>
      <c r="F14" s="950">
        <v>-7484.229963636026</v>
      </c>
      <c r="G14" s="966"/>
      <c r="H14" s="951">
        <v>-2.5146449849785486</v>
      </c>
      <c r="I14" s="948">
        <v>9917.535029907362</v>
      </c>
      <c r="J14" s="949"/>
      <c r="K14" s="952">
        <v>2.869309009871597</v>
      </c>
    </row>
    <row r="15" spans="1:11" s="40" customFormat="1" ht="16.5" customHeight="1">
      <c r="A15" s="526" t="s">
        <v>934</v>
      </c>
      <c r="B15" s="947">
        <v>263640.80015888</v>
      </c>
      <c r="C15" s="947">
        <v>258401.21975843</v>
      </c>
      <c r="D15" s="947">
        <v>305282.5392141364</v>
      </c>
      <c r="E15" s="951">
        <v>319527.35699562164</v>
      </c>
      <c r="F15" s="950">
        <v>-5239.58040045001</v>
      </c>
      <c r="G15" s="966"/>
      <c r="H15" s="951">
        <v>-1.987393604211654</v>
      </c>
      <c r="I15" s="948">
        <v>14244.81778148521</v>
      </c>
      <c r="J15" s="949"/>
      <c r="K15" s="952">
        <v>4.666109571203929</v>
      </c>
    </row>
    <row r="16" spans="1:11" s="40" customFormat="1" ht="16.5" customHeight="1">
      <c r="A16" s="526" t="s">
        <v>935</v>
      </c>
      <c r="B16" s="947">
        <v>33984.90877195225</v>
      </c>
      <c r="C16" s="947">
        <v>31740.259208766252</v>
      </c>
      <c r="D16" s="947">
        <v>40359.390455584835</v>
      </c>
      <c r="E16" s="951">
        <v>36032.10770400704</v>
      </c>
      <c r="F16" s="950">
        <v>-2244.649563185998</v>
      </c>
      <c r="G16" s="966"/>
      <c r="H16" s="951">
        <v>-6.6048421028527455</v>
      </c>
      <c r="I16" s="948">
        <v>-4327.282751577797</v>
      </c>
      <c r="J16" s="949"/>
      <c r="K16" s="952">
        <v>-10.721873404753063</v>
      </c>
    </row>
    <row r="17" spans="1:11" s="40" customFormat="1" ht="16.5" customHeight="1">
      <c r="A17" s="526" t="s">
        <v>938</v>
      </c>
      <c r="B17" s="947">
        <v>161636.94744398395</v>
      </c>
      <c r="C17" s="947">
        <v>163747.2505321272</v>
      </c>
      <c r="D17" s="947">
        <v>194933.4521655771</v>
      </c>
      <c r="E17" s="951">
        <v>191353.9255799706</v>
      </c>
      <c r="F17" s="950">
        <v>2110.303088143235</v>
      </c>
      <c r="G17" s="966"/>
      <c r="H17" s="951">
        <v>1.305582121856496</v>
      </c>
      <c r="I17" s="948">
        <v>-3579.526585606509</v>
      </c>
      <c r="J17" s="949"/>
      <c r="K17" s="952">
        <v>-1.8362813287511308</v>
      </c>
    </row>
    <row r="18" spans="1:11" s="40" customFormat="1" ht="16.5" customHeight="1">
      <c r="A18" s="526" t="s">
        <v>934</v>
      </c>
      <c r="B18" s="947">
        <v>151193.62195421316</v>
      </c>
      <c r="C18" s="947">
        <v>152470.682574263</v>
      </c>
      <c r="D18" s="947">
        <v>181631.51310484824</v>
      </c>
      <c r="E18" s="951">
        <v>172509.55053351496</v>
      </c>
      <c r="F18" s="950">
        <v>1277.0606200498296</v>
      </c>
      <c r="G18" s="966"/>
      <c r="H18" s="951">
        <v>0.844652442043203</v>
      </c>
      <c r="I18" s="948">
        <v>-9121.962571333279</v>
      </c>
      <c r="J18" s="949"/>
      <c r="K18" s="952">
        <v>-5.022235632683164</v>
      </c>
    </row>
    <row r="19" spans="1:11" s="40" customFormat="1" ht="16.5" customHeight="1">
      <c r="A19" s="526" t="s">
        <v>935</v>
      </c>
      <c r="B19" s="947">
        <v>10443.325489770801</v>
      </c>
      <c r="C19" s="947">
        <v>11276.5679578642</v>
      </c>
      <c r="D19" s="947">
        <v>13301.939060728848</v>
      </c>
      <c r="E19" s="951">
        <v>18844.37504645561</v>
      </c>
      <c r="F19" s="950">
        <v>833.2424680933982</v>
      </c>
      <c r="G19" s="966"/>
      <c r="H19" s="951">
        <v>7.978708208506536</v>
      </c>
      <c r="I19" s="948">
        <v>5542.435985726763</v>
      </c>
      <c r="J19" s="949"/>
      <c r="K19" s="952">
        <v>41.66637631117728</v>
      </c>
    </row>
    <row r="20" spans="1:11" s="40" customFormat="1" ht="16.5" customHeight="1">
      <c r="A20" s="526" t="s">
        <v>939</v>
      </c>
      <c r="B20" s="947">
        <v>6579.83152625</v>
      </c>
      <c r="C20" s="947">
        <v>7634.829081189998</v>
      </c>
      <c r="D20" s="947">
        <v>8888.269686648346</v>
      </c>
      <c r="E20" s="951">
        <v>11109.349490522494</v>
      </c>
      <c r="F20" s="950">
        <v>1054.9975549399978</v>
      </c>
      <c r="G20" s="966"/>
      <c r="H20" s="951">
        <v>16.03380801972092</v>
      </c>
      <c r="I20" s="948">
        <v>2221.0798038741486</v>
      </c>
      <c r="J20" s="949"/>
      <c r="K20" s="952">
        <v>24.98888852585761</v>
      </c>
    </row>
    <row r="21" spans="1:11" s="40" customFormat="1" ht="16.5" customHeight="1">
      <c r="A21" s="525" t="s">
        <v>1213</v>
      </c>
      <c r="B21" s="941">
        <v>473.27786871</v>
      </c>
      <c r="C21" s="941">
        <v>742.593</v>
      </c>
      <c r="D21" s="941">
        <v>2187.62425603</v>
      </c>
      <c r="E21" s="945">
        <v>2457.14362106</v>
      </c>
      <c r="F21" s="944">
        <v>269.31513128999995</v>
      </c>
      <c r="G21" s="964"/>
      <c r="H21" s="945">
        <v>56.90423091704341</v>
      </c>
      <c r="I21" s="942">
        <v>269.5193650299998</v>
      </c>
      <c r="J21" s="943"/>
      <c r="K21" s="946">
        <v>12.320185438019925</v>
      </c>
    </row>
    <row r="22" spans="1:11" s="40" customFormat="1" ht="16.5" customHeight="1">
      <c r="A22" s="525" t="s">
        <v>407</v>
      </c>
      <c r="B22" s="941">
        <v>2175.8444800300003</v>
      </c>
      <c r="C22" s="941">
        <v>2129.41990757</v>
      </c>
      <c r="D22" s="941">
        <v>2954.25889217</v>
      </c>
      <c r="E22" s="945">
        <v>3102.44364355</v>
      </c>
      <c r="F22" s="944">
        <v>-46.42457246000049</v>
      </c>
      <c r="G22" s="964"/>
      <c r="H22" s="945">
        <v>-2.133634682353786</v>
      </c>
      <c r="I22" s="942">
        <v>148.1847513800003</v>
      </c>
      <c r="J22" s="943"/>
      <c r="K22" s="946">
        <v>5.015970393547796</v>
      </c>
    </row>
    <row r="23" spans="1:11" s="40" customFormat="1" ht="16.5" customHeight="1">
      <c r="A23" s="563" t="s">
        <v>408</v>
      </c>
      <c r="B23" s="941">
        <v>188111.61941416012</v>
      </c>
      <c r="C23" s="941">
        <v>210223.6172738892</v>
      </c>
      <c r="D23" s="941">
        <v>222161.436015703</v>
      </c>
      <c r="E23" s="945">
        <v>239326.86064017995</v>
      </c>
      <c r="F23" s="944">
        <v>22111.997859729076</v>
      </c>
      <c r="G23" s="964"/>
      <c r="H23" s="945">
        <v>11.75472197230183</v>
      </c>
      <c r="I23" s="942">
        <v>17165.42462447696</v>
      </c>
      <c r="J23" s="943"/>
      <c r="K23" s="946">
        <v>7.726554586757199</v>
      </c>
    </row>
    <row r="24" spans="1:11" s="40" customFormat="1" ht="16.5" customHeight="1">
      <c r="A24" s="564" t="s">
        <v>409</v>
      </c>
      <c r="B24" s="947">
        <v>65983.34332365</v>
      </c>
      <c r="C24" s="947">
        <v>66229.37176365</v>
      </c>
      <c r="D24" s="947">
        <v>77548.45905002001</v>
      </c>
      <c r="E24" s="951">
        <v>80858.54049115001</v>
      </c>
      <c r="F24" s="950">
        <v>246.0284399999946</v>
      </c>
      <c r="G24" s="966"/>
      <c r="H24" s="951">
        <v>0.3728644648895991</v>
      </c>
      <c r="I24" s="948">
        <v>3310.0814411299943</v>
      </c>
      <c r="J24" s="949"/>
      <c r="K24" s="952">
        <v>4.268403887941781</v>
      </c>
    </row>
    <row r="25" spans="1:11" s="40" customFormat="1" ht="16.5" customHeight="1">
      <c r="A25" s="564" t="s">
        <v>410</v>
      </c>
      <c r="B25" s="947">
        <v>35635.43625425285</v>
      </c>
      <c r="C25" s="947">
        <v>49313.18288332087</v>
      </c>
      <c r="D25" s="947">
        <v>44173.95802336182</v>
      </c>
      <c r="E25" s="951">
        <v>59506.526190511795</v>
      </c>
      <c r="F25" s="950">
        <v>13677.746629068024</v>
      </c>
      <c r="G25" s="966"/>
      <c r="H25" s="951">
        <v>38.38243071160853</v>
      </c>
      <c r="I25" s="948">
        <v>15332.568167149977</v>
      </c>
      <c r="J25" s="949"/>
      <c r="K25" s="952">
        <v>34.70951857889031</v>
      </c>
    </row>
    <row r="26" spans="1:11" s="40" customFormat="1" ht="16.5" customHeight="1">
      <c r="A26" s="564" t="s">
        <v>411</v>
      </c>
      <c r="B26" s="947">
        <v>86492.83983625728</v>
      </c>
      <c r="C26" s="947">
        <v>94681.06262691833</v>
      </c>
      <c r="D26" s="947">
        <v>100439.01894232116</v>
      </c>
      <c r="E26" s="951">
        <v>98961.79395851813</v>
      </c>
      <c r="F26" s="950">
        <v>8188.22279066105</v>
      </c>
      <c r="G26" s="966"/>
      <c r="H26" s="951">
        <v>9.466937154754625</v>
      </c>
      <c r="I26" s="948">
        <v>-1477.2249838030257</v>
      </c>
      <c r="J26" s="949"/>
      <c r="K26" s="952">
        <v>-1.4707680335381885</v>
      </c>
    </row>
    <row r="27" spans="1:11" s="40" customFormat="1" ht="16.5" customHeight="1">
      <c r="A27" s="565" t="s">
        <v>940</v>
      </c>
      <c r="B27" s="968">
        <v>1052450.7159555622</v>
      </c>
      <c r="C27" s="968">
        <v>1089436.0031203942</v>
      </c>
      <c r="D27" s="968">
        <v>1242881.356843068</v>
      </c>
      <c r="E27" s="969">
        <v>1300531.7540662773</v>
      </c>
      <c r="F27" s="970">
        <v>36985.287164832</v>
      </c>
      <c r="G27" s="971"/>
      <c r="H27" s="969">
        <v>3.514206090995109</v>
      </c>
      <c r="I27" s="972">
        <v>57650.397223209264</v>
      </c>
      <c r="J27" s="973"/>
      <c r="K27" s="974">
        <v>4.638447338983497</v>
      </c>
    </row>
    <row r="28" spans="1:11" s="40" customFormat="1" ht="16.5" customHeight="1">
      <c r="A28" s="525" t="s">
        <v>941</v>
      </c>
      <c r="B28" s="941">
        <v>186182.70924545976</v>
      </c>
      <c r="C28" s="941">
        <v>163212.5517122012</v>
      </c>
      <c r="D28" s="941">
        <v>214723.30589832607</v>
      </c>
      <c r="E28" s="945">
        <v>232903.81844491692</v>
      </c>
      <c r="F28" s="944">
        <v>-22970.15753325855</v>
      </c>
      <c r="G28" s="964"/>
      <c r="H28" s="945">
        <v>-12.337427909578395</v>
      </c>
      <c r="I28" s="942">
        <v>18180.51254659085</v>
      </c>
      <c r="J28" s="943"/>
      <c r="K28" s="946">
        <v>8.466948881273058</v>
      </c>
    </row>
    <row r="29" spans="1:11" s="40" customFormat="1" ht="16.5" customHeight="1">
      <c r="A29" s="526" t="s">
        <v>942</v>
      </c>
      <c r="B29" s="947">
        <v>25398.016617106</v>
      </c>
      <c r="C29" s="947">
        <v>22857.034520912</v>
      </c>
      <c r="D29" s="947">
        <v>29120.099594706004</v>
      </c>
      <c r="E29" s="951">
        <v>32174.991232549997</v>
      </c>
      <c r="F29" s="950">
        <v>-2540.982096194002</v>
      </c>
      <c r="G29" s="966"/>
      <c r="H29" s="951">
        <v>-10.00464774277928</v>
      </c>
      <c r="I29" s="948">
        <v>3054.8916378439935</v>
      </c>
      <c r="J29" s="949"/>
      <c r="K29" s="952">
        <v>10.490663426162762</v>
      </c>
    </row>
    <row r="30" spans="1:11" s="40" customFormat="1" ht="16.5" customHeight="1">
      <c r="A30" s="526" t="s">
        <v>1214</v>
      </c>
      <c r="B30" s="947">
        <v>100137.84686063</v>
      </c>
      <c r="C30" s="947">
        <v>69295.0280314</v>
      </c>
      <c r="D30" s="947">
        <v>107355.67587310003</v>
      </c>
      <c r="E30" s="951">
        <v>104867.22298054001</v>
      </c>
      <c r="F30" s="950">
        <v>-30842.818829230004</v>
      </c>
      <c r="G30" s="966"/>
      <c r="H30" s="951">
        <v>-30.800361497842538</v>
      </c>
      <c r="I30" s="948">
        <v>-2488.452892560017</v>
      </c>
      <c r="J30" s="949"/>
      <c r="K30" s="952">
        <v>-2.3179518663749996</v>
      </c>
    </row>
    <row r="31" spans="1:11" s="40" customFormat="1" ht="16.5" customHeight="1">
      <c r="A31" s="526" t="s">
        <v>944</v>
      </c>
      <c r="B31" s="947">
        <v>628.89691055025</v>
      </c>
      <c r="C31" s="947">
        <v>1059.6609516592503</v>
      </c>
      <c r="D31" s="947">
        <v>800.9433021789996</v>
      </c>
      <c r="E31" s="951">
        <v>1139.4111893497495</v>
      </c>
      <c r="F31" s="950">
        <v>430.76404110900023</v>
      </c>
      <c r="G31" s="966"/>
      <c r="H31" s="951">
        <v>68.49517526363829</v>
      </c>
      <c r="I31" s="948">
        <v>338.4678871707499</v>
      </c>
      <c r="J31" s="949"/>
      <c r="K31" s="952">
        <v>42.25865754166792</v>
      </c>
    </row>
    <row r="32" spans="1:11" s="40" customFormat="1" ht="16.5" customHeight="1">
      <c r="A32" s="526" t="s">
        <v>945</v>
      </c>
      <c r="B32" s="947">
        <v>59653.81088717351</v>
      </c>
      <c r="C32" s="947">
        <v>68904.79407822998</v>
      </c>
      <c r="D32" s="947">
        <v>77273.92622534103</v>
      </c>
      <c r="E32" s="951">
        <v>94187.07038640715</v>
      </c>
      <c r="F32" s="950">
        <v>9250.983191056475</v>
      </c>
      <c r="G32" s="966"/>
      <c r="H32" s="951">
        <v>15.5077824089954</v>
      </c>
      <c r="I32" s="948">
        <v>16913.144161066128</v>
      </c>
      <c r="J32" s="949"/>
      <c r="K32" s="952">
        <v>21.887258726501297</v>
      </c>
    </row>
    <row r="33" spans="1:11" s="40" customFormat="1" ht="16.5" customHeight="1">
      <c r="A33" s="526" t="s">
        <v>946</v>
      </c>
      <c r="B33" s="947">
        <v>364.13797</v>
      </c>
      <c r="C33" s="947">
        <v>1096.03413</v>
      </c>
      <c r="D33" s="947">
        <v>172.660903</v>
      </c>
      <c r="E33" s="951">
        <v>535.12265607</v>
      </c>
      <c r="F33" s="950">
        <v>731.89616</v>
      </c>
      <c r="G33" s="966"/>
      <c r="H33" s="951">
        <v>200.9941890981597</v>
      </c>
      <c r="I33" s="948">
        <v>362.46175307</v>
      </c>
      <c r="J33" s="949"/>
      <c r="K33" s="952">
        <v>209.92694163657885</v>
      </c>
    </row>
    <row r="34" spans="1:11" s="40" customFormat="1" ht="16.5" customHeight="1">
      <c r="A34" s="553" t="s">
        <v>947</v>
      </c>
      <c r="B34" s="941">
        <v>787747.7029351447</v>
      </c>
      <c r="C34" s="941">
        <v>828257.4396262541</v>
      </c>
      <c r="D34" s="941">
        <v>938102.5587964989</v>
      </c>
      <c r="E34" s="945">
        <v>960077.7397940592</v>
      </c>
      <c r="F34" s="944">
        <v>40509.73669110949</v>
      </c>
      <c r="G34" s="964"/>
      <c r="H34" s="945">
        <v>5.14247601613694</v>
      </c>
      <c r="I34" s="942">
        <v>21975.180997560266</v>
      </c>
      <c r="J34" s="943"/>
      <c r="K34" s="946">
        <v>2.342513704018934</v>
      </c>
    </row>
    <row r="35" spans="1:11" s="40" customFormat="1" ht="16.5" customHeight="1">
      <c r="A35" s="526" t="s">
        <v>948</v>
      </c>
      <c r="B35" s="947">
        <v>128987.4</v>
      </c>
      <c r="C35" s="947">
        <v>133944</v>
      </c>
      <c r="D35" s="947">
        <v>147230.15</v>
      </c>
      <c r="E35" s="951">
        <v>139121.7</v>
      </c>
      <c r="F35" s="950">
        <v>4956.600000000006</v>
      </c>
      <c r="G35" s="966"/>
      <c r="H35" s="951">
        <v>3.842700914973095</v>
      </c>
      <c r="I35" s="948">
        <v>-8108.4499999999825</v>
      </c>
      <c r="J35" s="949"/>
      <c r="K35" s="952">
        <v>-5.507329850577468</v>
      </c>
    </row>
    <row r="36" spans="1:11" s="40" customFormat="1" ht="16.5" customHeight="1">
      <c r="A36" s="526" t="s">
        <v>949</v>
      </c>
      <c r="B36" s="947">
        <v>9762.8</v>
      </c>
      <c r="C36" s="948">
        <v>11280.14752105</v>
      </c>
      <c r="D36" s="947">
        <v>11074.042600198094</v>
      </c>
      <c r="E36" s="951">
        <v>10622.710580770325</v>
      </c>
      <c r="F36" s="950">
        <v>1517.34752105</v>
      </c>
      <c r="G36" s="966"/>
      <c r="H36" s="951">
        <v>15.542134644261893</v>
      </c>
      <c r="I36" s="948">
        <v>-451.3320194277694</v>
      </c>
      <c r="J36" s="949"/>
      <c r="K36" s="952">
        <v>-4.075585002894028</v>
      </c>
    </row>
    <row r="37" spans="1:11" s="40" customFormat="1" ht="16.5" customHeight="1">
      <c r="A37" s="529" t="s">
        <v>950</v>
      </c>
      <c r="B37" s="947">
        <v>12146.3572522412</v>
      </c>
      <c r="C37" s="947">
        <v>11336.832859125405</v>
      </c>
      <c r="D37" s="947">
        <v>11087.490130598799</v>
      </c>
      <c r="E37" s="951">
        <v>10237.631032822002</v>
      </c>
      <c r="F37" s="950">
        <v>-809.5243931157947</v>
      </c>
      <c r="G37" s="966"/>
      <c r="H37" s="951">
        <v>-6.664750396390855</v>
      </c>
      <c r="I37" s="948">
        <v>-849.8590977767963</v>
      </c>
      <c r="J37" s="949"/>
      <c r="K37" s="952">
        <v>-7.66502687052131</v>
      </c>
    </row>
    <row r="38" spans="1:11" s="40" customFormat="1" ht="16.5" customHeight="1">
      <c r="A38" s="566" t="s">
        <v>951</v>
      </c>
      <c r="B38" s="947">
        <v>1162</v>
      </c>
      <c r="C38" s="947">
        <v>898.4762898199999</v>
      </c>
      <c r="D38" s="947">
        <v>1083.5204343599999</v>
      </c>
      <c r="E38" s="951">
        <v>1158.80767521</v>
      </c>
      <c r="F38" s="950">
        <v>-263.5237101800001</v>
      </c>
      <c r="G38" s="966"/>
      <c r="H38" s="951">
        <v>-22.678460428571434</v>
      </c>
      <c r="I38" s="948">
        <v>75.28724085000022</v>
      </c>
      <c r="J38" s="949"/>
      <c r="K38" s="952">
        <v>6.948391415845326</v>
      </c>
    </row>
    <row r="39" spans="1:11" s="40" customFormat="1" ht="16.5" customHeight="1">
      <c r="A39" s="566" t="s">
        <v>952</v>
      </c>
      <c r="B39" s="947">
        <v>10984.3572522412</v>
      </c>
      <c r="C39" s="947">
        <v>10438.356569305404</v>
      </c>
      <c r="D39" s="947">
        <v>10003.969696238799</v>
      </c>
      <c r="E39" s="951">
        <v>9078.823357612002</v>
      </c>
      <c r="F39" s="950">
        <v>-546.0006829357953</v>
      </c>
      <c r="G39" s="966"/>
      <c r="H39" s="951">
        <v>-4.970711261456757</v>
      </c>
      <c r="I39" s="948">
        <v>-925.1463386267969</v>
      </c>
      <c r="J39" s="949"/>
      <c r="K39" s="952">
        <v>-9.247792293639444</v>
      </c>
    </row>
    <row r="40" spans="1:11" s="40" customFormat="1" ht="16.5" customHeight="1">
      <c r="A40" s="526" t="s">
        <v>953</v>
      </c>
      <c r="B40" s="947">
        <v>633360.7624538635</v>
      </c>
      <c r="C40" s="947">
        <v>668931.7443674087</v>
      </c>
      <c r="D40" s="947">
        <v>766327.2169271221</v>
      </c>
      <c r="E40" s="951">
        <v>796853.4378568573</v>
      </c>
      <c r="F40" s="950">
        <v>35570.98191354517</v>
      </c>
      <c r="G40" s="966"/>
      <c r="H40" s="951">
        <v>5.616227594480374</v>
      </c>
      <c r="I40" s="948">
        <v>30526.220929735224</v>
      </c>
      <c r="J40" s="949"/>
      <c r="K40" s="952">
        <v>3.983444702922286</v>
      </c>
    </row>
    <row r="41" spans="1:11" s="40" customFormat="1" ht="16.5" customHeight="1">
      <c r="A41" s="529" t="s">
        <v>954</v>
      </c>
      <c r="B41" s="947">
        <v>613434.2717086542</v>
      </c>
      <c r="C41" s="947">
        <v>648370.0911241411</v>
      </c>
      <c r="D41" s="947">
        <v>745999.6373992665</v>
      </c>
      <c r="E41" s="951">
        <v>775980.1115068593</v>
      </c>
      <c r="F41" s="950">
        <v>34935.81941548688</v>
      </c>
      <c r="G41" s="966"/>
      <c r="H41" s="951">
        <v>5.695120247875452</v>
      </c>
      <c r="I41" s="948">
        <v>29980.474107592832</v>
      </c>
      <c r="J41" s="949"/>
      <c r="K41" s="952">
        <v>4.018832262722265</v>
      </c>
    </row>
    <row r="42" spans="1:11" s="40" customFormat="1" ht="16.5" customHeight="1">
      <c r="A42" s="529" t="s">
        <v>955</v>
      </c>
      <c r="B42" s="947">
        <v>19926.49074520932</v>
      </c>
      <c r="C42" s="947">
        <v>20561.653243267523</v>
      </c>
      <c r="D42" s="947">
        <v>20327.579527855614</v>
      </c>
      <c r="E42" s="951">
        <v>20873.326349998002</v>
      </c>
      <c r="F42" s="950">
        <v>635.1624980582019</v>
      </c>
      <c r="G42" s="966"/>
      <c r="H42" s="951">
        <v>3.187528131168335</v>
      </c>
      <c r="I42" s="948">
        <v>545.7468221423878</v>
      </c>
      <c r="J42" s="949"/>
      <c r="K42" s="952">
        <v>2.6847604821544606</v>
      </c>
    </row>
    <row r="43" spans="1:11" s="40" customFormat="1" ht="16.5" customHeight="1">
      <c r="A43" s="530" t="s">
        <v>956</v>
      </c>
      <c r="B43" s="975">
        <v>3490.38322904</v>
      </c>
      <c r="C43" s="975">
        <v>2764.71487867</v>
      </c>
      <c r="D43" s="975">
        <v>2383.65913858</v>
      </c>
      <c r="E43" s="956">
        <v>3242.2603236095</v>
      </c>
      <c r="F43" s="955">
        <v>-725.6683503700001</v>
      </c>
      <c r="G43" s="976"/>
      <c r="H43" s="956">
        <v>-20.79050645019255</v>
      </c>
      <c r="I43" s="953">
        <v>858.6011850294999</v>
      </c>
      <c r="J43" s="954"/>
      <c r="K43" s="957">
        <v>36.02030051750554</v>
      </c>
    </row>
    <row r="44" spans="1:11" s="40" customFormat="1" ht="16.5" customHeight="1" thickBot="1">
      <c r="A44" s="567" t="s">
        <v>397</v>
      </c>
      <c r="B44" s="958">
        <v>78520.35230176682</v>
      </c>
      <c r="C44" s="958">
        <v>97965.99097470948</v>
      </c>
      <c r="D44" s="958">
        <v>90055.49929064234</v>
      </c>
      <c r="E44" s="962">
        <v>107550.18771519233</v>
      </c>
      <c r="F44" s="961">
        <v>19445.63867294266</v>
      </c>
      <c r="G44" s="967"/>
      <c r="H44" s="962">
        <v>24.76509351131007</v>
      </c>
      <c r="I44" s="959">
        <v>17494.688424549982</v>
      </c>
      <c r="J44" s="960"/>
      <c r="K44" s="963">
        <v>19.42656313312768</v>
      </c>
    </row>
    <row r="45" spans="1:11" s="40" customFormat="1" ht="16.5" customHeight="1" thickTop="1">
      <c r="A45" s="536" t="s">
        <v>898</v>
      </c>
      <c r="B45" s="406"/>
      <c r="C45" s="36"/>
      <c r="D45" s="556"/>
      <c r="E45" s="556"/>
      <c r="F45" s="527"/>
      <c r="G45" s="528"/>
      <c r="H45" s="527"/>
      <c r="I45" s="528"/>
      <c r="J45" s="528"/>
      <c r="K45" s="528"/>
    </row>
    <row r="46" spans="1:11" s="40" customFormat="1" ht="16.5" customHeight="1">
      <c r="A46" s="1409"/>
      <c r="B46" s="1384"/>
      <c r="C46" s="1385"/>
      <c r="D46" s="556"/>
      <c r="E46" s="556"/>
      <c r="F46" s="527"/>
      <c r="G46" s="528"/>
      <c r="H46" s="527"/>
      <c r="I46" s="528"/>
      <c r="J46" s="528"/>
      <c r="K46" s="528"/>
    </row>
    <row r="47" spans="1:11" s="40" customFormat="1" ht="16.5" customHeight="1">
      <c r="A47" s="1409"/>
      <c r="B47" s="1384"/>
      <c r="C47" s="569"/>
      <c r="D47" s="556"/>
      <c r="E47" s="556"/>
      <c r="F47" s="527"/>
      <c r="G47" s="528"/>
      <c r="H47" s="527"/>
      <c r="I47" s="528"/>
      <c r="J47" s="528"/>
      <c r="K47" s="528"/>
    </row>
    <row r="48" spans="4:11" s="40" customFormat="1" ht="16.5" customHeight="1">
      <c r="D48" s="570"/>
      <c r="E48" s="570"/>
      <c r="F48" s="538"/>
      <c r="G48" s="539"/>
      <c r="H48" s="538"/>
      <c r="I48" s="539"/>
      <c r="J48" s="539"/>
      <c r="K48" s="539"/>
    </row>
    <row r="49" spans="4:11" s="40" customFormat="1" ht="16.5" customHeight="1">
      <c r="D49" s="570"/>
      <c r="E49" s="570"/>
      <c r="F49" s="538"/>
      <c r="G49" s="539"/>
      <c r="H49" s="538"/>
      <c r="I49" s="539"/>
      <c r="J49" s="539"/>
      <c r="K49" s="539"/>
    </row>
    <row r="50" spans="1:11" s="40" customFormat="1" ht="16.5" customHeight="1">
      <c r="A50" s="269"/>
      <c r="B50" s="406"/>
      <c r="C50" s="36"/>
      <c r="D50" s="36"/>
      <c r="E50" s="36"/>
      <c r="F50" s="36"/>
      <c r="G50" s="36"/>
      <c r="H50" s="36"/>
      <c r="I50" s="36"/>
      <c r="J50" s="36"/>
      <c r="K50" s="36"/>
    </row>
    <row r="51" spans="1:11" s="40" customFormat="1" ht="16.5" customHeight="1">
      <c r="A51" s="269"/>
      <c r="B51" s="406"/>
      <c r="C51" s="36"/>
      <c r="D51" s="36"/>
      <c r="E51" s="36"/>
      <c r="F51" s="36"/>
      <c r="G51" s="36"/>
      <c r="H51" s="36"/>
      <c r="I51" s="36"/>
      <c r="J51" s="36"/>
      <c r="K51" s="36"/>
    </row>
    <row r="52" spans="1:11" s="40" customFormat="1" ht="16.5" customHeight="1">
      <c r="A52" s="269"/>
      <c r="B52" s="406"/>
      <c r="C52" s="36"/>
      <c r="D52" s="36"/>
      <c r="E52" s="36"/>
      <c r="F52" s="36"/>
      <c r="G52" s="36"/>
      <c r="H52" s="36"/>
      <c r="I52" s="36"/>
      <c r="J52" s="36"/>
      <c r="K52" s="36"/>
    </row>
    <row r="53" spans="1:11" s="40" customFormat="1" ht="16.5" customHeight="1">
      <c r="A53" s="269"/>
      <c r="B53" s="406"/>
      <c r="C53" s="36"/>
      <c r="D53" s="36"/>
      <c r="E53" s="36"/>
      <c r="F53" s="36"/>
      <c r="G53" s="36"/>
      <c r="H53" s="36"/>
      <c r="I53" s="36"/>
      <c r="J53" s="36"/>
      <c r="K53" s="36"/>
    </row>
    <row r="54" spans="1:11" s="40" customFormat="1" ht="16.5" customHeight="1">
      <c r="A54" s="269"/>
      <c r="B54" s="406"/>
      <c r="C54" s="36"/>
      <c r="D54" s="36"/>
      <c r="E54" s="36"/>
      <c r="F54" s="36"/>
      <c r="G54" s="36"/>
      <c r="H54" s="36"/>
      <c r="I54" s="36"/>
      <c r="J54" s="36"/>
      <c r="K54" s="36"/>
    </row>
    <row r="55" spans="1:11" s="40" customFormat="1" ht="16.5" customHeight="1">
      <c r="A55" s="269"/>
      <c r="B55" s="406"/>
      <c r="C55" s="36"/>
      <c r="D55" s="36"/>
      <c r="E55" s="36"/>
      <c r="F55" s="36"/>
      <c r="G55" s="36"/>
      <c r="H55" s="36"/>
      <c r="I55" s="36"/>
      <c r="J55" s="36"/>
      <c r="K55" s="36"/>
    </row>
    <row r="56" spans="1:11" s="40" customFormat="1" ht="16.5" customHeight="1">
      <c r="A56" s="269"/>
      <c r="B56" s="406"/>
      <c r="C56" s="36"/>
      <c r="D56" s="36"/>
      <c r="E56" s="36"/>
      <c r="F56" s="36"/>
      <c r="G56" s="36"/>
      <c r="H56" s="36"/>
      <c r="I56" s="36"/>
      <c r="J56" s="36"/>
      <c r="K56" s="36"/>
    </row>
    <row r="57" spans="1:11" s="40" customFormat="1" ht="16.5" customHeight="1">
      <c r="A57" s="269"/>
      <c r="B57" s="406"/>
      <c r="C57" s="36"/>
      <c r="D57" s="36"/>
      <c r="E57" s="36"/>
      <c r="F57" s="36"/>
      <c r="G57" s="36"/>
      <c r="H57" s="36"/>
      <c r="I57" s="36"/>
      <c r="J57" s="36"/>
      <c r="K57" s="36"/>
    </row>
    <row r="58" spans="1:11" s="40" customFormat="1" ht="16.5" customHeight="1">
      <c r="A58" s="269"/>
      <c r="B58" s="406"/>
      <c r="C58" s="36"/>
      <c r="D58" s="36"/>
      <c r="E58" s="36"/>
      <c r="F58" s="36"/>
      <c r="G58" s="36"/>
      <c r="H58" s="36"/>
      <c r="I58" s="36"/>
      <c r="J58" s="36"/>
      <c r="K58" s="36"/>
    </row>
    <row r="59" spans="1:11" s="40" customFormat="1" ht="16.5" customHeight="1">
      <c r="A59" s="269"/>
      <c r="B59" s="406"/>
      <c r="C59" s="36"/>
      <c r="D59" s="36"/>
      <c r="E59" s="36"/>
      <c r="F59" s="36"/>
      <c r="G59" s="36"/>
      <c r="H59" s="36"/>
      <c r="I59" s="36"/>
      <c r="J59" s="36"/>
      <c r="K59" s="36"/>
    </row>
    <row r="60" spans="1:11" s="40" customFormat="1" ht="16.5" customHeight="1">
      <c r="A60" s="269"/>
      <c r="B60" s="406"/>
      <c r="C60" s="36"/>
      <c r="D60" s="36"/>
      <c r="E60" s="36"/>
      <c r="F60" s="36"/>
      <c r="G60" s="36"/>
      <c r="H60" s="36"/>
      <c r="I60" s="36"/>
      <c r="J60" s="36"/>
      <c r="K60" s="36"/>
    </row>
    <row r="61" spans="1:11" s="40" customFormat="1" ht="16.5" customHeight="1">
      <c r="A61" s="269"/>
      <c r="B61" s="406"/>
      <c r="C61" s="36"/>
      <c r="D61" s="36"/>
      <c r="E61" s="36"/>
      <c r="F61" s="36"/>
      <c r="G61" s="36"/>
      <c r="H61" s="36"/>
      <c r="I61" s="36"/>
      <c r="J61" s="36"/>
      <c r="K61" s="36"/>
    </row>
    <row r="62" spans="1:11" s="40" customFormat="1" ht="16.5" customHeight="1">
      <c r="A62" s="269"/>
      <c r="B62" s="406"/>
      <c r="C62" s="36"/>
      <c r="D62" s="36"/>
      <c r="E62" s="36"/>
      <c r="F62" s="36"/>
      <c r="G62" s="36"/>
      <c r="H62" s="36"/>
      <c r="I62" s="36"/>
      <c r="J62" s="36"/>
      <c r="K62" s="36"/>
    </row>
    <row r="63" spans="1:11" s="40" customFormat="1" ht="16.5" customHeight="1">
      <c r="A63" s="269"/>
      <c r="B63" s="406"/>
      <c r="C63" s="36"/>
      <c r="D63" s="36"/>
      <c r="E63" s="36"/>
      <c r="F63" s="36"/>
      <c r="G63" s="36"/>
      <c r="H63" s="36"/>
      <c r="I63" s="36"/>
      <c r="J63" s="36"/>
      <c r="K63" s="36"/>
    </row>
    <row r="64" spans="1:11" s="40" customFormat="1" ht="16.5" customHeight="1">
      <c r="A64" s="269"/>
      <c r="B64" s="406"/>
      <c r="C64" s="36"/>
      <c r="D64" s="36"/>
      <c r="E64" s="36"/>
      <c r="F64" s="36"/>
      <c r="G64" s="36"/>
      <c r="H64" s="36"/>
      <c r="I64" s="36"/>
      <c r="J64" s="36"/>
      <c r="K64" s="36"/>
    </row>
    <row r="65" spans="1:11" s="40" customFormat="1" ht="16.5" customHeight="1">
      <c r="A65" s="269"/>
      <c r="B65" s="406"/>
      <c r="C65" s="36"/>
      <c r="D65" s="36"/>
      <c r="E65" s="36"/>
      <c r="F65" s="36"/>
      <c r="G65" s="36"/>
      <c r="H65" s="36"/>
      <c r="I65" s="36"/>
      <c r="J65" s="36"/>
      <c r="K65" s="36"/>
    </row>
    <row r="66" spans="1:11" s="40" customFormat="1" ht="16.5" customHeight="1">
      <c r="A66" s="269"/>
      <c r="B66" s="406"/>
      <c r="C66" s="36"/>
      <c r="D66" s="36"/>
      <c r="E66" s="36"/>
      <c r="F66" s="36"/>
      <c r="G66" s="36"/>
      <c r="H66" s="36"/>
      <c r="I66" s="36"/>
      <c r="J66" s="36"/>
      <c r="K66" s="36"/>
    </row>
    <row r="67" spans="1:11" s="40" customFormat="1" ht="16.5" customHeight="1">
      <c r="A67" s="269"/>
      <c r="B67" s="406"/>
      <c r="C67" s="36"/>
      <c r="D67" s="36"/>
      <c r="E67" s="36"/>
      <c r="F67" s="36"/>
      <c r="G67" s="36"/>
      <c r="H67" s="36"/>
      <c r="I67" s="36"/>
      <c r="J67" s="36"/>
      <c r="K67" s="36"/>
    </row>
    <row r="68" spans="1:11" s="40" customFormat="1" ht="16.5" customHeight="1">
      <c r="A68" s="269"/>
      <c r="B68" s="406"/>
      <c r="C68" s="36"/>
      <c r="D68" s="36"/>
      <c r="E68" s="36"/>
      <c r="F68" s="36"/>
      <c r="G68" s="36"/>
      <c r="H68" s="36"/>
      <c r="I68" s="36"/>
      <c r="J68" s="36"/>
      <c r="K68" s="36"/>
    </row>
    <row r="69" spans="1:11" s="40" customFormat="1" ht="16.5" customHeight="1">
      <c r="A69" s="269"/>
      <c r="B69" s="406"/>
      <c r="C69" s="36"/>
      <c r="D69" s="36"/>
      <c r="E69" s="36"/>
      <c r="F69" s="36"/>
      <c r="G69" s="36"/>
      <c r="H69" s="36"/>
      <c r="I69" s="36"/>
      <c r="J69" s="36"/>
      <c r="K69" s="36"/>
    </row>
    <row r="70" spans="1:11" s="40" customFormat="1" ht="16.5" customHeight="1">
      <c r="A70" s="269"/>
      <c r="B70" s="406"/>
      <c r="C70" s="36"/>
      <c r="D70" s="36"/>
      <c r="E70" s="36"/>
      <c r="F70" s="36"/>
      <c r="G70" s="36"/>
      <c r="H70" s="36"/>
      <c r="I70" s="36"/>
      <c r="J70" s="36"/>
      <c r="K70" s="36"/>
    </row>
    <row r="71" spans="1:11" s="40" customFormat="1" ht="16.5" customHeight="1">
      <c r="A71" s="269"/>
      <c r="B71" s="406"/>
      <c r="C71" s="36"/>
      <c r="D71" s="36"/>
      <c r="E71" s="36"/>
      <c r="F71" s="36"/>
      <c r="G71" s="36"/>
      <c r="H71" s="36"/>
      <c r="I71" s="36"/>
      <c r="J71" s="36"/>
      <c r="K71" s="36"/>
    </row>
    <row r="72" spans="1:11" s="40" customFormat="1" ht="16.5" customHeight="1">
      <c r="A72" s="269"/>
      <c r="B72" s="406"/>
      <c r="C72" s="36"/>
      <c r="D72" s="36"/>
      <c r="E72" s="36"/>
      <c r="F72" s="36"/>
      <c r="G72" s="36"/>
      <c r="H72" s="36"/>
      <c r="I72" s="36"/>
      <c r="J72" s="36"/>
      <c r="K72" s="36"/>
    </row>
    <row r="73" spans="1:11" s="40" customFormat="1" ht="16.5" customHeight="1">
      <c r="A73" s="269"/>
      <c r="B73" s="406"/>
      <c r="C73" s="36"/>
      <c r="D73" s="36"/>
      <c r="E73" s="36"/>
      <c r="F73" s="36"/>
      <c r="G73" s="36"/>
      <c r="H73" s="36"/>
      <c r="I73" s="36"/>
      <c r="J73" s="36"/>
      <c r="K73" s="36"/>
    </row>
    <row r="74" spans="1:11" s="40" customFormat="1" ht="16.5" customHeight="1">
      <c r="A74" s="269"/>
      <c r="B74" s="406"/>
      <c r="C74" s="36"/>
      <c r="D74" s="36"/>
      <c r="E74" s="36"/>
      <c r="F74" s="36"/>
      <c r="G74" s="36"/>
      <c r="H74" s="36"/>
      <c r="I74" s="36"/>
      <c r="J74" s="36"/>
      <c r="K74" s="36"/>
    </row>
    <row r="75" spans="1:11" s="40" customFormat="1" ht="16.5" customHeight="1">
      <c r="A75" s="269"/>
      <c r="B75" s="406"/>
      <c r="C75" s="36"/>
      <c r="D75" s="36"/>
      <c r="E75" s="36"/>
      <c r="F75" s="36"/>
      <c r="G75" s="36"/>
      <c r="H75" s="36"/>
      <c r="I75" s="36"/>
      <c r="J75" s="36"/>
      <c r="K75" s="36"/>
    </row>
    <row r="76" spans="1:11" s="40" customFormat="1" ht="16.5" customHeight="1">
      <c r="A76" s="269"/>
      <c r="B76" s="406"/>
      <c r="C76" s="36"/>
      <c r="D76" s="36"/>
      <c r="E76" s="36"/>
      <c r="F76" s="36"/>
      <c r="G76" s="36"/>
      <c r="H76" s="36"/>
      <c r="I76" s="36"/>
      <c r="J76" s="36"/>
      <c r="K76" s="36"/>
    </row>
    <row r="77" spans="1:11" s="40" customFormat="1" ht="16.5" customHeight="1">
      <c r="A77" s="269"/>
      <c r="B77" s="406"/>
      <c r="C77" s="36"/>
      <c r="D77" s="36"/>
      <c r="E77" s="36"/>
      <c r="F77" s="36"/>
      <c r="G77" s="36"/>
      <c r="H77" s="36"/>
      <c r="I77" s="36"/>
      <c r="J77" s="36"/>
      <c r="K77" s="36"/>
    </row>
    <row r="78" spans="1:11" s="40" customFormat="1" ht="16.5" customHeight="1">
      <c r="A78" s="269"/>
      <c r="B78" s="406"/>
      <c r="C78" s="36"/>
      <c r="D78" s="36"/>
      <c r="E78" s="36"/>
      <c r="F78" s="36"/>
      <c r="G78" s="36"/>
      <c r="H78" s="36"/>
      <c r="I78" s="36"/>
      <c r="J78" s="36"/>
      <c r="K78" s="36"/>
    </row>
    <row r="79" spans="1:11" s="40" customFormat="1" ht="16.5" customHeight="1">
      <c r="A79" s="269"/>
      <c r="B79" s="406"/>
      <c r="C79" s="36"/>
      <c r="D79" s="36"/>
      <c r="E79" s="36"/>
      <c r="F79" s="36"/>
      <c r="G79" s="36"/>
      <c r="H79" s="36"/>
      <c r="I79" s="36"/>
      <c r="J79" s="36"/>
      <c r="K79" s="36"/>
    </row>
    <row r="80" spans="1:11" s="40" customFormat="1" ht="16.5" customHeight="1">
      <c r="A80" s="269"/>
      <c r="B80" s="406"/>
      <c r="C80" s="36"/>
      <c r="D80" s="36"/>
      <c r="E80" s="36"/>
      <c r="F80" s="36"/>
      <c r="G80" s="36"/>
      <c r="H80" s="36"/>
      <c r="I80" s="36"/>
      <c r="J80" s="36"/>
      <c r="K80" s="36"/>
    </row>
    <row r="81" spans="1:11" s="40" customFormat="1" ht="16.5" customHeight="1">
      <c r="A81" s="269"/>
      <c r="B81" s="406"/>
      <c r="C81" s="36"/>
      <c r="D81" s="36"/>
      <c r="E81" s="36"/>
      <c r="F81" s="36"/>
      <c r="G81" s="36"/>
      <c r="H81" s="36"/>
      <c r="I81" s="36"/>
      <c r="J81" s="36"/>
      <c r="K81" s="36"/>
    </row>
    <row r="82" spans="1:11" s="40" customFormat="1" ht="16.5" customHeight="1">
      <c r="A82" s="269"/>
      <c r="B82" s="36"/>
      <c r="C82" s="36"/>
      <c r="D82" s="36"/>
      <c r="E82" s="36"/>
      <c r="F82" s="36"/>
      <c r="G82" s="36"/>
      <c r="H82" s="36"/>
      <c r="I82" s="36"/>
      <c r="J82" s="36"/>
      <c r="K82" s="36"/>
    </row>
    <row r="83" spans="1:5" ht="16.5" customHeight="1">
      <c r="A83" s="571"/>
      <c r="B83" s="572"/>
      <c r="C83" s="572"/>
      <c r="D83" s="572"/>
      <c r="E83" s="572"/>
    </row>
    <row r="84" spans="1:5" ht="16.5" customHeight="1">
      <c r="A84" s="571"/>
      <c r="B84" s="573"/>
      <c r="C84" s="573"/>
      <c r="D84" s="573"/>
      <c r="E84" s="573"/>
    </row>
  </sheetData>
  <sheetProtection/>
  <mergeCells count="6">
    <mergeCell ref="A1:K1"/>
    <mergeCell ref="I3:K3"/>
    <mergeCell ref="F4:K4"/>
    <mergeCell ref="F5:H5"/>
    <mergeCell ref="I5:K5"/>
    <mergeCell ref="A2:K2"/>
  </mergeCells>
  <printOptions/>
  <pageMargins left="0.7" right="0.7" top="0.75" bottom="0.75" header="0.3" footer="0.3"/>
  <pageSetup fitToHeight="1" fitToWidth="1" horizontalDpi="600" verticalDpi="600" orientation="portrait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9"/>
  <sheetViews>
    <sheetView zoomScalePageLayoutView="0" workbookViewId="0" topLeftCell="A1">
      <selection activeCell="A1" sqref="A1:K1"/>
    </sheetView>
  </sheetViews>
  <sheetFormatPr defaultColWidth="9.140625" defaultRowHeight="16.5" customHeight="1"/>
  <cols>
    <col min="1" max="1" width="47.8515625" style="9" customWidth="1"/>
    <col min="2" max="3" width="10.57421875" style="9" bestFit="1" customWidth="1"/>
    <col min="4" max="5" width="10.57421875" style="40" bestFit="1" customWidth="1"/>
    <col min="6" max="6" width="9.28125" style="9" bestFit="1" customWidth="1"/>
    <col min="7" max="7" width="2.421875" style="40" bestFit="1" customWidth="1"/>
    <col min="8" max="8" width="7.7109375" style="9" bestFit="1" customWidth="1"/>
    <col min="9" max="9" width="11.140625" style="40" bestFit="1" customWidth="1"/>
    <col min="10" max="10" width="2.140625" style="40" customWidth="1"/>
    <col min="11" max="11" width="7.7109375" style="40" bestFit="1" customWidth="1"/>
    <col min="12" max="16384" width="9.140625" style="9" customWidth="1"/>
  </cols>
  <sheetData>
    <row r="1" spans="1:11" ht="16.5" customHeight="1">
      <c r="A1" s="1750" t="s">
        <v>559</v>
      </c>
      <c r="B1" s="1750"/>
      <c r="C1" s="1750"/>
      <c r="D1" s="1750"/>
      <c r="E1" s="1750"/>
      <c r="F1" s="1750"/>
      <c r="G1" s="1750"/>
      <c r="H1" s="1750"/>
      <c r="I1" s="1750"/>
      <c r="J1" s="1750"/>
      <c r="K1" s="1750"/>
    </row>
    <row r="2" spans="1:11" ht="15.75">
      <c r="A2" s="1761" t="s">
        <v>958</v>
      </c>
      <c r="B2" s="1761"/>
      <c r="C2" s="1761"/>
      <c r="D2" s="1761"/>
      <c r="E2" s="1761"/>
      <c r="F2" s="1761"/>
      <c r="G2" s="1761"/>
      <c r="H2" s="1761"/>
      <c r="I2" s="1761"/>
      <c r="J2" s="1761"/>
      <c r="K2" s="1761"/>
    </row>
    <row r="3" spans="1:11" s="40" customFormat="1" ht="16.5" customHeight="1" thickBot="1">
      <c r="A3" s="269"/>
      <c r="B3" s="406"/>
      <c r="C3" s="36"/>
      <c r="D3" s="36"/>
      <c r="E3" s="36"/>
      <c r="F3" s="36"/>
      <c r="G3" s="36"/>
      <c r="H3" s="36"/>
      <c r="I3" s="1746" t="s">
        <v>424</v>
      </c>
      <c r="J3" s="1746"/>
      <c r="K3" s="1746"/>
    </row>
    <row r="4" spans="1:11" s="40" customFormat="1" ht="13.5" thickTop="1">
      <c r="A4" s="507"/>
      <c r="B4" s="575">
        <v>2012</v>
      </c>
      <c r="C4" s="575">
        <v>2012</v>
      </c>
      <c r="D4" s="575">
        <v>2013</v>
      </c>
      <c r="E4" s="576">
        <v>2013</v>
      </c>
      <c r="F4" s="1764" t="s">
        <v>1348</v>
      </c>
      <c r="G4" s="1765"/>
      <c r="H4" s="1765"/>
      <c r="I4" s="1765"/>
      <c r="J4" s="1765"/>
      <c r="K4" s="1766"/>
    </row>
    <row r="5" spans="1:11" s="40" customFormat="1" ht="12.75">
      <c r="A5" s="128" t="s">
        <v>310</v>
      </c>
      <c r="B5" s="558" t="s">
        <v>878</v>
      </c>
      <c r="C5" s="558" t="s">
        <v>532</v>
      </c>
      <c r="D5" s="558" t="s">
        <v>879</v>
      </c>
      <c r="E5" s="574" t="s">
        <v>1349</v>
      </c>
      <c r="F5" s="1758" t="s">
        <v>279</v>
      </c>
      <c r="G5" s="1759"/>
      <c r="H5" s="1760"/>
      <c r="I5" s="1759" t="s">
        <v>1129</v>
      </c>
      <c r="J5" s="1759"/>
      <c r="K5" s="1767"/>
    </row>
    <row r="6" spans="1:11" s="40" customFormat="1" ht="12.75">
      <c r="A6" s="128"/>
      <c r="B6" s="558"/>
      <c r="C6" s="558"/>
      <c r="D6" s="558"/>
      <c r="E6" s="574"/>
      <c r="F6" s="548" t="s">
        <v>389</v>
      </c>
      <c r="G6" s="549" t="s">
        <v>386</v>
      </c>
      <c r="H6" s="550" t="s">
        <v>378</v>
      </c>
      <c r="I6" s="551" t="s">
        <v>389</v>
      </c>
      <c r="J6" s="549" t="s">
        <v>386</v>
      </c>
      <c r="K6" s="552" t="s">
        <v>378</v>
      </c>
    </row>
    <row r="7" spans="1:11" s="40" customFormat="1" ht="16.5" customHeight="1">
      <c r="A7" s="525" t="s">
        <v>404</v>
      </c>
      <c r="B7" s="978">
        <v>122127.96650375452</v>
      </c>
      <c r="C7" s="978">
        <v>127941.13749448379</v>
      </c>
      <c r="D7" s="978">
        <v>155224.89364453434</v>
      </c>
      <c r="E7" s="979">
        <v>162633.72049196018</v>
      </c>
      <c r="F7" s="980">
        <v>5813.170990729268</v>
      </c>
      <c r="G7" s="997"/>
      <c r="H7" s="981">
        <v>4.759901566485639</v>
      </c>
      <c r="I7" s="978">
        <v>7408.826847425837</v>
      </c>
      <c r="J7" s="998"/>
      <c r="K7" s="982">
        <v>4.772963068921201</v>
      </c>
    </row>
    <row r="8" spans="1:11" s="40" customFormat="1" ht="16.5" customHeight="1">
      <c r="A8" s="526" t="s">
        <v>933</v>
      </c>
      <c r="B8" s="983">
        <v>3250.943717372366</v>
      </c>
      <c r="C8" s="983">
        <v>2703.6234790726894</v>
      </c>
      <c r="D8" s="983">
        <v>3083.7143625912</v>
      </c>
      <c r="E8" s="987">
        <v>3211.6821974712007</v>
      </c>
      <c r="F8" s="986">
        <v>-547.3202382996765</v>
      </c>
      <c r="G8" s="999"/>
      <c r="H8" s="987">
        <v>-16.835734047775457</v>
      </c>
      <c r="I8" s="984">
        <v>127.96783488000074</v>
      </c>
      <c r="J8" s="985"/>
      <c r="K8" s="988">
        <v>4.149795338776814</v>
      </c>
    </row>
    <row r="9" spans="1:11" s="40" customFormat="1" ht="16.5" customHeight="1">
      <c r="A9" s="526" t="s">
        <v>934</v>
      </c>
      <c r="B9" s="983">
        <v>3237.3001861118905</v>
      </c>
      <c r="C9" s="983">
        <v>2684.5555891126896</v>
      </c>
      <c r="D9" s="983">
        <v>3068.3832781672</v>
      </c>
      <c r="E9" s="987">
        <v>3185.7592760872008</v>
      </c>
      <c r="F9" s="986">
        <v>-552.7445969992009</v>
      </c>
      <c r="G9" s="999"/>
      <c r="H9" s="987">
        <v>-17.07424598344296</v>
      </c>
      <c r="I9" s="984">
        <v>117.37599792000083</v>
      </c>
      <c r="J9" s="985"/>
      <c r="K9" s="988">
        <v>3.8253369047856243</v>
      </c>
    </row>
    <row r="10" spans="1:11" s="40" customFormat="1" ht="16.5" customHeight="1">
      <c r="A10" s="526" t="s">
        <v>935</v>
      </c>
      <c r="B10" s="983">
        <v>13.643531260475429</v>
      </c>
      <c r="C10" s="983">
        <v>19.067889960000002</v>
      </c>
      <c r="D10" s="983">
        <v>15.331084424</v>
      </c>
      <c r="E10" s="987">
        <v>25.922921384</v>
      </c>
      <c r="F10" s="986">
        <v>5.424358699524573</v>
      </c>
      <c r="G10" s="999"/>
      <c r="H10" s="987">
        <v>39.75773277434887</v>
      </c>
      <c r="I10" s="984">
        <v>10.591836959999998</v>
      </c>
      <c r="J10" s="985"/>
      <c r="K10" s="988">
        <v>69.08733046580214</v>
      </c>
    </row>
    <row r="11" spans="1:11" s="40" customFormat="1" ht="16.5" customHeight="1">
      <c r="A11" s="526" t="s">
        <v>936</v>
      </c>
      <c r="B11" s="983">
        <v>60767.25476330689</v>
      </c>
      <c r="C11" s="983">
        <v>64789.988876204974</v>
      </c>
      <c r="D11" s="983">
        <v>82945.64026442301</v>
      </c>
      <c r="E11" s="987">
        <v>89199.90956874249</v>
      </c>
      <c r="F11" s="986">
        <v>4022.7341128980843</v>
      </c>
      <c r="G11" s="999"/>
      <c r="H11" s="987">
        <v>6.619904303011452</v>
      </c>
      <c r="I11" s="984">
        <v>6254.269304319474</v>
      </c>
      <c r="J11" s="985"/>
      <c r="K11" s="988">
        <v>7.540202576508475</v>
      </c>
    </row>
    <row r="12" spans="1:11" s="40" customFormat="1" ht="16.5" customHeight="1">
      <c r="A12" s="526" t="s">
        <v>934</v>
      </c>
      <c r="B12" s="983">
        <v>60722.287295218026</v>
      </c>
      <c r="C12" s="983">
        <v>64724.737500366966</v>
      </c>
      <c r="D12" s="983">
        <v>82861.94909040301</v>
      </c>
      <c r="E12" s="987">
        <v>89133.23447261249</v>
      </c>
      <c r="F12" s="986">
        <v>4002.45020514894</v>
      </c>
      <c r="G12" s="999"/>
      <c r="H12" s="987">
        <v>6.591402240317352</v>
      </c>
      <c r="I12" s="984">
        <v>6271.285382209477</v>
      </c>
      <c r="J12" s="985"/>
      <c r="K12" s="988">
        <v>7.568353690748279</v>
      </c>
    </row>
    <row r="13" spans="1:11" s="40" customFormat="1" ht="16.5" customHeight="1">
      <c r="A13" s="526" t="s">
        <v>935</v>
      </c>
      <c r="B13" s="983">
        <v>44.96746808886153</v>
      </c>
      <c r="C13" s="983">
        <v>65.25137583801106</v>
      </c>
      <c r="D13" s="983">
        <v>83.69117402</v>
      </c>
      <c r="E13" s="987">
        <v>66.67509613000111</v>
      </c>
      <c r="F13" s="986">
        <v>20.283907749149527</v>
      </c>
      <c r="G13" s="999"/>
      <c r="H13" s="987">
        <v>45.107960512844315</v>
      </c>
      <c r="I13" s="984">
        <v>-17.016077889998897</v>
      </c>
      <c r="J13" s="985"/>
      <c r="K13" s="988">
        <v>-20.331986125481404</v>
      </c>
    </row>
    <row r="14" spans="1:11" s="40" customFormat="1" ht="16.5" customHeight="1">
      <c r="A14" s="526" t="s">
        <v>937</v>
      </c>
      <c r="B14" s="983">
        <v>37178.392009537005</v>
      </c>
      <c r="C14" s="983">
        <v>40907.19148859201</v>
      </c>
      <c r="D14" s="983">
        <v>45028.3003632011</v>
      </c>
      <c r="E14" s="987">
        <v>46885.29011669001</v>
      </c>
      <c r="F14" s="986">
        <v>3728.7994790550074</v>
      </c>
      <c r="G14" s="999"/>
      <c r="H14" s="987">
        <v>10.02948023706484</v>
      </c>
      <c r="I14" s="984">
        <v>1856.9897534889096</v>
      </c>
      <c r="J14" s="985"/>
      <c r="K14" s="988">
        <v>4.1240502939491686</v>
      </c>
    </row>
    <row r="15" spans="1:11" s="40" customFormat="1" ht="16.5" customHeight="1">
      <c r="A15" s="526" t="s">
        <v>934</v>
      </c>
      <c r="B15" s="983">
        <v>36951.60160953701</v>
      </c>
      <c r="C15" s="983">
        <v>40580.92078859201</v>
      </c>
      <c r="D15" s="983">
        <v>44760.1351632011</v>
      </c>
      <c r="E15" s="987">
        <v>46738.42991669001</v>
      </c>
      <c r="F15" s="986">
        <v>3629.3191790550045</v>
      </c>
      <c r="G15" s="999"/>
      <c r="H15" s="987">
        <v>9.821818327133883</v>
      </c>
      <c r="I15" s="984">
        <v>1978.29475348891</v>
      </c>
      <c r="J15" s="985"/>
      <c r="K15" s="988">
        <v>4.419769391392134</v>
      </c>
    </row>
    <row r="16" spans="1:11" s="40" customFormat="1" ht="16.5" customHeight="1">
      <c r="A16" s="526" t="s">
        <v>935</v>
      </c>
      <c r="B16" s="983">
        <v>226.79040000000003</v>
      </c>
      <c r="C16" s="983">
        <v>326.2707</v>
      </c>
      <c r="D16" s="983">
        <v>268.16519999999997</v>
      </c>
      <c r="E16" s="987">
        <v>146.8602</v>
      </c>
      <c r="F16" s="986">
        <v>99.48029999999994</v>
      </c>
      <c r="G16" s="999"/>
      <c r="H16" s="987">
        <v>43.864422832712464</v>
      </c>
      <c r="I16" s="984">
        <v>-121.305</v>
      </c>
      <c r="J16" s="985"/>
      <c r="K16" s="988">
        <v>-45.235175928867726</v>
      </c>
    </row>
    <row r="17" spans="1:11" s="40" customFormat="1" ht="16.5" customHeight="1">
      <c r="A17" s="526" t="s">
        <v>938</v>
      </c>
      <c r="B17" s="983">
        <v>20753.427148868253</v>
      </c>
      <c r="C17" s="983">
        <v>19336.012674434103</v>
      </c>
      <c r="D17" s="983">
        <v>23913.819106488998</v>
      </c>
      <c r="E17" s="987">
        <v>23063.6456114465</v>
      </c>
      <c r="F17" s="986">
        <v>-1417.4144744341502</v>
      </c>
      <c r="G17" s="999"/>
      <c r="H17" s="987">
        <v>-6.829785096537398</v>
      </c>
      <c r="I17" s="984">
        <v>-850.173495042498</v>
      </c>
      <c r="J17" s="985"/>
      <c r="K17" s="988">
        <v>-3.5551556665066686</v>
      </c>
    </row>
    <row r="18" spans="1:11" s="40" customFormat="1" ht="16.5" customHeight="1">
      <c r="A18" s="526" t="s">
        <v>934</v>
      </c>
      <c r="B18" s="983">
        <v>20735.206456735494</v>
      </c>
      <c r="C18" s="983">
        <v>19330.726427366502</v>
      </c>
      <c r="D18" s="983">
        <v>23848.642207288998</v>
      </c>
      <c r="E18" s="987">
        <v>23026.5208560165</v>
      </c>
      <c r="F18" s="986">
        <v>-1404.4800293689914</v>
      </c>
      <c r="G18" s="999"/>
      <c r="H18" s="987">
        <v>-6.7734075004243275</v>
      </c>
      <c r="I18" s="984">
        <v>-822.1213512724971</v>
      </c>
      <c r="J18" s="985"/>
      <c r="K18" s="988">
        <v>-3.4472459443465815</v>
      </c>
    </row>
    <row r="19" spans="1:11" s="40" customFormat="1" ht="16.5" customHeight="1">
      <c r="A19" s="526" t="s">
        <v>935</v>
      </c>
      <c r="B19" s="983">
        <v>18.220692132757915</v>
      </c>
      <c r="C19" s="983">
        <v>5.2862470676</v>
      </c>
      <c r="D19" s="983">
        <v>65.1768992</v>
      </c>
      <c r="E19" s="987">
        <v>37.12475543</v>
      </c>
      <c r="F19" s="986">
        <v>-12.934445065157915</v>
      </c>
      <c r="G19" s="999"/>
      <c r="H19" s="987">
        <v>-70.98767143924151</v>
      </c>
      <c r="I19" s="984">
        <v>-28.052143769999994</v>
      </c>
      <c r="J19" s="985"/>
      <c r="K19" s="988">
        <v>-43.040009749343824</v>
      </c>
    </row>
    <row r="20" spans="1:11" s="40" customFormat="1" ht="16.5" customHeight="1">
      <c r="A20" s="526" t="s">
        <v>939</v>
      </c>
      <c r="B20" s="983">
        <v>177.94886467</v>
      </c>
      <c r="C20" s="983">
        <v>204.32097617999997</v>
      </c>
      <c r="D20" s="983">
        <v>253.41954783000003</v>
      </c>
      <c r="E20" s="987">
        <v>273.19299761</v>
      </c>
      <c r="F20" s="986">
        <v>26.372111509999968</v>
      </c>
      <c r="G20" s="999"/>
      <c r="H20" s="987">
        <v>14.820050444775882</v>
      </c>
      <c r="I20" s="984">
        <v>19.773449779999993</v>
      </c>
      <c r="J20" s="985"/>
      <c r="K20" s="988">
        <v>7.802653721592347</v>
      </c>
    </row>
    <row r="21" spans="1:11" s="40" customFormat="1" ht="16.5" customHeight="1">
      <c r="A21" s="525" t="s">
        <v>1213</v>
      </c>
      <c r="B21" s="977">
        <v>0</v>
      </c>
      <c r="C21" s="977">
        <v>0</v>
      </c>
      <c r="D21" s="977">
        <v>570</v>
      </c>
      <c r="E21" s="981">
        <v>0</v>
      </c>
      <c r="F21" s="980">
        <v>0</v>
      </c>
      <c r="G21" s="997"/>
      <c r="H21" s="1528"/>
      <c r="I21" s="978">
        <v>-570</v>
      </c>
      <c r="J21" s="979"/>
      <c r="K21" s="1471"/>
    </row>
    <row r="22" spans="1:11" s="40" customFormat="1" ht="16.5" customHeight="1">
      <c r="A22" s="525" t="s">
        <v>407</v>
      </c>
      <c r="B22" s="977">
        <v>332.08384617999997</v>
      </c>
      <c r="C22" s="977">
        <v>0</v>
      </c>
      <c r="D22" s="977">
        <v>0</v>
      </c>
      <c r="E22" s="981">
        <v>0</v>
      </c>
      <c r="F22" s="980">
        <v>-332.08384617999997</v>
      </c>
      <c r="G22" s="997"/>
      <c r="H22" s="981">
        <v>-100</v>
      </c>
      <c r="I22" s="978">
        <v>0</v>
      </c>
      <c r="J22" s="979"/>
      <c r="K22" s="1471"/>
    </row>
    <row r="23" spans="1:11" s="40" customFormat="1" ht="16.5" customHeight="1">
      <c r="A23" s="563" t="s">
        <v>408</v>
      </c>
      <c r="B23" s="977">
        <v>37900.15858283943</v>
      </c>
      <c r="C23" s="977">
        <v>39978.03782036595</v>
      </c>
      <c r="D23" s="977">
        <v>44159.912000052354</v>
      </c>
      <c r="E23" s="981">
        <v>44704.314819921274</v>
      </c>
      <c r="F23" s="980">
        <v>2077.8792375265184</v>
      </c>
      <c r="G23" s="997"/>
      <c r="H23" s="981">
        <v>5.482508029576816</v>
      </c>
      <c r="I23" s="978">
        <v>544.4028198689193</v>
      </c>
      <c r="J23" s="979"/>
      <c r="K23" s="982">
        <v>1.232798697307807</v>
      </c>
    </row>
    <row r="24" spans="1:11" s="40" customFormat="1" ht="16.5" customHeight="1">
      <c r="A24" s="564" t="s">
        <v>409</v>
      </c>
      <c r="B24" s="983">
        <v>21399.743933489997</v>
      </c>
      <c r="C24" s="983">
        <v>21695.443671189998</v>
      </c>
      <c r="D24" s="983">
        <v>23576.76201</v>
      </c>
      <c r="E24" s="987">
        <v>23995.888589000002</v>
      </c>
      <c r="F24" s="986">
        <v>295.6997377000007</v>
      </c>
      <c r="G24" s="999"/>
      <c r="H24" s="987">
        <v>1.381791009364551</v>
      </c>
      <c r="I24" s="984">
        <v>419.1265790000034</v>
      </c>
      <c r="J24" s="985"/>
      <c r="K24" s="988">
        <v>1.7777105220056613</v>
      </c>
    </row>
    <row r="25" spans="1:11" s="40" customFormat="1" ht="16.5" customHeight="1">
      <c r="A25" s="564" t="s">
        <v>410</v>
      </c>
      <c r="B25" s="983">
        <v>6107.599045668756</v>
      </c>
      <c r="C25" s="983">
        <v>7350.251765322885</v>
      </c>
      <c r="D25" s="983">
        <v>7340.861514274191</v>
      </c>
      <c r="E25" s="987">
        <v>9203.70236443412</v>
      </c>
      <c r="F25" s="986">
        <v>1242.6527196541292</v>
      </c>
      <c r="G25" s="999"/>
      <c r="H25" s="987">
        <v>20.346010115633977</v>
      </c>
      <c r="I25" s="984">
        <v>1862.8408501599297</v>
      </c>
      <c r="J25" s="985"/>
      <c r="K25" s="988">
        <v>25.37632465259922</v>
      </c>
    </row>
    <row r="26" spans="1:11" s="40" customFormat="1" ht="16.5" customHeight="1">
      <c r="A26" s="564" t="s">
        <v>411</v>
      </c>
      <c r="B26" s="983">
        <v>10392.81560368068</v>
      </c>
      <c r="C26" s="983">
        <v>10932.342383853063</v>
      </c>
      <c r="D26" s="983">
        <v>13242.288475778163</v>
      </c>
      <c r="E26" s="987">
        <v>11504.723866487157</v>
      </c>
      <c r="F26" s="986">
        <v>539.526780172384</v>
      </c>
      <c r="G26" s="999"/>
      <c r="H26" s="987">
        <v>5.191343719995448</v>
      </c>
      <c r="I26" s="984">
        <v>-1737.5646092910065</v>
      </c>
      <c r="J26" s="985"/>
      <c r="K26" s="988">
        <v>-13.121331803556718</v>
      </c>
    </row>
    <row r="27" spans="1:11" s="40" customFormat="1" ht="16.5" customHeight="1">
      <c r="A27" s="565" t="s">
        <v>940</v>
      </c>
      <c r="B27" s="1001">
        <v>160360.20893277397</v>
      </c>
      <c r="C27" s="1001">
        <v>167919.17531484974</v>
      </c>
      <c r="D27" s="1001">
        <v>199954.80564458668</v>
      </c>
      <c r="E27" s="1002">
        <v>207338.03531188145</v>
      </c>
      <c r="F27" s="1003">
        <v>7558.9663820757705</v>
      </c>
      <c r="G27" s="1004"/>
      <c r="H27" s="1002">
        <v>4.713741914145692</v>
      </c>
      <c r="I27" s="1005">
        <v>7383.2296672947705</v>
      </c>
      <c r="J27" s="1006"/>
      <c r="K27" s="1007">
        <v>3.692449222960026</v>
      </c>
    </row>
    <row r="28" spans="1:11" s="40" customFormat="1" ht="16.5" customHeight="1">
      <c r="A28" s="525" t="s">
        <v>941</v>
      </c>
      <c r="B28" s="977">
        <v>9850.318973719997</v>
      </c>
      <c r="C28" s="977">
        <v>10762.462801119007</v>
      </c>
      <c r="D28" s="977">
        <v>11830.447255165996</v>
      </c>
      <c r="E28" s="981">
        <v>12995.215935298998</v>
      </c>
      <c r="F28" s="980">
        <v>912.1438273990098</v>
      </c>
      <c r="G28" s="997"/>
      <c r="H28" s="981">
        <v>9.260043556280253</v>
      </c>
      <c r="I28" s="978">
        <v>1164.768680133002</v>
      </c>
      <c r="J28" s="979"/>
      <c r="K28" s="982">
        <v>9.845516868556112</v>
      </c>
    </row>
    <row r="29" spans="1:11" s="40" customFormat="1" ht="16.5" customHeight="1">
      <c r="A29" s="526" t="s">
        <v>942</v>
      </c>
      <c r="B29" s="983">
        <v>3606.5873527399976</v>
      </c>
      <c r="C29" s="983">
        <v>3810.642926299007</v>
      </c>
      <c r="D29" s="983">
        <v>4781.371283755997</v>
      </c>
      <c r="E29" s="987">
        <v>5214.945108119</v>
      </c>
      <c r="F29" s="986">
        <v>204.0555735590092</v>
      </c>
      <c r="G29" s="999"/>
      <c r="H29" s="987">
        <v>5.657857514638708</v>
      </c>
      <c r="I29" s="984">
        <v>433.57382436300304</v>
      </c>
      <c r="J29" s="985"/>
      <c r="K29" s="988">
        <v>9.06798068236211</v>
      </c>
    </row>
    <row r="30" spans="1:11" s="40" customFormat="1" ht="16.5" customHeight="1">
      <c r="A30" s="526" t="s">
        <v>1214</v>
      </c>
      <c r="B30" s="983">
        <v>5991.00024533</v>
      </c>
      <c r="C30" s="983">
        <v>6714.450309699999</v>
      </c>
      <c r="D30" s="983">
        <v>6773.17581791</v>
      </c>
      <c r="E30" s="987">
        <v>7500.70951032</v>
      </c>
      <c r="F30" s="986">
        <v>723.4500643699985</v>
      </c>
      <c r="G30" s="999"/>
      <c r="H30" s="987">
        <v>12.0756140000817</v>
      </c>
      <c r="I30" s="984">
        <v>727.5336924100002</v>
      </c>
      <c r="J30" s="985"/>
      <c r="K30" s="988">
        <v>10.741396827264044</v>
      </c>
    </row>
    <row r="31" spans="1:11" s="40" customFormat="1" ht="16.5" customHeight="1">
      <c r="A31" s="526" t="s">
        <v>944</v>
      </c>
      <c r="B31" s="983">
        <v>37.07687435</v>
      </c>
      <c r="C31" s="983">
        <v>68.10790191</v>
      </c>
      <c r="D31" s="983">
        <v>50.85486688</v>
      </c>
      <c r="E31" s="987">
        <v>55.43562629</v>
      </c>
      <c r="F31" s="986">
        <v>31.03102756</v>
      </c>
      <c r="G31" s="999"/>
      <c r="H31" s="987">
        <v>83.69375278798279</v>
      </c>
      <c r="I31" s="984">
        <v>4.580759409999999</v>
      </c>
      <c r="J31" s="985"/>
      <c r="K31" s="988">
        <v>9.00751430695712</v>
      </c>
    </row>
    <row r="32" spans="1:11" s="40" customFormat="1" ht="16.5" customHeight="1">
      <c r="A32" s="526" t="s">
        <v>945</v>
      </c>
      <c r="B32" s="983">
        <v>213.7582413</v>
      </c>
      <c r="C32" s="983">
        <v>168.69847321</v>
      </c>
      <c r="D32" s="983">
        <v>219.31064356999997</v>
      </c>
      <c r="E32" s="987">
        <v>217.15690782999997</v>
      </c>
      <c r="F32" s="986">
        <v>-45.059768090000006</v>
      </c>
      <c r="G32" s="999"/>
      <c r="H32" s="987">
        <v>-21.079780510900004</v>
      </c>
      <c r="I32" s="984">
        <v>-2.153735740000002</v>
      </c>
      <c r="J32" s="985"/>
      <c r="K32" s="988">
        <v>-0.9820479776726242</v>
      </c>
    </row>
    <row r="33" spans="1:11" s="40" customFormat="1" ht="16.5" customHeight="1">
      <c r="A33" s="526" t="s">
        <v>946</v>
      </c>
      <c r="B33" s="983">
        <v>1.89626</v>
      </c>
      <c r="C33" s="983">
        <v>0.5631900000000001</v>
      </c>
      <c r="D33" s="983">
        <v>5.73464305</v>
      </c>
      <c r="E33" s="987">
        <v>6.96878274</v>
      </c>
      <c r="F33" s="986">
        <v>-1.33307</v>
      </c>
      <c r="G33" s="999"/>
      <c r="H33" s="987">
        <v>-70.29995886640017</v>
      </c>
      <c r="I33" s="984">
        <v>1.2341396900000001</v>
      </c>
      <c r="J33" s="985"/>
      <c r="K33" s="988">
        <v>21.520776083875003</v>
      </c>
    </row>
    <row r="34" spans="1:11" s="40" customFormat="1" ht="16.5" customHeight="1">
      <c r="A34" s="553" t="s">
        <v>947</v>
      </c>
      <c r="B34" s="977">
        <v>142695.90480658849</v>
      </c>
      <c r="C34" s="977">
        <v>148074.20065004338</v>
      </c>
      <c r="D34" s="977">
        <v>175893.82214490545</v>
      </c>
      <c r="E34" s="981">
        <v>182140.76551164433</v>
      </c>
      <c r="F34" s="980">
        <v>5378.295843454893</v>
      </c>
      <c r="G34" s="997"/>
      <c r="H34" s="981">
        <v>3.7690611028709555</v>
      </c>
      <c r="I34" s="978">
        <v>6246.94336673888</v>
      </c>
      <c r="J34" s="979"/>
      <c r="K34" s="982">
        <v>3.55154222619172</v>
      </c>
    </row>
    <row r="35" spans="1:11" s="40" customFormat="1" ht="16.5" customHeight="1">
      <c r="A35" s="526" t="s">
        <v>948</v>
      </c>
      <c r="B35" s="983">
        <v>4507.2</v>
      </c>
      <c r="C35" s="983">
        <v>3513.2</v>
      </c>
      <c r="D35" s="983">
        <v>2909.575</v>
      </c>
      <c r="E35" s="987">
        <v>2753.5</v>
      </c>
      <c r="F35" s="986">
        <v>-994</v>
      </c>
      <c r="G35" s="999"/>
      <c r="H35" s="987">
        <v>-22.053603123890664</v>
      </c>
      <c r="I35" s="984">
        <v>-156.075</v>
      </c>
      <c r="J35" s="985"/>
      <c r="K35" s="988">
        <v>-5.364185491008131</v>
      </c>
    </row>
    <row r="36" spans="1:11" s="40" customFormat="1" ht="16.5" customHeight="1">
      <c r="A36" s="526" t="s">
        <v>949</v>
      </c>
      <c r="B36" s="983">
        <v>281.71184639</v>
      </c>
      <c r="C36" s="983">
        <v>256.55140906038895</v>
      </c>
      <c r="D36" s="983">
        <v>242.28245958000002</v>
      </c>
      <c r="E36" s="987">
        <v>192.52727626999996</v>
      </c>
      <c r="F36" s="986">
        <v>-25.160437329611057</v>
      </c>
      <c r="G36" s="999"/>
      <c r="H36" s="987">
        <v>-8.931267056046737</v>
      </c>
      <c r="I36" s="984">
        <v>-49.755183310000064</v>
      </c>
      <c r="J36" s="985"/>
      <c r="K36" s="988">
        <v>-20.536023695752206</v>
      </c>
    </row>
    <row r="37" spans="1:11" s="40" customFormat="1" ht="16.5" customHeight="1">
      <c r="A37" s="529" t="s">
        <v>950</v>
      </c>
      <c r="B37" s="983">
        <v>34576.312851259994</v>
      </c>
      <c r="C37" s="983">
        <v>33695.30315166</v>
      </c>
      <c r="D37" s="983">
        <v>41161.03097236166</v>
      </c>
      <c r="E37" s="987">
        <v>40162.355644628995</v>
      </c>
      <c r="F37" s="986">
        <v>-881.009699599992</v>
      </c>
      <c r="G37" s="999"/>
      <c r="H37" s="987">
        <v>-2.548015178454423</v>
      </c>
      <c r="I37" s="984">
        <v>-998.6753277326643</v>
      </c>
      <c r="J37" s="985"/>
      <c r="K37" s="988">
        <v>-2.4262641244414977</v>
      </c>
    </row>
    <row r="38" spans="1:11" s="40" customFormat="1" ht="16.5" customHeight="1">
      <c r="A38" s="566" t="s">
        <v>951</v>
      </c>
      <c r="B38" s="983">
        <v>0</v>
      </c>
      <c r="C38" s="983">
        <v>0</v>
      </c>
      <c r="D38" s="983">
        <v>0</v>
      </c>
      <c r="E38" s="1008">
        <v>0</v>
      </c>
      <c r="F38" s="986">
        <v>0</v>
      </c>
      <c r="G38" s="999"/>
      <c r="H38" s="1529"/>
      <c r="I38" s="984">
        <v>0</v>
      </c>
      <c r="J38" s="985"/>
      <c r="K38" s="1530"/>
    </row>
    <row r="39" spans="1:11" s="40" customFormat="1" ht="16.5" customHeight="1">
      <c r="A39" s="566" t="s">
        <v>952</v>
      </c>
      <c r="B39" s="983">
        <v>34576.312851259994</v>
      </c>
      <c r="C39" s="983">
        <v>33695.30315166</v>
      </c>
      <c r="D39" s="983">
        <v>41161.03097236166</v>
      </c>
      <c r="E39" s="987">
        <v>40162.355644628995</v>
      </c>
      <c r="F39" s="986">
        <v>-881.009699599992</v>
      </c>
      <c r="G39" s="999"/>
      <c r="H39" s="987">
        <v>-2.548015178454423</v>
      </c>
      <c r="I39" s="984">
        <v>-998.6753277326643</v>
      </c>
      <c r="J39" s="985"/>
      <c r="K39" s="988">
        <v>-2.4262641244414977</v>
      </c>
    </row>
    <row r="40" spans="1:11" s="40" customFormat="1" ht="16.5" customHeight="1">
      <c r="A40" s="526" t="s">
        <v>953</v>
      </c>
      <c r="B40" s="983">
        <v>103330.6801089385</v>
      </c>
      <c r="C40" s="983">
        <v>110601.87912932297</v>
      </c>
      <c r="D40" s="983">
        <v>131576.3975729638</v>
      </c>
      <c r="E40" s="987">
        <v>139032.38259074534</v>
      </c>
      <c r="F40" s="986">
        <v>7271.199020384476</v>
      </c>
      <c r="G40" s="999"/>
      <c r="H40" s="987">
        <v>7.036824893360485</v>
      </c>
      <c r="I40" s="984">
        <v>7455.985017781553</v>
      </c>
      <c r="J40" s="985"/>
      <c r="K40" s="988">
        <v>5.666658424545287</v>
      </c>
    </row>
    <row r="41" spans="1:11" s="40" customFormat="1" ht="16.5" customHeight="1">
      <c r="A41" s="529" t="s">
        <v>954</v>
      </c>
      <c r="B41" s="983">
        <v>100540.786670623</v>
      </c>
      <c r="C41" s="983">
        <v>107484.17444262434</v>
      </c>
      <c r="D41" s="983">
        <v>129039.26044964363</v>
      </c>
      <c r="E41" s="987">
        <v>135947.96892029556</v>
      </c>
      <c r="F41" s="986">
        <v>6943.387772001341</v>
      </c>
      <c r="G41" s="999"/>
      <c r="H41" s="987">
        <v>6.90604082375867</v>
      </c>
      <c r="I41" s="984">
        <v>6908.708470651938</v>
      </c>
      <c r="J41" s="985"/>
      <c r="K41" s="988">
        <v>5.3539585135393715</v>
      </c>
    </row>
    <row r="42" spans="1:11" s="40" customFormat="1" ht="16.5" customHeight="1">
      <c r="A42" s="529" t="s">
        <v>955</v>
      </c>
      <c r="B42" s="983">
        <v>2789.8934383155</v>
      </c>
      <c r="C42" s="983">
        <v>3117.704686698635</v>
      </c>
      <c r="D42" s="983">
        <v>2537.137123320161</v>
      </c>
      <c r="E42" s="987">
        <v>3084.4136704497837</v>
      </c>
      <c r="F42" s="986">
        <v>327.8112483831351</v>
      </c>
      <c r="G42" s="999"/>
      <c r="H42" s="987">
        <v>11.749955890109662</v>
      </c>
      <c r="I42" s="984">
        <v>547.2765471296225</v>
      </c>
      <c r="J42" s="985"/>
      <c r="K42" s="988">
        <v>21.57063337646657</v>
      </c>
    </row>
    <row r="43" spans="1:11" s="40" customFormat="1" ht="16.5" customHeight="1">
      <c r="A43" s="530" t="s">
        <v>956</v>
      </c>
      <c r="B43" s="1009">
        <v>0</v>
      </c>
      <c r="C43" s="1009">
        <v>7.26696</v>
      </c>
      <c r="D43" s="1009">
        <v>4.5361400000000005</v>
      </c>
      <c r="E43" s="990">
        <v>0</v>
      </c>
      <c r="F43" s="989">
        <v>7.26696</v>
      </c>
      <c r="G43" s="1010"/>
      <c r="H43" s="1472"/>
      <c r="I43" s="1473">
        <v>-4.5361400000000005</v>
      </c>
      <c r="J43" s="1474"/>
      <c r="K43" s="1475"/>
    </row>
    <row r="44" spans="1:11" s="40" customFormat="1" ht="16.5" customHeight="1" thickBot="1">
      <c r="A44" s="567" t="s">
        <v>397</v>
      </c>
      <c r="B44" s="991">
        <v>7813.990611118603</v>
      </c>
      <c r="C44" s="991">
        <v>9082.512297502242</v>
      </c>
      <c r="D44" s="991">
        <v>12230.539197946888</v>
      </c>
      <c r="E44" s="995">
        <v>12202.055226940503</v>
      </c>
      <c r="F44" s="994">
        <v>1268.5216863836395</v>
      </c>
      <c r="G44" s="1000"/>
      <c r="H44" s="995">
        <v>16.233980171138775</v>
      </c>
      <c r="I44" s="992">
        <v>-28.48397100638431</v>
      </c>
      <c r="J44" s="993"/>
      <c r="K44" s="996">
        <v>-0.23289219342975367</v>
      </c>
    </row>
    <row r="45" spans="1:11" s="40" customFormat="1" ht="16.5" customHeight="1" thickTop="1">
      <c r="A45" s="536" t="s">
        <v>898</v>
      </c>
      <c r="B45" s="406"/>
      <c r="C45" s="36"/>
      <c r="D45" s="556"/>
      <c r="E45" s="556"/>
      <c r="F45" s="527"/>
      <c r="G45" s="528"/>
      <c r="H45" s="527"/>
      <c r="I45" s="528"/>
      <c r="J45" s="528"/>
      <c r="K45" s="528"/>
    </row>
    <row r="46" spans="1:11" s="40" customFormat="1" ht="16.5" customHeight="1">
      <c r="A46" s="1409"/>
      <c r="B46" s="1384"/>
      <c r="C46" s="1385"/>
      <c r="D46" s="556"/>
      <c r="E46" s="556"/>
      <c r="F46" s="527"/>
      <c r="G46" s="528"/>
      <c r="H46" s="527"/>
      <c r="I46" s="528"/>
      <c r="J46" s="528"/>
      <c r="K46" s="528"/>
    </row>
    <row r="47" spans="1:11" s="40" customFormat="1" ht="16.5" customHeight="1">
      <c r="A47" s="1409"/>
      <c r="B47" s="1384"/>
      <c r="C47" s="569"/>
      <c r="D47" s="556"/>
      <c r="E47" s="556"/>
      <c r="F47" s="527"/>
      <c r="G47" s="528"/>
      <c r="H47" s="527"/>
      <c r="I47" s="528"/>
      <c r="J47" s="528"/>
      <c r="K47" s="528"/>
    </row>
    <row r="48" spans="4:11" s="40" customFormat="1" ht="16.5" customHeight="1">
      <c r="D48" s="570"/>
      <c r="E48" s="570"/>
      <c r="F48" s="538"/>
      <c r="G48" s="539"/>
      <c r="H48" s="538"/>
      <c r="I48" s="539"/>
      <c r="J48" s="539"/>
      <c r="K48" s="539"/>
    </row>
    <row r="49" spans="4:11" s="40" customFormat="1" ht="16.5" customHeight="1">
      <c r="D49" s="570"/>
      <c r="E49" s="570"/>
      <c r="F49" s="538"/>
      <c r="G49" s="539"/>
      <c r="H49" s="538"/>
      <c r="I49" s="539"/>
      <c r="J49" s="539"/>
      <c r="K49" s="539"/>
    </row>
    <row r="50" spans="1:11" s="40" customFormat="1" ht="16.5" customHeight="1">
      <c r="A50" s="269"/>
      <c r="B50" s="406"/>
      <c r="C50" s="36"/>
      <c r="D50" s="36"/>
      <c r="E50" s="36"/>
      <c r="F50" s="36"/>
      <c r="G50" s="36"/>
      <c r="H50" s="36"/>
      <c r="I50" s="36"/>
      <c r="J50" s="36"/>
      <c r="K50" s="36"/>
    </row>
    <row r="51" spans="1:11" s="40" customFormat="1" ht="16.5" customHeight="1">
      <c r="A51" s="269"/>
      <c r="B51" s="406"/>
      <c r="C51" s="36"/>
      <c r="D51" s="36"/>
      <c r="E51" s="36"/>
      <c r="F51" s="36"/>
      <c r="G51" s="36"/>
      <c r="H51" s="36"/>
      <c r="I51" s="36"/>
      <c r="J51" s="36"/>
      <c r="K51" s="36"/>
    </row>
    <row r="52" spans="1:11" s="40" customFormat="1" ht="16.5" customHeight="1">
      <c r="A52" s="269"/>
      <c r="B52" s="406"/>
      <c r="C52" s="36"/>
      <c r="D52" s="36"/>
      <c r="E52" s="36"/>
      <c r="F52" s="36"/>
      <c r="G52" s="36"/>
      <c r="H52" s="36"/>
      <c r="I52" s="36"/>
      <c r="J52" s="36"/>
      <c r="K52" s="36"/>
    </row>
    <row r="53" spans="1:11" s="40" customFormat="1" ht="16.5" customHeight="1">
      <c r="A53" s="269"/>
      <c r="B53" s="406"/>
      <c r="C53" s="36"/>
      <c r="D53" s="36"/>
      <c r="E53" s="36"/>
      <c r="F53" s="36"/>
      <c r="G53" s="36"/>
      <c r="H53" s="36"/>
      <c r="I53" s="36"/>
      <c r="J53" s="36"/>
      <c r="K53" s="36"/>
    </row>
    <row r="54" spans="1:11" s="40" customFormat="1" ht="16.5" customHeight="1">
      <c r="A54" s="269"/>
      <c r="B54" s="406"/>
      <c r="C54" s="36"/>
      <c r="D54" s="36"/>
      <c r="E54" s="36"/>
      <c r="F54" s="36"/>
      <c r="G54" s="36"/>
      <c r="H54" s="36"/>
      <c r="I54" s="36"/>
      <c r="J54" s="36"/>
      <c r="K54" s="36"/>
    </row>
    <row r="55" spans="1:11" s="40" customFormat="1" ht="16.5" customHeight="1">
      <c r="A55" s="269"/>
      <c r="B55" s="406"/>
      <c r="C55" s="36"/>
      <c r="D55" s="36"/>
      <c r="E55" s="36"/>
      <c r="F55" s="36"/>
      <c r="G55" s="36"/>
      <c r="H55" s="36"/>
      <c r="I55" s="36"/>
      <c r="J55" s="36"/>
      <c r="K55" s="36"/>
    </row>
    <row r="56" spans="1:11" s="40" customFormat="1" ht="16.5" customHeight="1">
      <c r="A56" s="269"/>
      <c r="B56" s="406"/>
      <c r="C56" s="36"/>
      <c r="D56" s="36"/>
      <c r="E56" s="36"/>
      <c r="F56" s="36"/>
      <c r="G56" s="36"/>
      <c r="H56" s="36"/>
      <c r="I56" s="36"/>
      <c r="J56" s="36"/>
      <c r="K56" s="36"/>
    </row>
    <row r="57" spans="1:11" s="40" customFormat="1" ht="16.5" customHeight="1">
      <c r="A57" s="269"/>
      <c r="B57" s="406"/>
      <c r="C57" s="36"/>
      <c r="D57" s="36"/>
      <c r="E57" s="36"/>
      <c r="F57" s="36"/>
      <c r="G57" s="36"/>
      <c r="H57" s="36"/>
      <c r="I57" s="36"/>
      <c r="J57" s="36"/>
      <c r="K57" s="36"/>
    </row>
    <row r="58" spans="1:11" s="40" customFormat="1" ht="16.5" customHeight="1">
      <c r="A58" s="269"/>
      <c r="B58" s="406"/>
      <c r="C58" s="36"/>
      <c r="D58" s="36"/>
      <c r="E58" s="36"/>
      <c r="F58" s="36"/>
      <c r="G58" s="36"/>
      <c r="H58" s="36"/>
      <c r="I58" s="36"/>
      <c r="J58" s="36"/>
      <c r="K58" s="36"/>
    </row>
    <row r="59" spans="1:11" s="40" customFormat="1" ht="16.5" customHeight="1">
      <c r="A59" s="269"/>
      <c r="B59" s="406"/>
      <c r="C59" s="36"/>
      <c r="D59" s="36"/>
      <c r="E59" s="36"/>
      <c r="F59" s="36"/>
      <c r="G59" s="36"/>
      <c r="H59" s="36"/>
      <c r="I59" s="36"/>
      <c r="J59" s="36"/>
      <c r="K59" s="36"/>
    </row>
    <row r="60" spans="1:11" s="40" customFormat="1" ht="16.5" customHeight="1">
      <c r="A60" s="269"/>
      <c r="B60" s="406"/>
      <c r="C60" s="36"/>
      <c r="D60" s="36"/>
      <c r="E60" s="36"/>
      <c r="F60" s="36"/>
      <c r="G60" s="36"/>
      <c r="H60" s="36"/>
      <c r="I60" s="36"/>
      <c r="J60" s="36"/>
      <c r="K60" s="36"/>
    </row>
    <row r="61" spans="1:11" s="40" customFormat="1" ht="16.5" customHeight="1">
      <c r="A61" s="269"/>
      <c r="B61" s="406"/>
      <c r="C61" s="36"/>
      <c r="D61" s="36"/>
      <c r="E61" s="36"/>
      <c r="F61" s="36"/>
      <c r="G61" s="36"/>
      <c r="H61" s="36"/>
      <c r="I61" s="36"/>
      <c r="J61" s="36"/>
      <c r="K61" s="36"/>
    </row>
    <row r="62" spans="1:11" s="40" customFormat="1" ht="16.5" customHeight="1">
      <c r="A62" s="269"/>
      <c r="B62" s="406"/>
      <c r="C62" s="36"/>
      <c r="D62" s="36"/>
      <c r="E62" s="36"/>
      <c r="F62" s="36"/>
      <c r="G62" s="36"/>
      <c r="H62" s="36"/>
      <c r="I62" s="36"/>
      <c r="J62" s="36"/>
      <c r="K62" s="36"/>
    </row>
    <row r="63" spans="1:11" s="40" customFormat="1" ht="16.5" customHeight="1">
      <c r="A63" s="269"/>
      <c r="B63" s="406"/>
      <c r="C63" s="36"/>
      <c r="D63" s="36"/>
      <c r="E63" s="36"/>
      <c r="F63" s="36"/>
      <c r="G63" s="36"/>
      <c r="H63" s="36"/>
      <c r="I63" s="36"/>
      <c r="J63" s="36"/>
      <c r="K63" s="36"/>
    </row>
    <row r="64" spans="1:11" s="40" customFormat="1" ht="16.5" customHeight="1">
      <c r="A64" s="269"/>
      <c r="B64" s="406"/>
      <c r="C64" s="36"/>
      <c r="D64" s="36"/>
      <c r="E64" s="36"/>
      <c r="F64" s="36"/>
      <c r="G64" s="36"/>
      <c r="H64" s="36"/>
      <c r="I64" s="36"/>
      <c r="J64" s="36"/>
      <c r="K64" s="36"/>
    </row>
    <row r="65" spans="1:11" s="40" customFormat="1" ht="16.5" customHeight="1">
      <c r="A65" s="269"/>
      <c r="B65" s="406"/>
      <c r="C65" s="36"/>
      <c r="D65" s="36"/>
      <c r="E65" s="36"/>
      <c r="F65" s="36"/>
      <c r="G65" s="36"/>
      <c r="H65" s="36"/>
      <c r="I65" s="36"/>
      <c r="J65" s="36"/>
      <c r="K65" s="36"/>
    </row>
    <row r="66" spans="1:11" s="40" customFormat="1" ht="16.5" customHeight="1">
      <c r="A66" s="269"/>
      <c r="B66" s="406"/>
      <c r="C66" s="36"/>
      <c r="D66" s="36"/>
      <c r="E66" s="36"/>
      <c r="F66" s="36"/>
      <c r="G66" s="36"/>
      <c r="H66" s="36"/>
      <c r="I66" s="36"/>
      <c r="J66" s="36"/>
      <c r="K66" s="36"/>
    </row>
    <row r="67" spans="1:11" s="40" customFormat="1" ht="16.5" customHeight="1">
      <c r="A67" s="269"/>
      <c r="B67" s="406"/>
      <c r="C67" s="36"/>
      <c r="D67" s="36"/>
      <c r="E67" s="36"/>
      <c r="F67" s="36"/>
      <c r="G67" s="36"/>
      <c r="H67" s="36"/>
      <c r="I67" s="36"/>
      <c r="J67" s="36"/>
      <c r="K67" s="36"/>
    </row>
    <row r="68" spans="1:11" s="40" customFormat="1" ht="16.5" customHeight="1">
      <c r="A68" s="269"/>
      <c r="B68" s="406"/>
      <c r="C68" s="36"/>
      <c r="D68" s="36"/>
      <c r="E68" s="36"/>
      <c r="F68" s="36"/>
      <c r="G68" s="36"/>
      <c r="H68" s="36"/>
      <c r="I68" s="36"/>
      <c r="J68" s="36"/>
      <c r="K68" s="36"/>
    </row>
    <row r="69" spans="1:11" s="40" customFormat="1" ht="16.5" customHeight="1">
      <c r="A69" s="269"/>
      <c r="B69" s="406"/>
      <c r="C69" s="36"/>
      <c r="D69" s="36"/>
      <c r="E69" s="36"/>
      <c r="F69" s="36"/>
      <c r="G69" s="36"/>
      <c r="H69" s="36"/>
      <c r="I69" s="36"/>
      <c r="J69" s="36"/>
      <c r="K69" s="36"/>
    </row>
    <row r="70" spans="1:11" s="40" customFormat="1" ht="16.5" customHeight="1">
      <c r="A70" s="269"/>
      <c r="B70" s="406"/>
      <c r="C70" s="36"/>
      <c r="D70" s="36"/>
      <c r="E70" s="36"/>
      <c r="F70" s="36"/>
      <c r="G70" s="36"/>
      <c r="H70" s="36"/>
      <c r="I70" s="36"/>
      <c r="J70" s="36"/>
      <c r="K70" s="36"/>
    </row>
    <row r="71" spans="1:11" s="40" customFormat="1" ht="16.5" customHeight="1">
      <c r="A71" s="269"/>
      <c r="B71" s="406"/>
      <c r="C71" s="36"/>
      <c r="D71" s="36"/>
      <c r="E71" s="36"/>
      <c r="F71" s="36"/>
      <c r="G71" s="36"/>
      <c r="H71" s="36"/>
      <c r="I71" s="36"/>
      <c r="J71" s="36"/>
      <c r="K71" s="36"/>
    </row>
    <row r="72" spans="1:11" s="40" customFormat="1" ht="16.5" customHeight="1">
      <c r="A72" s="269"/>
      <c r="B72" s="406"/>
      <c r="C72" s="36"/>
      <c r="D72" s="36"/>
      <c r="E72" s="36"/>
      <c r="F72" s="36"/>
      <c r="G72" s="36"/>
      <c r="H72" s="36"/>
      <c r="I72" s="36"/>
      <c r="J72" s="36"/>
      <c r="K72" s="36"/>
    </row>
    <row r="73" spans="1:11" s="40" customFormat="1" ht="16.5" customHeight="1">
      <c r="A73" s="269"/>
      <c r="B73" s="406"/>
      <c r="C73" s="36"/>
      <c r="D73" s="36"/>
      <c r="E73" s="36"/>
      <c r="F73" s="36"/>
      <c r="G73" s="36"/>
      <c r="H73" s="36"/>
      <c r="I73" s="36"/>
      <c r="J73" s="36"/>
      <c r="K73" s="36"/>
    </row>
    <row r="74" spans="1:11" s="40" customFormat="1" ht="16.5" customHeight="1">
      <c r="A74" s="269"/>
      <c r="B74" s="406"/>
      <c r="C74" s="36"/>
      <c r="D74" s="36"/>
      <c r="E74" s="36"/>
      <c r="F74" s="36"/>
      <c r="G74" s="36"/>
      <c r="H74" s="36"/>
      <c r="I74" s="36"/>
      <c r="J74" s="36"/>
      <c r="K74" s="36"/>
    </row>
    <row r="75" spans="1:11" s="40" customFormat="1" ht="16.5" customHeight="1">
      <c r="A75" s="269"/>
      <c r="B75" s="406"/>
      <c r="C75" s="36"/>
      <c r="D75" s="36"/>
      <c r="E75" s="36"/>
      <c r="F75" s="36"/>
      <c r="G75" s="36"/>
      <c r="H75" s="36"/>
      <c r="I75" s="36"/>
      <c r="J75" s="36"/>
      <c r="K75" s="36"/>
    </row>
    <row r="76" spans="1:11" s="40" customFormat="1" ht="16.5" customHeight="1">
      <c r="A76" s="269"/>
      <c r="B76" s="406"/>
      <c r="C76" s="36"/>
      <c r="D76" s="36"/>
      <c r="E76" s="36"/>
      <c r="F76" s="36"/>
      <c r="G76" s="36"/>
      <c r="H76" s="36"/>
      <c r="I76" s="36"/>
      <c r="J76" s="36"/>
      <c r="K76" s="36"/>
    </row>
    <row r="77" spans="1:11" s="40" customFormat="1" ht="16.5" customHeight="1">
      <c r="A77" s="269"/>
      <c r="B77" s="406"/>
      <c r="C77" s="36"/>
      <c r="D77" s="36"/>
      <c r="E77" s="36"/>
      <c r="F77" s="36"/>
      <c r="G77" s="36"/>
      <c r="H77" s="36"/>
      <c r="I77" s="36"/>
      <c r="J77" s="36"/>
      <c r="K77" s="36"/>
    </row>
    <row r="78" spans="1:11" s="40" customFormat="1" ht="16.5" customHeight="1">
      <c r="A78" s="269"/>
      <c r="B78" s="406"/>
      <c r="C78" s="36"/>
      <c r="D78" s="36"/>
      <c r="E78" s="36"/>
      <c r="F78" s="36"/>
      <c r="G78" s="36"/>
      <c r="H78" s="36"/>
      <c r="I78" s="36"/>
      <c r="J78" s="36"/>
      <c r="K78" s="36"/>
    </row>
    <row r="79" spans="1:11" s="40" customFormat="1" ht="16.5" customHeight="1">
      <c r="A79" s="269"/>
      <c r="B79" s="406"/>
      <c r="C79" s="36"/>
      <c r="D79" s="36"/>
      <c r="E79" s="36"/>
      <c r="F79" s="36"/>
      <c r="G79" s="36"/>
      <c r="H79" s="36"/>
      <c r="I79" s="36"/>
      <c r="J79" s="36"/>
      <c r="K79" s="36"/>
    </row>
    <row r="80" spans="1:11" s="40" customFormat="1" ht="16.5" customHeight="1">
      <c r="A80" s="269"/>
      <c r="B80" s="406"/>
      <c r="C80" s="36"/>
      <c r="D80" s="36"/>
      <c r="E80" s="36"/>
      <c r="F80" s="36"/>
      <c r="G80" s="36"/>
      <c r="H80" s="36"/>
      <c r="I80" s="36"/>
      <c r="J80" s="36"/>
      <c r="K80" s="36"/>
    </row>
    <row r="81" spans="1:11" s="40" customFormat="1" ht="16.5" customHeight="1">
      <c r="A81" s="269"/>
      <c r="B81" s="406"/>
      <c r="C81" s="36"/>
      <c r="D81" s="36"/>
      <c r="E81" s="36"/>
      <c r="F81" s="36"/>
      <c r="G81" s="36"/>
      <c r="H81" s="36"/>
      <c r="I81" s="36"/>
      <c r="J81" s="36"/>
      <c r="K81" s="36"/>
    </row>
    <row r="82" spans="1:11" s="40" customFormat="1" ht="16.5" customHeight="1">
      <c r="A82" s="269"/>
      <c r="B82" s="406"/>
      <c r="C82" s="36"/>
      <c r="D82" s="36"/>
      <c r="E82" s="36"/>
      <c r="F82" s="36"/>
      <c r="G82" s="36"/>
      <c r="H82" s="36"/>
      <c r="I82" s="36"/>
      <c r="J82" s="36"/>
      <c r="K82" s="36"/>
    </row>
    <row r="83" spans="1:11" s="40" customFormat="1" ht="16.5" customHeight="1">
      <c r="A83" s="269"/>
      <c r="B83" s="406"/>
      <c r="C83" s="36"/>
      <c r="D83" s="36"/>
      <c r="E83" s="36"/>
      <c r="F83" s="36"/>
      <c r="G83" s="36"/>
      <c r="H83" s="36"/>
      <c r="I83" s="36"/>
      <c r="J83" s="36"/>
      <c r="K83" s="36"/>
    </row>
    <row r="84" spans="1:11" s="40" customFormat="1" ht="16.5" customHeight="1">
      <c r="A84" s="269"/>
      <c r="B84" s="406"/>
      <c r="C84" s="36"/>
      <c r="D84" s="36"/>
      <c r="E84" s="36"/>
      <c r="F84" s="36"/>
      <c r="G84" s="36"/>
      <c r="H84" s="36"/>
      <c r="I84" s="36"/>
      <c r="J84" s="36"/>
      <c r="K84" s="36"/>
    </row>
    <row r="85" spans="1:11" s="40" customFormat="1" ht="16.5" customHeight="1">
      <c r="A85" s="269"/>
      <c r="B85" s="406"/>
      <c r="C85" s="36"/>
      <c r="D85" s="36"/>
      <c r="E85" s="36"/>
      <c r="F85" s="36"/>
      <c r="G85" s="36"/>
      <c r="H85" s="36"/>
      <c r="I85" s="36"/>
      <c r="J85" s="36"/>
      <c r="K85" s="36"/>
    </row>
    <row r="86" spans="1:11" s="40" customFormat="1" ht="16.5" customHeight="1">
      <c r="A86" s="269"/>
      <c r="B86" s="406"/>
      <c r="C86" s="36"/>
      <c r="D86" s="36"/>
      <c r="E86" s="36"/>
      <c r="F86" s="36"/>
      <c r="G86" s="36"/>
      <c r="H86" s="36"/>
      <c r="I86" s="36"/>
      <c r="J86" s="36"/>
      <c r="K86" s="36"/>
    </row>
    <row r="87" spans="1:11" s="40" customFormat="1" ht="16.5" customHeight="1">
      <c r="A87" s="269"/>
      <c r="B87" s="36"/>
      <c r="C87" s="36"/>
      <c r="D87" s="36"/>
      <c r="E87" s="36"/>
      <c r="F87" s="36"/>
      <c r="G87" s="36"/>
      <c r="H87" s="36"/>
      <c r="I87" s="36"/>
      <c r="J87" s="36"/>
      <c r="K87" s="36"/>
    </row>
    <row r="88" spans="1:5" ht="16.5" customHeight="1">
      <c r="A88" s="571"/>
      <c r="B88" s="572"/>
      <c r="C88" s="572"/>
      <c r="D88" s="572"/>
      <c r="E88" s="572"/>
    </row>
    <row r="89" spans="1:5" ht="16.5" customHeight="1">
      <c r="A89" s="571"/>
      <c r="B89" s="573"/>
      <c r="C89" s="573"/>
      <c r="D89" s="573"/>
      <c r="E89" s="573"/>
    </row>
  </sheetData>
  <sheetProtection/>
  <mergeCells count="6">
    <mergeCell ref="A1:K1"/>
    <mergeCell ref="I3:K3"/>
    <mergeCell ref="F4:K4"/>
    <mergeCell ref="F5:H5"/>
    <mergeCell ref="I5:K5"/>
    <mergeCell ref="A2:K2"/>
  </mergeCells>
  <printOptions/>
  <pageMargins left="0.7" right="0.7" top="0.75" bottom="0.75" header="0.3" footer="0.3"/>
  <pageSetup fitToHeight="1" fitToWidth="1" horizontalDpi="600" verticalDpi="600" orientation="portrait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7"/>
  <sheetViews>
    <sheetView zoomScalePageLayoutView="0" workbookViewId="0" topLeftCell="A1">
      <selection activeCell="A1" sqref="A1:K1"/>
    </sheetView>
  </sheetViews>
  <sheetFormatPr defaultColWidth="9.140625" defaultRowHeight="16.5" customHeight="1"/>
  <cols>
    <col min="1" max="1" width="47.8515625" style="9" customWidth="1"/>
    <col min="2" max="3" width="10.57421875" style="9" bestFit="1" customWidth="1"/>
    <col min="4" max="5" width="10.57421875" style="40" bestFit="1" customWidth="1"/>
    <col min="6" max="6" width="9.28125" style="9" bestFit="1" customWidth="1"/>
    <col min="7" max="7" width="2.421875" style="40" bestFit="1" customWidth="1"/>
    <col min="8" max="8" width="7.7109375" style="9" bestFit="1" customWidth="1"/>
    <col min="9" max="9" width="11.140625" style="40" bestFit="1" customWidth="1"/>
    <col min="10" max="10" width="2.140625" style="40" customWidth="1"/>
    <col min="11" max="11" width="7.7109375" style="40" bestFit="1" customWidth="1"/>
    <col min="12" max="16384" width="9.140625" style="9" customWidth="1"/>
  </cols>
  <sheetData>
    <row r="1" spans="1:11" ht="16.5" customHeight="1">
      <c r="A1" s="1750" t="s">
        <v>560</v>
      </c>
      <c r="B1" s="1750"/>
      <c r="C1" s="1750"/>
      <c r="D1" s="1750"/>
      <c r="E1" s="1750"/>
      <c r="F1" s="1750"/>
      <c r="G1" s="1750"/>
      <c r="H1" s="1750"/>
      <c r="I1" s="1750"/>
      <c r="J1" s="1750"/>
      <c r="K1" s="1750"/>
    </row>
    <row r="2" spans="1:11" ht="15.75">
      <c r="A2" s="1761" t="s">
        <v>959</v>
      </c>
      <c r="B2" s="1761"/>
      <c r="C2" s="1761"/>
      <c r="D2" s="1761"/>
      <c r="E2" s="1761"/>
      <c r="F2" s="1761"/>
      <c r="G2" s="1761"/>
      <c r="H2" s="1761"/>
      <c r="I2" s="1761"/>
      <c r="J2" s="1761"/>
      <c r="K2" s="1761"/>
    </row>
    <row r="3" spans="1:11" s="40" customFormat="1" ht="16.5" customHeight="1" thickBot="1">
      <c r="A3" s="269"/>
      <c r="B3" s="406"/>
      <c r="C3" s="36"/>
      <c r="D3" s="36"/>
      <c r="E3" s="36"/>
      <c r="F3" s="36"/>
      <c r="G3" s="36"/>
      <c r="H3" s="36"/>
      <c r="I3" s="1746" t="s">
        <v>424</v>
      </c>
      <c r="J3" s="1746"/>
      <c r="K3" s="1746"/>
    </row>
    <row r="4" spans="1:11" s="40" customFormat="1" ht="13.5" thickTop="1">
      <c r="A4" s="507"/>
      <c r="B4" s="575">
        <v>2012</v>
      </c>
      <c r="C4" s="575">
        <v>2012</v>
      </c>
      <c r="D4" s="575">
        <v>2013</v>
      </c>
      <c r="E4" s="576">
        <v>2013</v>
      </c>
      <c r="F4" s="1764" t="s">
        <v>1348</v>
      </c>
      <c r="G4" s="1765"/>
      <c r="H4" s="1765"/>
      <c r="I4" s="1765"/>
      <c r="J4" s="1765"/>
      <c r="K4" s="1766"/>
    </row>
    <row r="5" spans="1:11" s="40" customFormat="1" ht="12.75">
      <c r="A5" s="128" t="s">
        <v>310</v>
      </c>
      <c r="B5" s="558" t="s">
        <v>878</v>
      </c>
      <c r="C5" s="558" t="s">
        <v>532</v>
      </c>
      <c r="D5" s="558" t="s">
        <v>879</v>
      </c>
      <c r="E5" s="574" t="s">
        <v>1349</v>
      </c>
      <c r="F5" s="1758" t="s">
        <v>279</v>
      </c>
      <c r="G5" s="1759"/>
      <c r="H5" s="1760"/>
      <c r="I5" s="1758" t="s">
        <v>1129</v>
      </c>
      <c r="J5" s="1759"/>
      <c r="K5" s="1767"/>
    </row>
    <row r="6" spans="1:11" s="40" customFormat="1" ht="12.75">
      <c r="A6" s="128"/>
      <c r="B6" s="558"/>
      <c r="C6" s="558"/>
      <c r="D6" s="558"/>
      <c r="E6" s="574"/>
      <c r="F6" s="548" t="s">
        <v>389</v>
      </c>
      <c r="G6" s="549" t="s">
        <v>386</v>
      </c>
      <c r="H6" s="550" t="s">
        <v>378</v>
      </c>
      <c r="I6" s="551" t="s">
        <v>389</v>
      </c>
      <c r="J6" s="549" t="s">
        <v>386</v>
      </c>
      <c r="K6" s="552" t="s">
        <v>378</v>
      </c>
    </row>
    <row r="7" spans="1:11" s="40" customFormat="1" ht="16.5" customHeight="1">
      <c r="A7" s="525" t="s">
        <v>404</v>
      </c>
      <c r="B7" s="1012">
        <v>75398.914721566</v>
      </c>
      <c r="C7" s="1012">
        <v>77943.86516891</v>
      </c>
      <c r="D7" s="1012">
        <v>68165.11989304998</v>
      </c>
      <c r="E7" s="1013">
        <v>70382.85864166709</v>
      </c>
      <c r="F7" s="1410">
        <v>2544.9504473439883</v>
      </c>
      <c r="G7" s="1411"/>
      <c r="H7" s="1412">
        <v>3.3753144282540553</v>
      </c>
      <c r="I7" s="1413">
        <v>2217.7387486171065</v>
      </c>
      <c r="J7" s="1414"/>
      <c r="K7" s="1415">
        <v>3.2534803020910172</v>
      </c>
    </row>
    <row r="8" spans="1:11" s="40" customFormat="1" ht="16.5" customHeight="1">
      <c r="A8" s="526" t="s">
        <v>933</v>
      </c>
      <c r="B8" s="1015">
        <v>4485.190546394001</v>
      </c>
      <c r="C8" s="1015">
        <v>4971.6170096</v>
      </c>
      <c r="D8" s="1015">
        <v>5410.231749080001</v>
      </c>
      <c r="E8" s="1016">
        <v>5407.06133221</v>
      </c>
      <c r="F8" s="1416">
        <v>486.4264632059985</v>
      </c>
      <c r="G8" s="1417"/>
      <c r="H8" s="1418">
        <v>10.845168297188067</v>
      </c>
      <c r="I8" s="1419">
        <v>-3.170416870000736</v>
      </c>
      <c r="J8" s="1420"/>
      <c r="K8" s="1421">
        <v>-0.05860038935559201</v>
      </c>
    </row>
    <row r="9" spans="1:11" s="40" customFormat="1" ht="16.5" customHeight="1">
      <c r="A9" s="526" t="s">
        <v>934</v>
      </c>
      <c r="B9" s="1015">
        <v>4485.190546394001</v>
      </c>
      <c r="C9" s="1015">
        <v>4971.6170096</v>
      </c>
      <c r="D9" s="1015">
        <v>5410.231749080001</v>
      </c>
      <c r="E9" s="1016">
        <v>5407.06133221</v>
      </c>
      <c r="F9" s="1416">
        <v>486.4264632059985</v>
      </c>
      <c r="G9" s="1417"/>
      <c r="H9" s="1418">
        <v>10.845168297188067</v>
      </c>
      <c r="I9" s="1419">
        <v>-3.170416870000736</v>
      </c>
      <c r="J9" s="1420"/>
      <c r="K9" s="1421">
        <v>-0.05860038935559201</v>
      </c>
    </row>
    <row r="10" spans="1:11" s="40" customFormat="1" ht="16.5" customHeight="1">
      <c r="A10" s="526" t="s">
        <v>935</v>
      </c>
      <c r="B10" s="1015">
        <v>0</v>
      </c>
      <c r="C10" s="1015">
        <v>0</v>
      </c>
      <c r="D10" s="1015">
        <v>0</v>
      </c>
      <c r="E10" s="1016">
        <v>0</v>
      </c>
      <c r="F10" s="1416">
        <v>0</v>
      </c>
      <c r="G10" s="1417"/>
      <c r="H10" s="1422"/>
      <c r="I10" s="1419">
        <v>0</v>
      </c>
      <c r="J10" s="1420"/>
      <c r="K10" s="1423"/>
    </row>
    <row r="11" spans="1:11" s="40" customFormat="1" ht="16.5" customHeight="1">
      <c r="A11" s="526" t="s">
        <v>936</v>
      </c>
      <c r="B11" s="1015">
        <v>34158.91159103002</v>
      </c>
      <c r="C11" s="1015">
        <v>34595.00532041999</v>
      </c>
      <c r="D11" s="1015">
        <v>28930.263476159995</v>
      </c>
      <c r="E11" s="1016">
        <v>30449.016529297096</v>
      </c>
      <c r="F11" s="1416">
        <v>436.09372938996967</v>
      </c>
      <c r="G11" s="1417"/>
      <c r="H11" s="1418">
        <v>1.2766616647835056</v>
      </c>
      <c r="I11" s="1419">
        <v>1518.7530531371012</v>
      </c>
      <c r="J11" s="1420"/>
      <c r="K11" s="1421">
        <v>5.249703496093739</v>
      </c>
    </row>
    <row r="12" spans="1:11" s="40" customFormat="1" ht="16.5" customHeight="1">
      <c r="A12" s="526" t="s">
        <v>934</v>
      </c>
      <c r="B12" s="1015">
        <v>34158.91159103002</v>
      </c>
      <c r="C12" s="1015">
        <v>34595.00532041999</v>
      </c>
      <c r="D12" s="1015">
        <v>28930.263476159995</v>
      </c>
      <c r="E12" s="1016">
        <v>30449.016529297096</v>
      </c>
      <c r="F12" s="1416">
        <v>436.09372938996967</v>
      </c>
      <c r="G12" s="1417"/>
      <c r="H12" s="1418">
        <v>1.2766616647835056</v>
      </c>
      <c r="I12" s="1419">
        <v>1518.7530531371012</v>
      </c>
      <c r="J12" s="1420"/>
      <c r="K12" s="1421">
        <v>5.249703496093739</v>
      </c>
    </row>
    <row r="13" spans="1:11" s="40" customFormat="1" ht="16.5" customHeight="1">
      <c r="A13" s="526" t="s">
        <v>935</v>
      </c>
      <c r="B13" s="1015">
        <v>0</v>
      </c>
      <c r="C13" s="1015">
        <v>0</v>
      </c>
      <c r="D13" s="1015">
        <v>0</v>
      </c>
      <c r="E13" s="1016">
        <v>0</v>
      </c>
      <c r="F13" s="1416">
        <v>0</v>
      </c>
      <c r="G13" s="1417"/>
      <c r="H13" s="1422"/>
      <c r="I13" s="1419">
        <v>0</v>
      </c>
      <c r="J13" s="1420"/>
      <c r="K13" s="1423"/>
    </row>
    <row r="14" spans="1:11" s="40" customFormat="1" ht="16.5" customHeight="1">
      <c r="A14" s="526" t="s">
        <v>937</v>
      </c>
      <c r="B14" s="1015">
        <v>36066.142360432</v>
      </c>
      <c r="C14" s="1015">
        <v>37608.03500977001</v>
      </c>
      <c r="D14" s="1015">
        <v>32896.20512305999</v>
      </c>
      <c r="E14" s="1016">
        <v>33436.742737969995</v>
      </c>
      <c r="F14" s="1416">
        <v>1541.8926493380059</v>
      </c>
      <c r="G14" s="1417"/>
      <c r="H14" s="1418">
        <v>4.275180400301445</v>
      </c>
      <c r="I14" s="1419">
        <v>540.5376149100048</v>
      </c>
      <c r="J14" s="1420"/>
      <c r="K14" s="1421">
        <v>1.6431610056173076</v>
      </c>
    </row>
    <row r="15" spans="1:11" s="40" customFormat="1" ht="16.5" customHeight="1">
      <c r="A15" s="526" t="s">
        <v>934</v>
      </c>
      <c r="B15" s="1015">
        <v>36066.142360432</v>
      </c>
      <c r="C15" s="1015">
        <v>37608.03500977001</v>
      </c>
      <c r="D15" s="1015">
        <v>32896.20512305999</v>
      </c>
      <c r="E15" s="1016">
        <v>33436.742737969995</v>
      </c>
      <c r="F15" s="1416">
        <v>1541.8926493380059</v>
      </c>
      <c r="G15" s="1417"/>
      <c r="H15" s="1418">
        <v>4.275180400301445</v>
      </c>
      <c r="I15" s="1419">
        <v>540.5376149100048</v>
      </c>
      <c r="J15" s="1420"/>
      <c r="K15" s="1421">
        <v>1.6431610056173076</v>
      </c>
    </row>
    <row r="16" spans="1:11" s="40" customFormat="1" ht="16.5" customHeight="1">
      <c r="A16" s="526" t="s">
        <v>935</v>
      </c>
      <c r="B16" s="1015">
        <v>0</v>
      </c>
      <c r="C16" s="1015">
        <v>0</v>
      </c>
      <c r="D16" s="1015">
        <v>0</v>
      </c>
      <c r="E16" s="1016">
        <v>0</v>
      </c>
      <c r="F16" s="1416">
        <v>0</v>
      </c>
      <c r="G16" s="1417"/>
      <c r="H16" s="1422"/>
      <c r="I16" s="1419">
        <v>0</v>
      </c>
      <c r="J16" s="1420"/>
      <c r="K16" s="1423"/>
    </row>
    <row r="17" spans="1:11" s="40" customFormat="1" ht="16.5" customHeight="1">
      <c r="A17" s="526" t="s">
        <v>938</v>
      </c>
      <c r="B17" s="1015">
        <v>645.79945111</v>
      </c>
      <c r="C17" s="1015">
        <v>726.54419392</v>
      </c>
      <c r="D17" s="1015">
        <v>913.18624615</v>
      </c>
      <c r="E17" s="1016">
        <v>1076.4637435900004</v>
      </c>
      <c r="F17" s="1416">
        <v>80.74474281000005</v>
      </c>
      <c r="G17" s="1417"/>
      <c r="H17" s="1418">
        <v>12.503067735845239</v>
      </c>
      <c r="I17" s="1419">
        <v>163.2774974400004</v>
      </c>
      <c r="J17" s="1420"/>
      <c r="K17" s="1421">
        <v>17.879977729447802</v>
      </c>
    </row>
    <row r="18" spans="1:11" s="40" customFormat="1" ht="16.5" customHeight="1">
      <c r="A18" s="526" t="s">
        <v>934</v>
      </c>
      <c r="B18" s="1015">
        <v>645.79945111</v>
      </c>
      <c r="C18" s="1015">
        <v>726.54419392</v>
      </c>
      <c r="D18" s="1015">
        <v>913.18624615</v>
      </c>
      <c r="E18" s="1016">
        <v>1076.4637435900004</v>
      </c>
      <c r="F18" s="1416">
        <v>80.74474281000005</v>
      </c>
      <c r="G18" s="1417"/>
      <c r="H18" s="1418">
        <v>12.503067735845239</v>
      </c>
      <c r="I18" s="1419">
        <v>163.2774974400004</v>
      </c>
      <c r="J18" s="1420"/>
      <c r="K18" s="1421">
        <v>17.879977729447802</v>
      </c>
    </row>
    <row r="19" spans="1:11" s="40" customFormat="1" ht="16.5" customHeight="1">
      <c r="A19" s="526" t="s">
        <v>935</v>
      </c>
      <c r="B19" s="1015">
        <v>0</v>
      </c>
      <c r="C19" s="1015">
        <v>0</v>
      </c>
      <c r="D19" s="1015">
        <v>0</v>
      </c>
      <c r="E19" s="1016">
        <v>0</v>
      </c>
      <c r="F19" s="1416">
        <v>0</v>
      </c>
      <c r="G19" s="1417"/>
      <c r="H19" s="1422"/>
      <c r="I19" s="1419">
        <v>0</v>
      </c>
      <c r="J19" s="1420"/>
      <c r="K19" s="1423"/>
    </row>
    <row r="20" spans="1:11" s="40" customFormat="1" ht="16.5" customHeight="1">
      <c r="A20" s="526" t="s">
        <v>939</v>
      </c>
      <c r="B20" s="1015">
        <v>42.87077260000001</v>
      </c>
      <c r="C20" s="1015">
        <v>42.6636352</v>
      </c>
      <c r="D20" s="1015">
        <v>15.233298599999998</v>
      </c>
      <c r="E20" s="1016">
        <v>13.574298599999999</v>
      </c>
      <c r="F20" s="1416">
        <v>-0.2071374000000077</v>
      </c>
      <c r="G20" s="1417"/>
      <c r="H20" s="1418">
        <v>-0.4831669397066281</v>
      </c>
      <c r="I20" s="1419">
        <v>-1.658999999999999</v>
      </c>
      <c r="J20" s="1420"/>
      <c r="K20" s="1421">
        <v>-10.890615641184892</v>
      </c>
    </row>
    <row r="21" spans="1:11" s="40" customFormat="1" ht="16.5" customHeight="1">
      <c r="A21" s="525" t="s">
        <v>1213</v>
      </c>
      <c r="B21" s="1011">
        <v>0</v>
      </c>
      <c r="C21" s="1011">
        <v>0</v>
      </c>
      <c r="D21" s="1011">
        <v>0</v>
      </c>
      <c r="E21" s="1014">
        <v>0</v>
      </c>
      <c r="F21" s="1410">
        <v>0</v>
      </c>
      <c r="G21" s="1411"/>
      <c r="H21" s="1426"/>
      <c r="I21" s="1413">
        <v>0</v>
      </c>
      <c r="J21" s="1424"/>
      <c r="K21" s="1425"/>
    </row>
    <row r="22" spans="1:11" s="40" customFormat="1" ht="16.5" customHeight="1">
      <c r="A22" s="525" t="s">
        <v>407</v>
      </c>
      <c r="B22" s="1011">
        <v>0</v>
      </c>
      <c r="C22" s="1011">
        <v>0</v>
      </c>
      <c r="D22" s="1011">
        <v>0</v>
      </c>
      <c r="E22" s="1014">
        <v>0</v>
      </c>
      <c r="F22" s="1410">
        <v>0</v>
      </c>
      <c r="G22" s="1411"/>
      <c r="H22" s="1426"/>
      <c r="I22" s="1413">
        <v>0</v>
      </c>
      <c r="J22" s="1424"/>
      <c r="K22" s="1425"/>
    </row>
    <row r="23" spans="1:11" s="40" customFormat="1" ht="16.5" customHeight="1">
      <c r="A23" s="563" t="s">
        <v>408</v>
      </c>
      <c r="B23" s="1011">
        <v>34288.56498500352</v>
      </c>
      <c r="C23" s="1011">
        <v>34403.888217685846</v>
      </c>
      <c r="D23" s="1011">
        <v>32691.601459112262</v>
      </c>
      <c r="E23" s="1014">
        <v>33790.05728166391</v>
      </c>
      <c r="F23" s="1410">
        <v>115.32323268232722</v>
      </c>
      <c r="G23" s="1411"/>
      <c r="H23" s="1412">
        <v>0.33633146424402743</v>
      </c>
      <c r="I23" s="1413">
        <v>1098.4558225516485</v>
      </c>
      <c r="J23" s="1424"/>
      <c r="K23" s="1415">
        <v>3.360055101385899</v>
      </c>
    </row>
    <row r="24" spans="1:11" s="40" customFormat="1" ht="16.5" customHeight="1">
      <c r="A24" s="564" t="s">
        <v>409</v>
      </c>
      <c r="B24" s="1015">
        <v>17433.96506873</v>
      </c>
      <c r="C24" s="1015">
        <v>17326.905762630002</v>
      </c>
      <c r="D24" s="1015">
        <v>16323.804330000003</v>
      </c>
      <c r="E24" s="1016">
        <v>16399.01506</v>
      </c>
      <c r="F24" s="1416">
        <v>-107.05930609999996</v>
      </c>
      <c r="G24" s="1417"/>
      <c r="H24" s="1418">
        <v>-0.6140846656393973</v>
      </c>
      <c r="I24" s="1419">
        <v>75.21072999999888</v>
      </c>
      <c r="J24" s="1420"/>
      <c r="K24" s="1421">
        <v>0.4607426582648756</v>
      </c>
    </row>
    <row r="25" spans="1:11" s="40" customFormat="1" ht="16.5" customHeight="1">
      <c r="A25" s="564" t="s">
        <v>410</v>
      </c>
      <c r="B25" s="1015">
        <v>5044.361731928536</v>
      </c>
      <c r="C25" s="1015">
        <v>5945.028015524489</v>
      </c>
      <c r="D25" s="1015">
        <v>6910.579223336798</v>
      </c>
      <c r="E25" s="1016">
        <v>7201.171402715334</v>
      </c>
      <c r="F25" s="1416">
        <v>900.6662835959532</v>
      </c>
      <c r="G25" s="1417"/>
      <c r="H25" s="1418">
        <v>17.854910719331283</v>
      </c>
      <c r="I25" s="1419">
        <v>290.59217937853555</v>
      </c>
      <c r="J25" s="1420"/>
      <c r="K25" s="1421">
        <v>4.205033615665895</v>
      </c>
    </row>
    <row r="26" spans="1:11" s="40" customFormat="1" ht="16.5" customHeight="1">
      <c r="A26" s="564" t="s">
        <v>411</v>
      </c>
      <c r="B26" s="1015">
        <v>11810.238184344982</v>
      </c>
      <c r="C26" s="1015">
        <v>11131.954439531357</v>
      </c>
      <c r="D26" s="1015">
        <v>9457.217905775462</v>
      </c>
      <c r="E26" s="1016">
        <v>10189.870818948575</v>
      </c>
      <c r="F26" s="1416">
        <v>-678.2837448136252</v>
      </c>
      <c r="G26" s="1417"/>
      <c r="H26" s="1418">
        <v>-5.74318429676314</v>
      </c>
      <c r="I26" s="1419">
        <v>732.6529131731131</v>
      </c>
      <c r="J26" s="1420"/>
      <c r="K26" s="1421">
        <v>7.747023706894675</v>
      </c>
    </row>
    <row r="27" spans="1:11" s="40" customFormat="1" ht="16.5" customHeight="1">
      <c r="A27" s="565" t="s">
        <v>940</v>
      </c>
      <c r="B27" s="1020">
        <v>109687.47970656952</v>
      </c>
      <c r="C27" s="1020">
        <v>112347.75338659584</v>
      </c>
      <c r="D27" s="1020">
        <v>100856.72135216225</v>
      </c>
      <c r="E27" s="1021">
        <v>104172.91592333099</v>
      </c>
      <c r="F27" s="1427">
        <v>2660.273680026323</v>
      </c>
      <c r="G27" s="1428"/>
      <c r="H27" s="1429">
        <v>2.4253211826390344</v>
      </c>
      <c r="I27" s="1430">
        <v>3316.194571168744</v>
      </c>
      <c r="J27" s="1431"/>
      <c r="K27" s="1432">
        <v>3.2880253558804076</v>
      </c>
    </row>
    <row r="28" spans="1:11" s="40" customFormat="1" ht="16.5" customHeight="1">
      <c r="A28" s="525" t="s">
        <v>941</v>
      </c>
      <c r="B28" s="1011">
        <v>5288.070841079999</v>
      </c>
      <c r="C28" s="1011">
        <v>5667.930512290001</v>
      </c>
      <c r="D28" s="1011">
        <v>4574.326406769999</v>
      </c>
      <c r="E28" s="1014">
        <v>6882.532224909997</v>
      </c>
      <c r="F28" s="1410">
        <v>379.8596712100025</v>
      </c>
      <c r="G28" s="1411"/>
      <c r="H28" s="1412">
        <v>7.183331740926954</v>
      </c>
      <c r="I28" s="1413">
        <v>2308.205818139998</v>
      </c>
      <c r="J28" s="1424"/>
      <c r="K28" s="1415">
        <v>50.460015593199806</v>
      </c>
    </row>
    <row r="29" spans="1:11" s="40" customFormat="1" ht="16.5" customHeight="1">
      <c r="A29" s="526" t="s">
        <v>942</v>
      </c>
      <c r="B29" s="1015">
        <v>1349.367816819999</v>
      </c>
      <c r="C29" s="1015">
        <v>1240.41208674</v>
      </c>
      <c r="D29" s="1015">
        <v>970.5951403799991</v>
      </c>
      <c r="E29" s="1016">
        <v>927.6379747299976</v>
      </c>
      <c r="F29" s="1416">
        <v>-108.95573007999906</v>
      </c>
      <c r="G29" s="1417"/>
      <c r="H29" s="1418">
        <v>-8.074576014179044</v>
      </c>
      <c r="I29" s="1419">
        <v>-42.95716565000146</v>
      </c>
      <c r="J29" s="1420"/>
      <c r="K29" s="1421">
        <v>-4.425858307222024</v>
      </c>
    </row>
    <row r="30" spans="1:11" s="40" customFormat="1" ht="16.5" customHeight="1">
      <c r="A30" s="526" t="s">
        <v>1214</v>
      </c>
      <c r="B30" s="1015">
        <v>3895.4494057600004</v>
      </c>
      <c r="C30" s="1015">
        <v>4377.755778290002</v>
      </c>
      <c r="D30" s="1015">
        <v>3600.9698973900004</v>
      </c>
      <c r="E30" s="1016">
        <v>5953.42840118</v>
      </c>
      <c r="F30" s="1416">
        <v>482.3063725300017</v>
      </c>
      <c r="G30" s="1417"/>
      <c r="H30" s="1418">
        <v>12.381276774300806</v>
      </c>
      <c r="I30" s="1419">
        <v>2352.4585037899997</v>
      </c>
      <c r="J30" s="1420"/>
      <c r="K30" s="1421">
        <v>65.3284690187239</v>
      </c>
    </row>
    <row r="31" spans="1:11" s="40" customFormat="1" ht="16.5" customHeight="1">
      <c r="A31" s="526" t="s">
        <v>944</v>
      </c>
      <c r="B31" s="1015">
        <v>22.103844999999996</v>
      </c>
      <c r="C31" s="1015">
        <v>1.0078410000000002</v>
      </c>
      <c r="D31" s="1015">
        <v>0.263369</v>
      </c>
      <c r="E31" s="1016">
        <v>0.200209</v>
      </c>
      <c r="F31" s="1416">
        <v>-21.096003999999997</v>
      </c>
      <c r="G31" s="1417"/>
      <c r="H31" s="1418">
        <v>-95.44042676737917</v>
      </c>
      <c r="I31" s="1419">
        <v>-0.06316000000000002</v>
      </c>
      <c r="J31" s="1420"/>
      <c r="K31" s="1421">
        <v>-23.98156199097085</v>
      </c>
    </row>
    <row r="32" spans="1:11" s="40" customFormat="1" ht="16.5" customHeight="1">
      <c r="A32" s="526" t="s">
        <v>945</v>
      </c>
      <c r="B32" s="1015">
        <v>18.394195499999995</v>
      </c>
      <c r="C32" s="1015">
        <v>46.10976226</v>
      </c>
      <c r="D32" s="1015">
        <v>0.262</v>
      </c>
      <c r="E32" s="1016">
        <v>0.262</v>
      </c>
      <c r="F32" s="1416">
        <v>27.71556676</v>
      </c>
      <c r="G32" s="1417"/>
      <c r="H32" s="1418">
        <v>150.67561264095517</v>
      </c>
      <c r="I32" s="1419">
        <v>0</v>
      </c>
      <c r="J32" s="1420"/>
      <c r="K32" s="1421">
        <v>0</v>
      </c>
    </row>
    <row r="33" spans="1:11" s="40" customFormat="1" ht="16.5" customHeight="1">
      <c r="A33" s="526" t="s">
        <v>946</v>
      </c>
      <c r="B33" s="1015">
        <v>2.755578</v>
      </c>
      <c r="C33" s="1015">
        <v>2.645044</v>
      </c>
      <c r="D33" s="1015">
        <v>2.236</v>
      </c>
      <c r="E33" s="1016">
        <v>1.00364</v>
      </c>
      <c r="F33" s="1416">
        <v>-0.11053399999999991</v>
      </c>
      <c r="G33" s="1417"/>
      <c r="H33" s="1418">
        <v>-4.011281843591432</v>
      </c>
      <c r="I33" s="1419">
        <v>-1.2323600000000001</v>
      </c>
      <c r="J33" s="1420"/>
      <c r="K33" s="1421">
        <v>-55.1144901610018</v>
      </c>
    </row>
    <row r="34" spans="1:11" s="40" customFormat="1" ht="16.5" customHeight="1">
      <c r="A34" s="553" t="s">
        <v>947</v>
      </c>
      <c r="B34" s="1011">
        <v>95026.24147052784</v>
      </c>
      <c r="C34" s="1011">
        <v>96818.28333794794</v>
      </c>
      <c r="D34" s="1011">
        <v>89508.78315533759</v>
      </c>
      <c r="E34" s="1014">
        <v>91473.22004033072</v>
      </c>
      <c r="F34" s="1410">
        <v>1792.0418674201064</v>
      </c>
      <c r="G34" s="1411"/>
      <c r="H34" s="1412">
        <v>1.8858389426839575</v>
      </c>
      <c r="I34" s="1413">
        <v>1964.4368849931343</v>
      </c>
      <c r="J34" s="1424"/>
      <c r="K34" s="1415">
        <v>2.1946861701649567</v>
      </c>
    </row>
    <row r="35" spans="1:11" s="40" customFormat="1" ht="16.5" customHeight="1">
      <c r="A35" s="526" t="s">
        <v>948</v>
      </c>
      <c r="B35" s="1015">
        <v>3537</v>
      </c>
      <c r="C35" s="1015">
        <v>3263.9</v>
      </c>
      <c r="D35" s="1015">
        <v>2116.2990000000004</v>
      </c>
      <c r="E35" s="1016">
        <v>1940.9</v>
      </c>
      <c r="F35" s="1416">
        <v>-273.1</v>
      </c>
      <c r="G35" s="1417"/>
      <c r="H35" s="1418">
        <v>-7.721232683064741</v>
      </c>
      <c r="I35" s="1419">
        <v>-175.39900000000034</v>
      </c>
      <c r="J35" s="1420"/>
      <c r="K35" s="1421">
        <v>-8.288006562399751</v>
      </c>
    </row>
    <row r="36" spans="1:11" s="40" customFormat="1" ht="16.5" customHeight="1">
      <c r="A36" s="526" t="s">
        <v>949</v>
      </c>
      <c r="B36" s="1015">
        <v>26.047451530000004</v>
      </c>
      <c r="C36" s="1015">
        <v>44.986286869999994</v>
      </c>
      <c r="D36" s="1015">
        <v>41.77346116</v>
      </c>
      <c r="E36" s="1016">
        <v>57.48547309</v>
      </c>
      <c r="F36" s="1416">
        <v>18.93883533999999</v>
      </c>
      <c r="G36" s="1417"/>
      <c r="H36" s="1418">
        <v>72.70897622436227</v>
      </c>
      <c r="I36" s="1419">
        <v>15.712011930000003</v>
      </c>
      <c r="J36" s="1420"/>
      <c r="K36" s="1421">
        <v>37.61242543398576</v>
      </c>
    </row>
    <row r="37" spans="1:11" s="40" customFormat="1" ht="16.5" customHeight="1">
      <c r="A37" s="529" t="s">
        <v>950</v>
      </c>
      <c r="B37" s="1015">
        <v>22847.119297042478</v>
      </c>
      <c r="C37" s="1015">
        <v>20906.86328817845</v>
      </c>
      <c r="D37" s="1015">
        <v>16815.24752857997</v>
      </c>
      <c r="E37" s="1016">
        <v>17571.730496939635</v>
      </c>
      <c r="F37" s="1416">
        <v>-1940.2560088640275</v>
      </c>
      <c r="G37" s="1417"/>
      <c r="H37" s="1418">
        <v>-8.49234419288558</v>
      </c>
      <c r="I37" s="1419">
        <v>756.4829683596654</v>
      </c>
      <c r="J37" s="1420"/>
      <c r="K37" s="1421">
        <v>4.498791748821491</v>
      </c>
    </row>
    <row r="38" spans="1:11" s="40" customFormat="1" ht="16.5" customHeight="1">
      <c r="A38" s="566" t="s">
        <v>951</v>
      </c>
      <c r="B38" s="1015">
        <v>0</v>
      </c>
      <c r="C38" s="1015">
        <v>0</v>
      </c>
      <c r="D38" s="1015">
        <v>0</v>
      </c>
      <c r="E38" s="1016">
        <v>0</v>
      </c>
      <c r="F38" s="1416">
        <v>0</v>
      </c>
      <c r="G38" s="1417"/>
      <c r="H38" s="1422"/>
      <c r="I38" s="1419">
        <v>0</v>
      </c>
      <c r="J38" s="1420"/>
      <c r="K38" s="1423"/>
    </row>
    <row r="39" spans="1:11" s="40" customFormat="1" ht="16.5" customHeight="1">
      <c r="A39" s="566" t="s">
        <v>952</v>
      </c>
      <c r="B39" s="1015">
        <v>22847.119297042478</v>
      </c>
      <c r="C39" s="1015">
        <v>20906.86328817845</v>
      </c>
      <c r="D39" s="1015">
        <v>16815.24752857997</v>
      </c>
      <c r="E39" s="1016">
        <v>17571.730496939635</v>
      </c>
      <c r="F39" s="1416">
        <v>-1940.2560088640275</v>
      </c>
      <c r="G39" s="1417"/>
      <c r="H39" s="1418">
        <v>-8.49234419288558</v>
      </c>
      <c r="I39" s="1419">
        <v>756.4829683596654</v>
      </c>
      <c r="J39" s="1420"/>
      <c r="K39" s="1421">
        <v>4.498791748821491</v>
      </c>
    </row>
    <row r="40" spans="1:11" s="40" customFormat="1" ht="16.5" customHeight="1">
      <c r="A40" s="526" t="s">
        <v>953</v>
      </c>
      <c r="B40" s="1015">
        <v>68616.07472195536</v>
      </c>
      <c r="C40" s="1015">
        <v>72602.53376289949</v>
      </c>
      <c r="D40" s="1015">
        <v>70535.46316559761</v>
      </c>
      <c r="E40" s="1016">
        <v>71903.10407030108</v>
      </c>
      <c r="F40" s="1416">
        <v>3986.45904094413</v>
      </c>
      <c r="G40" s="1417"/>
      <c r="H40" s="1418">
        <v>5.8098033982532185</v>
      </c>
      <c r="I40" s="1419">
        <v>1367.6409047034685</v>
      </c>
      <c r="J40" s="1420"/>
      <c r="K40" s="1421">
        <v>1.9389408438314621</v>
      </c>
    </row>
    <row r="41" spans="1:11" s="40" customFormat="1" ht="16.5" customHeight="1">
      <c r="A41" s="529" t="s">
        <v>954</v>
      </c>
      <c r="B41" s="1015">
        <v>65287.467435280014</v>
      </c>
      <c r="C41" s="1015">
        <v>68674.60947515794</v>
      </c>
      <c r="D41" s="1015">
        <v>66143.21212983882</v>
      </c>
      <c r="E41" s="1016">
        <v>66909.76143469881</v>
      </c>
      <c r="F41" s="1416">
        <v>3387.142039877923</v>
      </c>
      <c r="G41" s="1417"/>
      <c r="H41" s="1418">
        <v>5.188043238521426</v>
      </c>
      <c r="I41" s="1419">
        <v>766.5493048599892</v>
      </c>
      <c r="J41" s="1420"/>
      <c r="K41" s="1421">
        <v>1.1589236146488568</v>
      </c>
    </row>
    <row r="42" spans="1:11" s="40" customFormat="1" ht="16.5" customHeight="1">
      <c r="A42" s="529" t="s">
        <v>955</v>
      </c>
      <c r="B42" s="1015">
        <v>3328.6072866753434</v>
      </c>
      <c r="C42" s="1015">
        <v>3927.924287741547</v>
      </c>
      <c r="D42" s="1015">
        <v>4392.251035758782</v>
      </c>
      <c r="E42" s="1016">
        <v>4993.342635602275</v>
      </c>
      <c r="F42" s="1416">
        <v>599.3170010662034</v>
      </c>
      <c r="G42" s="1417"/>
      <c r="H42" s="1418">
        <v>18.005037826640375</v>
      </c>
      <c r="I42" s="1419">
        <v>601.091599843493</v>
      </c>
      <c r="J42" s="1420"/>
      <c r="K42" s="1421">
        <v>13.685274246617638</v>
      </c>
    </row>
    <row r="43" spans="1:11" s="40" customFormat="1" ht="16.5" customHeight="1">
      <c r="A43" s="530" t="s">
        <v>956</v>
      </c>
      <c r="B43" s="1022">
        <v>0</v>
      </c>
      <c r="C43" s="1022">
        <v>0</v>
      </c>
      <c r="D43" s="1022">
        <v>0</v>
      </c>
      <c r="E43" s="1017">
        <v>0</v>
      </c>
      <c r="F43" s="1433">
        <v>0</v>
      </c>
      <c r="G43" s="1434"/>
      <c r="H43" s="1435"/>
      <c r="I43" s="1436">
        <v>0</v>
      </c>
      <c r="J43" s="1437"/>
      <c r="K43" s="1438"/>
    </row>
    <row r="44" spans="1:11" s="40" customFormat="1" ht="16.5" customHeight="1" thickBot="1">
      <c r="A44" s="567" t="s">
        <v>397</v>
      </c>
      <c r="B44" s="1018">
        <v>9373.167716118096</v>
      </c>
      <c r="C44" s="1018">
        <v>9861.539490687446</v>
      </c>
      <c r="D44" s="1018">
        <v>6773.615491343593</v>
      </c>
      <c r="E44" s="1019">
        <v>5817.1636751081</v>
      </c>
      <c r="F44" s="1439">
        <v>488.37177456935024</v>
      </c>
      <c r="G44" s="1440"/>
      <c r="H44" s="1441">
        <v>5.210317251973912</v>
      </c>
      <c r="I44" s="1442">
        <v>-956.4518162354934</v>
      </c>
      <c r="J44" s="1443"/>
      <c r="K44" s="1444">
        <v>-14.120255533515301</v>
      </c>
    </row>
    <row r="45" spans="1:11" s="40" customFormat="1" ht="16.5" customHeight="1" thickTop="1">
      <c r="A45" s="536" t="s">
        <v>898</v>
      </c>
      <c r="B45" s="406"/>
      <c r="C45" s="36"/>
      <c r="D45" s="556"/>
      <c r="E45" s="556"/>
      <c r="F45" s="527"/>
      <c r="G45" s="528"/>
      <c r="H45" s="527"/>
      <c r="I45" s="528"/>
      <c r="J45" s="528"/>
      <c r="K45" s="528"/>
    </row>
    <row r="46" spans="1:11" s="40" customFormat="1" ht="16.5" customHeight="1">
      <c r="A46" s="1700" t="s">
        <v>1498</v>
      </c>
      <c r="B46" s="1384"/>
      <c r="C46" s="1384"/>
      <c r="D46" s="556"/>
      <c r="E46" s="556"/>
      <c r="F46" s="527"/>
      <c r="G46" s="528"/>
      <c r="H46" s="527"/>
      <c r="I46" s="528"/>
      <c r="J46" s="528"/>
      <c r="K46" s="528"/>
    </row>
    <row r="47" spans="1:11" s="40" customFormat="1" ht="16.5" customHeight="1">
      <c r="A47" s="1409"/>
      <c r="B47" s="1384"/>
      <c r="C47" s="1384"/>
      <c r="D47" s="556"/>
      <c r="E47" s="556"/>
      <c r="F47" s="527"/>
      <c r="G47" s="528"/>
      <c r="H47" s="527"/>
      <c r="I47" s="528"/>
      <c r="J47" s="528"/>
      <c r="K47" s="528"/>
    </row>
    <row r="48" spans="4:11" s="40" customFormat="1" ht="16.5" customHeight="1">
      <c r="D48" s="569"/>
      <c r="E48" s="569"/>
      <c r="F48" s="569"/>
      <c r="G48" s="569"/>
      <c r="H48" s="569"/>
      <c r="I48" s="569"/>
      <c r="J48" s="569"/>
      <c r="K48" s="569"/>
    </row>
    <row r="49" spans="4:11" s="40" customFormat="1" ht="16.5" customHeight="1">
      <c r="D49" s="569"/>
      <c r="E49" s="569"/>
      <c r="F49" s="569"/>
      <c r="G49" s="569"/>
      <c r="H49" s="569"/>
      <c r="I49" s="569"/>
      <c r="J49" s="569"/>
      <c r="K49" s="569"/>
    </row>
    <row r="50" spans="1:11" s="40" customFormat="1" ht="16.5" customHeight="1">
      <c r="A50" s="269"/>
      <c r="B50" s="406"/>
      <c r="C50" s="36"/>
      <c r="D50" s="36"/>
      <c r="E50" s="36"/>
      <c r="F50" s="36"/>
      <c r="G50" s="36"/>
      <c r="H50" s="36"/>
      <c r="I50" s="36"/>
      <c r="J50" s="36"/>
      <c r="K50" s="36"/>
    </row>
    <row r="51" spans="1:11" s="40" customFormat="1" ht="16.5" customHeight="1">
      <c r="A51" s="269"/>
      <c r="B51" s="406"/>
      <c r="C51" s="36"/>
      <c r="D51" s="36"/>
      <c r="E51" s="36"/>
      <c r="F51" s="36"/>
      <c r="G51" s="36"/>
      <c r="H51" s="36"/>
      <c r="I51" s="36"/>
      <c r="J51" s="36"/>
      <c r="K51" s="36"/>
    </row>
    <row r="52" spans="1:11" s="40" customFormat="1" ht="16.5" customHeight="1">
      <c r="A52" s="269"/>
      <c r="B52" s="406"/>
      <c r="C52" s="36"/>
      <c r="D52" s="36"/>
      <c r="E52" s="36"/>
      <c r="F52" s="36"/>
      <c r="G52" s="36"/>
      <c r="H52" s="36"/>
      <c r="I52" s="36"/>
      <c r="J52" s="36"/>
      <c r="K52" s="36"/>
    </row>
    <row r="53" spans="1:11" s="40" customFormat="1" ht="16.5" customHeight="1">
      <c r="A53" s="269"/>
      <c r="B53" s="406"/>
      <c r="C53" s="36"/>
      <c r="D53" s="36"/>
      <c r="E53" s="36"/>
      <c r="F53" s="36"/>
      <c r="G53" s="36"/>
      <c r="H53" s="36"/>
      <c r="I53" s="36"/>
      <c r="J53" s="36"/>
      <c r="K53" s="36"/>
    </row>
    <row r="54" spans="1:11" s="40" customFormat="1" ht="16.5" customHeight="1">
      <c r="A54" s="269"/>
      <c r="B54" s="406"/>
      <c r="C54" s="36"/>
      <c r="D54" s="36"/>
      <c r="E54" s="36"/>
      <c r="F54" s="36"/>
      <c r="G54" s="36"/>
      <c r="H54" s="36"/>
      <c r="I54" s="36"/>
      <c r="J54" s="36"/>
      <c r="K54" s="36"/>
    </row>
    <row r="55" spans="1:11" s="40" customFormat="1" ht="16.5" customHeight="1">
      <c r="A55" s="269"/>
      <c r="B55" s="406"/>
      <c r="C55" s="36"/>
      <c r="D55" s="36"/>
      <c r="E55" s="36"/>
      <c r="F55" s="36"/>
      <c r="G55" s="36"/>
      <c r="H55" s="36"/>
      <c r="I55" s="36"/>
      <c r="J55" s="36"/>
      <c r="K55" s="36"/>
    </row>
    <row r="56" spans="1:11" s="40" customFormat="1" ht="16.5" customHeight="1">
      <c r="A56" s="269"/>
      <c r="B56" s="406"/>
      <c r="C56" s="36"/>
      <c r="D56" s="36"/>
      <c r="E56" s="36"/>
      <c r="F56" s="36"/>
      <c r="G56" s="36"/>
      <c r="H56" s="36"/>
      <c r="I56" s="36"/>
      <c r="J56" s="36"/>
      <c r="K56" s="36"/>
    </row>
    <row r="57" spans="1:11" s="40" customFormat="1" ht="16.5" customHeight="1">
      <c r="A57" s="269"/>
      <c r="B57" s="406"/>
      <c r="C57" s="36"/>
      <c r="D57" s="36"/>
      <c r="E57" s="36"/>
      <c r="F57" s="36"/>
      <c r="G57" s="36"/>
      <c r="H57" s="36"/>
      <c r="I57" s="36"/>
      <c r="J57" s="36"/>
      <c r="K57" s="36"/>
    </row>
    <row r="58" spans="1:11" s="40" customFormat="1" ht="16.5" customHeight="1">
      <c r="A58" s="269"/>
      <c r="B58" s="406"/>
      <c r="C58" s="36"/>
      <c r="D58" s="36"/>
      <c r="E58" s="36"/>
      <c r="F58" s="36"/>
      <c r="G58" s="36"/>
      <c r="H58" s="36"/>
      <c r="I58" s="36"/>
      <c r="J58" s="36"/>
      <c r="K58" s="36"/>
    </row>
    <row r="59" spans="1:11" s="40" customFormat="1" ht="16.5" customHeight="1">
      <c r="A59" s="269"/>
      <c r="B59" s="406"/>
      <c r="C59" s="36"/>
      <c r="D59" s="36"/>
      <c r="E59" s="36"/>
      <c r="F59" s="36"/>
      <c r="G59" s="36"/>
      <c r="H59" s="36"/>
      <c r="I59" s="36"/>
      <c r="J59" s="36"/>
      <c r="K59" s="36"/>
    </row>
    <row r="60" spans="1:11" s="40" customFormat="1" ht="16.5" customHeight="1">
      <c r="A60" s="269"/>
      <c r="B60" s="406"/>
      <c r="C60" s="36"/>
      <c r="D60" s="36"/>
      <c r="E60" s="36"/>
      <c r="F60" s="36"/>
      <c r="G60" s="36"/>
      <c r="H60" s="36"/>
      <c r="I60" s="36"/>
      <c r="J60" s="36"/>
      <c r="K60" s="36"/>
    </row>
    <row r="61" spans="1:11" s="40" customFormat="1" ht="16.5" customHeight="1">
      <c r="A61" s="269"/>
      <c r="B61" s="406"/>
      <c r="C61" s="36"/>
      <c r="D61" s="36"/>
      <c r="E61" s="36"/>
      <c r="F61" s="36"/>
      <c r="G61" s="36"/>
      <c r="H61" s="36"/>
      <c r="I61" s="36"/>
      <c r="J61" s="36"/>
      <c r="K61" s="36"/>
    </row>
    <row r="62" spans="1:11" s="40" customFormat="1" ht="16.5" customHeight="1">
      <c r="A62" s="269"/>
      <c r="B62" s="406"/>
      <c r="C62" s="36"/>
      <c r="D62" s="36"/>
      <c r="E62" s="36"/>
      <c r="F62" s="36"/>
      <c r="G62" s="36"/>
      <c r="H62" s="36"/>
      <c r="I62" s="36"/>
      <c r="J62" s="36"/>
      <c r="K62" s="36"/>
    </row>
    <row r="63" spans="1:11" s="40" customFormat="1" ht="16.5" customHeight="1">
      <c r="A63" s="269"/>
      <c r="B63" s="406"/>
      <c r="C63" s="36"/>
      <c r="D63" s="36"/>
      <c r="E63" s="36"/>
      <c r="F63" s="36"/>
      <c r="G63" s="36"/>
      <c r="H63" s="36"/>
      <c r="I63" s="36"/>
      <c r="J63" s="36"/>
      <c r="K63" s="36"/>
    </row>
    <row r="64" spans="1:11" s="40" customFormat="1" ht="16.5" customHeight="1">
      <c r="A64" s="269"/>
      <c r="B64" s="406"/>
      <c r="C64" s="36"/>
      <c r="D64" s="36"/>
      <c r="E64" s="36"/>
      <c r="F64" s="36"/>
      <c r="G64" s="36"/>
      <c r="H64" s="36"/>
      <c r="I64" s="36"/>
      <c r="J64" s="36"/>
      <c r="K64" s="36"/>
    </row>
    <row r="65" spans="1:11" s="40" customFormat="1" ht="16.5" customHeight="1">
      <c r="A65" s="269"/>
      <c r="B65" s="406"/>
      <c r="C65" s="36"/>
      <c r="D65" s="36"/>
      <c r="E65" s="36"/>
      <c r="F65" s="36"/>
      <c r="G65" s="36"/>
      <c r="H65" s="36"/>
      <c r="I65" s="36"/>
      <c r="J65" s="36"/>
      <c r="K65" s="36"/>
    </row>
    <row r="66" spans="1:11" s="40" customFormat="1" ht="16.5" customHeight="1">
      <c r="A66" s="269"/>
      <c r="B66" s="406"/>
      <c r="C66" s="36"/>
      <c r="D66" s="36"/>
      <c r="E66" s="36"/>
      <c r="F66" s="36"/>
      <c r="G66" s="36"/>
      <c r="H66" s="36"/>
      <c r="I66" s="36"/>
      <c r="J66" s="36"/>
      <c r="K66" s="36"/>
    </row>
    <row r="67" spans="1:11" s="40" customFormat="1" ht="16.5" customHeight="1">
      <c r="A67" s="269"/>
      <c r="B67" s="406"/>
      <c r="C67" s="36"/>
      <c r="D67" s="36"/>
      <c r="E67" s="36"/>
      <c r="F67" s="36"/>
      <c r="G67" s="36"/>
      <c r="H67" s="36"/>
      <c r="I67" s="36"/>
      <c r="J67" s="36"/>
      <c r="K67" s="36"/>
    </row>
    <row r="68" spans="1:11" s="40" customFormat="1" ht="16.5" customHeight="1">
      <c r="A68" s="269"/>
      <c r="B68" s="406"/>
      <c r="C68" s="36"/>
      <c r="D68" s="36"/>
      <c r="E68" s="36"/>
      <c r="F68" s="36"/>
      <c r="G68" s="36"/>
      <c r="H68" s="36"/>
      <c r="I68" s="36"/>
      <c r="J68" s="36"/>
      <c r="K68" s="36"/>
    </row>
    <row r="69" spans="1:11" s="40" customFormat="1" ht="16.5" customHeight="1">
      <c r="A69" s="269"/>
      <c r="B69" s="406"/>
      <c r="C69" s="36"/>
      <c r="D69" s="36"/>
      <c r="E69" s="36"/>
      <c r="F69" s="36"/>
      <c r="G69" s="36"/>
      <c r="H69" s="36"/>
      <c r="I69" s="36"/>
      <c r="J69" s="36"/>
      <c r="K69" s="36"/>
    </row>
    <row r="70" spans="1:11" s="40" customFormat="1" ht="16.5" customHeight="1">
      <c r="A70" s="269"/>
      <c r="B70" s="406"/>
      <c r="C70" s="36"/>
      <c r="D70" s="36"/>
      <c r="E70" s="36"/>
      <c r="F70" s="36"/>
      <c r="G70" s="36"/>
      <c r="H70" s="36"/>
      <c r="I70" s="36"/>
      <c r="J70" s="36"/>
      <c r="K70" s="36"/>
    </row>
    <row r="71" spans="1:11" s="40" customFormat="1" ht="16.5" customHeight="1">
      <c r="A71" s="269"/>
      <c r="B71" s="406"/>
      <c r="C71" s="36"/>
      <c r="D71" s="36"/>
      <c r="E71" s="36"/>
      <c r="F71" s="36"/>
      <c r="G71" s="36"/>
      <c r="H71" s="36"/>
      <c r="I71" s="36"/>
      <c r="J71" s="36"/>
      <c r="K71" s="36"/>
    </row>
    <row r="72" spans="1:11" s="40" customFormat="1" ht="16.5" customHeight="1">
      <c r="A72" s="269"/>
      <c r="B72" s="406"/>
      <c r="C72" s="36"/>
      <c r="D72" s="36"/>
      <c r="E72" s="36"/>
      <c r="F72" s="36"/>
      <c r="G72" s="36"/>
      <c r="H72" s="36"/>
      <c r="I72" s="36"/>
      <c r="J72" s="36"/>
      <c r="K72" s="36"/>
    </row>
    <row r="73" spans="1:11" s="40" customFormat="1" ht="16.5" customHeight="1">
      <c r="A73" s="269"/>
      <c r="B73" s="406"/>
      <c r="C73" s="36"/>
      <c r="D73" s="36"/>
      <c r="E73" s="36"/>
      <c r="F73" s="36"/>
      <c r="G73" s="36"/>
      <c r="H73" s="36"/>
      <c r="I73" s="36"/>
      <c r="J73" s="36"/>
      <c r="K73" s="36"/>
    </row>
    <row r="74" spans="1:11" s="40" customFormat="1" ht="16.5" customHeight="1">
      <c r="A74" s="269"/>
      <c r="B74" s="406"/>
      <c r="C74" s="36"/>
      <c r="D74" s="36"/>
      <c r="E74" s="36"/>
      <c r="F74" s="36"/>
      <c r="G74" s="36"/>
      <c r="H74" s="36"/>
      <c r="I74" s="36"/>
      <c r="J74" s="36"/>
      <c r="K74" s="36"/>
    </row>
    <row r="75" spans="1:11" s="40" customFormat="1" ht="16.5" customHeight="1">
      <c r="A75" s="269"/>
      <c r="B75" s="406"/>
      <c r="C75" s="36"/>
      <c r="D75" s="36"/>
      <c r="E75" s="36"/>
      <c r="F75" s="36"/>
      <c r="G75" s="36"/>
      <c r="H75" s="36"/>
      <c r="I75" s="36"/>
      <c r="J75" s="36"/>
      <c r="K75" s="36"/>
    </row>
    <row r="76" spans="1:11" s="40" customFormat="1" ht="16.5" customHeight="1">
      <c r="A76" s="269"/>
      <c r="B76" s="406"/>
      <c r="C76" s="36"/>
      <c r="D76" s="36"/>
      <c r="E76" s="36"/>
      <c r="F76" s="36"/>
      <c r="G76" s="36"/>
      <c r="H76" s="36"/>
      <c r="I76" s="36"/>
      <c r="J76" s="36"/>
      <c r="K76" s="36"/>
    </row>
    <row r="77" spans="1:11" s="40" customFormat="1" ht="16.5" customHeight="1">
      <c r="A77" s="269"/>
      <c r="B77" s="406"/>
      <c r="C77" s="36"/>
      <c r="D77" s="36"/>
      <c r="E77" s="36"/>
      <c r="F77" s="36"/>
      <c r="G77" s="36"/>
      <c r="H77" s="36"/>
      <c r="I77" s="36"/>
      <c r="J77" s="36"/>
      <c r="K77" s="36"/>
    </row>
    <row r="78" spans="1:11" s="40" customFormat="1" ht="16.5" customHeight="1">
      <c r="A78" s="269"/>
      <c r="B78" s="406"/>
      <c r="C78" s="36"/>
      <c r="D78" s="36"/>
      <c r="E78" s="36"/>
      <c r="F78" s="36"/>
      <c r="G78" s="36"/>
      <c r="H78" s="36"/>
      <c r="I78" s="36"/>
      <c r="J78" s="36"/>
      <c r="K78" s="36"/>
    </row>
    <row r="79" spans="1:11" s="40" customFormat="1" ht="16.5" customHeight="1">
      <c r="A79" s="269"/>
      <c r="B79" s="406"/>
      <c r="C79" s="36"/>
      <c r="D79" s="36"/>
      <c r="E79" s="36"/>
      <c r="F79" s="36"/>
      <c r="G79" s="36"/>
      <c r="H79" s="36"/>
      <c r="I79" s="36"/>
      <c r="J79" s="36"/>
      <c r="K79" s="36"/>
    </row>
    <row r="80" spans="1:11" s="40" customFormat="1" ht="16.5" customHeight="1">
      <c r="A80" s="269"/>
      <c r="B80" s="406"/>
      <c r="C80" s="36"/>
      <c r="D80" s="36"/>
      <c r="E80" s="36"/>
      <c r="F80" s="36"/>
      <c r="G80" s="36"/>
      <c r="H80" s="36"/>
      <c r="I80" s="36"/>
      <c r="J80" s="36"/>
      <c r="K80" s="36"/>
    </row>
    <row r="81" spans="1:11" s="40" customFormat="1" ht="16.5" customHeight="1">
      <c r="A81" s="269"/>
      <c r="B81" s="406"/>
      <c r="C81" s="36"/>
      <c r="D81" s="36"/>
      <c r="E81" s="36"/>
      <c r="F81" s="36"/>
      <c r="G81" s="36"/>
      <c r="H81" s="36"/>
      <c r="I81" s="36"/>
      <c r="J81" s="36"/>
      <c r="K81" s="36"/>
    </row>
    <row r="82" spans="1:11" s="40" customFormat="1" ht="16.5" customHeight="1">
      <c r="A82" s="269"/>
      <c r="B82" s="406"/>
      <c r="C82" s="36"/>
      <c r="D82" s="36"/>
      <c r="E82" s="36"/>
      <c r="F82" s="36"/>
      <c r="G82" s="36"/>
      <c r="H82" s="36"/>
      <c r="I82" s="36"/>
      <c r="J82" s="36"/>
      <c r="K82" s="36"/>
    </row>
    <row r="83" spans="1:11" s="40" customFormat="1" ht="16.5" customHeight="1">
      <c r="A83" s="269"/>
      <c r="B83" s="406"/>
      <c r="C83" s="36"/>
      <c r="D83" s="36"/>
      <c r="E83" s="36"/>
      <c r="F83" s="36"/>
      <c r="G83" s="36"/>
      <c r="H83" s="36"/>
      <c r="I83" s="36"/>
      <c r="J83" s="36"/>
      <c r="K83" s="36"/>
    </row>
    <row r="84" spans="1:11" s="40" customFormat="1" ht="16.5" customHeight="1">
      <c r="A84" s="269"/>
      <c r="B84" s="406"/>
      <c r="C84" s="36"/>
      <c r="D84" s="36"/>
      <c r="E84" s="36"/>
      <c r="F84" s="36"/>
      <c r="G84" s="36"/>
      <c r="H84" s="36"/>
      <c r="I84" s="36"/>
      <c r="J84" s="36"/>
      <c r="K84" s="36"/>
    </row>
    <row r="85" spans="1:11" s="40" customFormat="1" ht="16.5" customHeight="1">
      <c r="A85" s="269"/>
      <c r="B85" s="36"/>
      <c r="C85" s="36"/>
      <c r="D85" s="36"/>
      <c r="E85" s="36"/>
      <c r="F85" s="36"/>
      <c r="G85" s="36"/>
      <c r="H85" s="36"/>
      <c r="I85" s="36"/>
      <c r="J85" s="36"/>
      <c r="K85" s="36"/>
    </row>
    <row r="86" spans="1:5" ht="16.5" customHeight="1">
      <c r="A86" s="571"/>
      <c r="B86" s="572"/>
      <c r="C86" s="572"/>
      <c r="D86" s="572"/>
      <c r="E86" s="572"/>
    </row>
    <row r="87" spans="1:5" ht="16.5" customHeight="1">
      <c r="A87" s="571"/>
      <c r="B87" s="573"/>
      <c r="C87" s="573"/>
      <c r="D87" s="573"/>
      <c r="E87" s="573"/>
    </row>
  </sheetData>
  <sheetProtection/>
  <mergeCells count="6">
    <mergeCell ref="A1:K1"/>
    <mergeCell ref="I3:K3"/>
    <mergeCell ref="F4:K4"/>
    <mergeCell ref="F5:H5"/>
    <mergeCell ref="I5:K5"/>
    <mergeCell ref="A2:K2"/>
  </mergeCells>
  <printOptions/>
  <pageMargins left="0.7" right="0.7" top="0.75" bottom="0.75" header="0.3" footer="0.3"/>
  <pageSetup fitToHeight="1" fitToWidth="1" horizontalDpi="600" verticalDpi="600" orientation="portrait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73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32.421875" style="50" customWidth="1"/>
    <col min="2" max="2" width="8.421875" style="50" bestFit="1" customWidth="1"/>
    <col min="3" max="3" width="8.421875" style="50" customWidth="1"/>
    <col min="4" max="5" width="9.421875" style="50" bestFit="1" customWidth="1"/>
    <col min="6" max="6" width="8.421875" style="50" bestFit="1" customWidth="1"/>
    <col min="7" max="7" width="7.140625" style="131" bestFit="1" customWidth="1"/>
    <col min="8" max="8" width="7.140625" style="50" bestFit="1" customWidth="1"/>
    <col min="9" max="9" width="7.140625" style="131" bestFit="1" customWidth="1"/>
    <col min="10" max="16384" width="9.140625" style="50" customWidth="1"/>
  </cols>
  <sheetData>
    <row r="1" spans="1:9" ht="12.75">
      <c r="A1" s="1771" t="s">
        <v>439</v>
      </c>
      <c r="B1" s="1771"/>
      <c r="C1" s="1771"/>
      <c r="D1" s="1771"/>
      <c r="E1" s="1771"/>
      <c r="F1" s="1771"/>
      <c r="G1" s="1771"/>
      <c r="H1" s="1771"/>
      <c r="I1" s="1771"/>
    </row>
    <row r="2" spans="1:9" ht="15.75">
      <c r="A2" s="1772" t="s">
        <v>960</v>
      </c>
      <c r="B2" s="1772"/>
      <c r="C2" s="1772"/>
      <c r="D2" s="1772"/>
      <c r="E2" s="1772"/>
      <c r="F2" s="1772"/>
      <c r="G2" s="1772"/>
      <c r="H2" s="1772"/>
      <c r="I2" s="1772"/>
    </row>
    <row r="3" spans="8:9" ht="13.5" thickBot="1">
      <c r="H3" s="1773" t="s">
        <v>193</v>
      </c>
      <c r="I3" s="1774"/>
    </row>
    <row r="4" spans="1:9" ht="13.5" thickTop="1">
      <c r="A4" s="577"/>
      <c r="B4" s="578">
        <v>2012</v>
      </c>
      <c r="C4" s="578">
        <v>2012</v>
      </c>
      <c r="D4" s="578">
        <v>2013</v>
      </c>
      <c r="E4" s="578">
        <v>2013</v>
      </c>
      <c r="F4" s="1775" t="s">
        <v>1348</v>
      </c>
      <c r="G4" s="1776"/>
      <c r="H4" s="1776"/>
      <c r="I4" s="1777"/>
    </row>
    <row r="5" spans="1:9" ht="12.75">
      <c r="A5" s="579" t="s">
        <v>310</v>
      </c>
      <c r="B5" s="580" t="s">
        <v>659</v>
      </c>
      <c r="C5" s="580" t="s">
        <v>532</v>
      </c>
      <c r="D5" s="580" t="s">
        <v>405</v>
      </c>
      <c r="E5" s="580" t="s">
        <v>1349</v>
      </c>
      <c r="F5" s="1768" t="s">
        <v>279</v>
      </c>
      <c r="G5" s="1769"/>
      <c r="H5" s="1768" t="s">
        <v>1129</v>
      </c>
      <c r="I5" s="1770"/>
    </row>
    <row r="6" spans="1:9" s="501" customFormat="1" ht="12.75">
      <c r="A6" s="581"/>
      <c r="B6" s="582"/>
      <c r="C6" s="582"/>
      <c r="D6" s="582"/>
      <c r="E6" s="582"/>
      <c r="F6" s="583" t="s">
        <v>389</v>
      </c>
      <c r="G6" s="584" t="s">
        <v>378</v>
      </c>
      <c r="H6" s="583" t="s">
        <v>389</v>
      </c>
      <c r="I6" s="585" t="s">
        <v>378</v>
      </c>
    </row>
    <row r="7" spans="1:11" ht="12.75">
      <c r="A7" s="586" t="s">
        <v>372</v>
      </c>
      <c r="B7" s="1476">
        <v>60465.5726593609</v>
      </c>
      <c r="C7" s="1476">
        <v>59933.7773782735</v>
      </c>
      <c r="D7" s="1476">
        <v>74332.3237155658</v>
      </c>
      <c r="E7" s="1476">
        <v>80976.3726900211</v>
      </c>
      <c r="F7" s="1476">
        <v>-531.7952810873976</v>
      </c>
      <c r="G7" s="1476">
        <v>-0.8795009419381864</v>
      </c>
      <c r="H7" s="1476">
        <v>6644.048974455305</v>
      </c>
      <c r="I7" s="1477">
        <v>8.938303879586623</v>
      </c>
      <c r="K7" s="501"/>
    </row>
    <row r="8" spans="1:11" ht="12.75">
      <c r="A8" s="133" t="s">
        <v>961</v>
      </c>
      <c r="B8" s="1476">
        <v>1135.73513826</v>
      </c>
      <c r="C8" s="1476">
        <v>2104.70943275</v>
      </c>
      <c r="D8" s="1476">
        <v>2182.6950166844576</v>
      </c>
      <c r="E8" s="1476">
        <v>2985.82007683</v>
      </c>
      <c r="F8" s="1476">
        <v>968.9742944899999</v>
      </c>
      <c r="G8" s="1476">
        <v>85.31692485754331</v>
      </c>
      <c r="H8" s="1476">
        <v>803.1250601455422</v>
      </c>
      <c r="I8" s="1477">
        <v>36.79511127328726</v>
      </c>
      <c r="K8" s="501"/>
    </row>
    <row r="9" spans="1:11" ht="12.75">
      <c r="A9" s="586" t="s">
        <v>1136</v>
      </c>
      <c r="B9" s="1478">
        <v>124550.85565655949</v>
      </c>
      <c r="C9" s="1478">
        <v>124198.95575783549</v>
      </c>
      <c r="D9" s="1478">
        <v>170653.76141394948</v>
      </c>
      <c r="E9" s="1478">
        <v>171382.727045256</v>
      </c>
      <c r="F9" s="1478">
        <v>-351.89989872400474</v>
      </c>
      <c r="G9" s="1478">
        <v>-0.2825351113559145</v>
      </c>
      <c r="H9" s="1478">
        <v>728.9656313065207</v>
      </c>
      <c r="I9" s="1710">
        <v>0.4271606000750793</v>
      </c>
      <c r="K9" s="501"/>
    </row>
    <row r="10" spans="1:11" ht="12.75">
      <c r="A10" s="132" t="s">
        <v>1137</v>
      </c>
      <c r="B10" s="1479">
        <v>34214.28552038</v>
      </c>
      <c r="C10" s="1479">
        <v>36582.775132970004</v>
      </c>
      <c r="D10" s="1479">
        <v>52044.824856362735</v>
      </c>
      <c r="E10" s="1479">
        <v>54844.607011176995</v>
      </c>
      <c r="F10" s="1479">
        <v>2368.489612590005</v>
      </c>
      <c r="G10" s="1479">
        <v>6.922516652230532</v>
      </c>
      <c r="H10" s="1479">
        <v>2799.78215481426</v>
      </c>
      <c r="I10" s="1711">
        <v>5.37955918295683</v>
      </c>
      <c r="K10" s="501"/>
    </row>
    <row r="11" spans="1:11" ht="12.75">
      <c r="A11" s="132" t="s">
        <v>1138</v>
      </c>
      <c r="B11" s="1479">
        <v>25719.236076110006</v>
      </c>
      <c r="C11" s="1479">
        <v>25608.79009411</v>
      </c>
      <c r="D11" s="1479">
        <v>25790.141393901653</v>
      </c>
      <c r="E11" s="1479">
        <v>27024.70766651</v>
      </c>
      <c r="F11" s="1479">
        <v>-110.44598200000473</v>
      </c>
      <c r="G11" s="1479">
        <v>-0.42942948100466877</v>
      </c>
      <c r="H11" s="1479">
        <v>1234.5662726083465</v>
      </c>
      <c r="I11" s="1711">
        <v>4.786969771713902</v>
      </c>
      <c r="K11" s="501"/>
    </row>
    <row r="12" spans="1:11" ht="12.75">
      <c r="A12" s="132" t="s">
        <v>1139</v>
      </c>
      <c r="B12" s="1479">
        <v>13498.869472460003</v>
      </c>
      <c r="C12" s="1479">
        <v>15950.882205130001</v>
      </c>
      <c r="D12" s="1479">
        <v>28743.327299745353</v>
      </c>
      <c r="E12" s="1479">
        <v>26342.67314351</v>
      </c>
      <c r="F12" s="1479">
        <v>2452.0127326699985</v>
      </c>
      <c r="G12" s="1479">
        <v>18.164578431345845</v>
      </c>
      <c r="H12" s="1479">
        <v>-2400.6541562353523</v>
      </c>
      <c r="I12" s="1711">
        <v>-8.352039870681988</v>
      </c>
      <c r="K12" s="501"/>
    </row>
    <row r="13" spans="1:11" ht="12.75">
      <c r="A13" s="132" t="s">
        <v>1140</v>
      </c>
      <c r="B13" s="1479">
        <v>51118.4645876095</v>
      </c>
      <c r="C13" s="1479">
        <v>46056.50832562551</v>
      </c>
      <c r="D13" s="1479">
        <v>64075.46786393972</v>
      </c>
      <c r="E13" s="1479">
        <v>63170.739224059</v>
      </c>
      <c r="F13" s="1479">
        <v>-5061.956261983993</v>
      </c>
      <c r="G13" s="1479">
        <v>-9.902402786978366</v>
      </c>
      <c r="H13" s="1479">
        <v>-904.7286398807191</v>
      </c>
      <c r="I13" s="1711">
        <v>-1.4119735212887627</v>
      </c>
      <c r="K13" s="501"/>
    </row>
    <row r="14" spans="1:11" ht="12.75">
      <c r="A14" s="586" t="s">
        <v>962</v>
      </c>
      <c r="B14" s="1478">
        <v>75042.49712190588</v>
      </c>
      <c r="C14" s="1478">
        <v>81019.58182914999</v>
      </c>
      <c r="D14" s="1478">
        <v>98250.19203416645</v>
      </c>
      <c r="E14" s="1478">
        <v>94896.53456771701</v>
      </c>
      <c r="F14" s="1478">
        <v>5977.08470724411</v>
      </c>
      <c r="G14" s="1478">
        <v>7.964933119875246</v>
      </c>
      <c r="H14" s="1478">
        <v>-3353.65746644944</v>
      </c>
      <c r="I14" s="1710">
        <v>-3.413385151739151</v>
      </c>
      <c r="K14" s="501"/>
    </row>
    <row r="15" spans="1:11" ht="12.75">
      <c r="A15" s="586" t="s">
        <v>1141</v>
      </c>
      <c r="B15" s="1478">
        <v>89187.38069267684</v>
      </c>
      <c r="C15" s="1478">
        <v>90528.20622801532</v>
      </c>
      <c r="D15" s="1478">
        <v>99541.59972684065</v>
      </c>
      <c r="E15" s="1478">
        <v>97584.23227924586</v>
      </c>
      <c r="F15" s="1478">
        <v>1340.8255353384739</v>
      </c>
      <c r="G15" s="1478">
        <v>1.5033803268185548</v>
      </c>
      <c r="H15" s="1478">
        <v>-1957.3674475947919</v>
      </c>
      <c r="I15" s="1710">
        <v>-1.9663813450518641</v>
      </c>
      <c r="K15" s="501"/>
    </row>
    <row r="16" spans="1:11" ht="12.75">
      <c r="A16" s="586" t="s">
        <v>1142</v>
      </c>
      <c r="B16" s="1478">
        <v>59478.869748076315</v>
      </c>
      <c r="C16" s="1478">
        <v>57116.26177428711</v>
      </c>
      <c r="D16" s="1478">
        <v>62747.235410914756</v>
      </c>
      <c r="E16" s="1478">
        <v>65110.4751007855</v>
      </c>
      <c r="F16" s="1478">
        <v>-2362.607973789207</v>
      </c>
      <c r="G16" s="1478">
        <v>-3.9721803453832765</v>
      </c>
      <c r="H16" s="1478">
        <v>2363.2396898707448</v>
      </c>
      <c r="I16" s="1710">
        <v>3.766284959639296</v>
      </c>
      <c r="K16" s="501"/>
    </row>
    <row r="17" spans="1:11" ht="12.75">
      <c r="A17" s="586" t="s">
        <v>1143</v>
      </c>
      <c r="B17" s="1478">
        <v>40203.751548748</v>
      </c>
      <c r="C17" s="1478">
        <v>47535.58137704499</v>
      </c>
      <c r="D17" s="1478">
        <v>49837.162217737656</v>
      </c>
      <c r="E17" s="1478">
        <v>47492.82787809199</v>
      </c>
      <c r="F17" s="1478">
        <v>7331.829828296992</v>
      </c>
      <c r="G17" s="1478">
        <v>18.236680771959737</v>
      </c>
      <c r="H17" s="1478">
        <v>-2344.334339645662</v>
      </c>
      <c r="I17" s="1710">
        <v>-4.703988420133771</v>
      </c>
      <c r="K17" s="501"/>
    </row>
    <row r="18" spans="1:11" ht="12.75">
      <c r="A18" s="586" t="s">
        <v>373</v>
      </c>
      <c r="B18" s="1478">
        <v>580551.3239229805</v>
      </c>
      <c r="C18" s="1478">
        <v>589989.1784546279</v>
      </c>
      <c r="D18" s="1478">
        <v>651969.2984042312</v>
      </c>
      <c r="E18" s="1478">
        <v>696509.2985543525</v>
      </c>
      <c r="F18" s="1478">
        <v>9437.854531647405</v>
      </c>
      <c r="G18" s="1478">
        <v>1.6256710031892871</v>
      </c>
      <c r="H18" s="1478">
        <v>44540.00015012128</v>
      </c>
      <c r="I18" s="1710">
        <v>6.831610055740045</v>
      </c>
      <c r="K18" s="501"/>
    </row>
    <row r="19" spans="1:11" ht="12.75">
      <c r="A19" s="586" t="s">
        <v>374</v>
      </c>
      <c r="B19" s="1478">
        <v>40685.8678209984</v>
      </c>
      <c r="C19" s="1478">
        <v>41481.9615948855</v>
      </c>
      <c r="D19" s="1478">
        <v>41323.249492318195</v>
      </c>
      <c r="E19" s="1478">
        <v>45900.7399498485</v>
      </c>
      <c r="F19" s="1478">
        <v>796.0937738870998</v>
      </c>
      <c r="G19" s="1478">
        <v>1.9566837738096068</v>
      </c>
      <c r="H19" s="1478">
        <v>4577.490457530308</v>
      </c>
      <c r="I19" s="1710">
        <v>11.077276143013009</v>
      </c>
      <c r="K19" s="501"/>
    </row>
    <row r="20" spans="1:11" ht="12.75">
      <c r="A20" s="1531" t="s">
        <v>543</v>
      </c>
      <c r="B20" s="1478">
        <v>1071301.8543095663</v>
      </c>
      <c r="C20" s="1478">
        <v>1093908.2138268698</v>
      </c>
      <c r="D20" s="1478">
        <v>1250837.5174324086</v>
      </c>
      <c r="E20" s="1478">
        <v>1302839.0281421484</v>
      </c>
      <c r="F20" s="1478">
        <v>22606.35951730353</v>
      </c>
      <c r="G20" s="1478">
        <v>2.110176457397518</v>
      </c>
      <c r="H20" s="1478">
        <v>52001.510709739756</v>
      </c>
      <c r="I20" s="1710">
        <v>4.157335384093942</v>
      </c>
      <c r="K20" s="501"/>
    </row>
    <row r="21" spans="1:12" ht="13.5" hidden="1" thickTop="1">
      <c r="A21" s="587" t="s">
        <v>963</v>
      </c>
      <c r="B21" s="134"/>
      <c r="C21" s="134"/>
      <c r="D21" s="134"/>
      <c r="E21" s="134"/>
      <c r="F21" s="134"/>
      <c r="G21" s="588"/>
      <c r="H21" s="134"/>
      <c r="I21" s="135"/>
      <c r="K21" s="38"/>
      <c r="L21" s="38"/>
    </row>
    <row r="22" spans="1:12" ht="13.5" hidden="1" thickTop="1">
      <c r="A22" s="589" t="s">
        <v>964</v>
      </c>
      <c r="B22" s="134"/>
      <c r="C22" s="134"/>
      <c r="D22" s="134"/>
      <c r="E22" s="134"/>
      <c r="F22" s="134"/>
      <c r="G22" s="588"/>
      <c r="H22" s="134"/>
      <c r="I22" s="135"/>
      <c r="K22" s="38"/>
      <c r="L22" s="38"/>
    </row>
    <row r="23" spans="1:12" ht="13.5" hidden="1" thickTop="1">
      <c r="A23" s="72" t="s">
        <v>965</v>
      </c>
      <c r="I23" s="135"/>
      <c r="K23" s="38"/>
      <c r="L23" s="38"/>
    </row>
    <row r="24" spans="1:12" ht="13.5" hidden="1" thickTop="1">
      <c r="A24" s="50" t="s">
        <v>966</v>
      </c>
      <c r="I24" s="135"/>
      <c r="K24" s="38"/>
      <c r="L24" s="38"/>
    </row>
    <row r="25" spans="1:12" ht="13.5" hidden="1" thickTop="1">
      <c r="A25" s="72" t="s">
        <v>967</v>
      </c>
      <c r="I25" s="135"/>
      <c r="K25" s="38"/>
      <c r="L25" s="38"/>
    </row>
    <row r="26" spans="1:12" ht="13.5" hidden="1" thickTop="1">
      <c r="A26" s="50" t="s">
        <v>968</v>
      </c>
      <c r="I26" s="135"/>
      <c r="K26" s="38"/>
      <c r="L26" s="38"/>
    </row>
    <row r="27" spans="9:12" ht="13.5" hidden="1" thickTop="1">
      <c r="I27" s="135"/>
      <c r="K27" s="38"/>
      <c r="L27" s="38"/>
    </row>
    <row r="28" spans="1:12" s="136" customFormat="1" ht="12.75">
      <c r="A28" s="407" t="s">
        <v>423</v>
      </c>
      <c r="E28" s="50"/>
      <c r="G28" s="137"/>
      <c r="I28" s="138"/>
      <c r="K28" s="590"/>
      <c r="L28" s="590"/>
    </row>
    <row r="29" spans="1:9" ht="12.75">
      <c r="A29" s="50" t="s">
        <v>1223</v>
      </c>
      <c r="I29" s="135"/>
    </row>
    <row r="30" ht="12.75">
      <c r="I30" s="135"/>
    </row>
    <row r="31" ht="12.75">
      <c r="I31" s="135"/>
    </row>
    <row r="32" ht="12.75">
      <c r="I32" s="135"/>
    </row>
    <row r="33" ht="12.75">
      <c r="I33" s="135"/>
    </row>
    <row r="34" ht="12.75">
      <c r="I34" s="135"/>
    </row>
    <row r="35" ht="12.75">
      <c r="I35" s="135"/>
    </row>
    <row r="36" ht="12.75">
      <c r="I36" s="135"/>
    </row>
    <row r="37" ht="12.75">
      <c r="I37" s="135"/>
    </row>
    <row r="38" ht="12.75">
      <c r="I38" s="135"/>
    </row>
    <row r="39" ht="12.75">
      <c r="I39" s="135"/>
    </row>
    <row r="40" ht="12.75">
      <c r="I40" s="135"/>
    </row>
    <row r="41" ht="12.75">
      <c r="I41" s="135"/>
    </row>
    <row r="42" ht="12.75">
      <c r="I42" s="135"/>
    </row>
    <row r="43" ht="12.75">
      <c r="I43" s="135"/>
    </row>
    <row r="44" ht="12.75">
      <c r="I44" s="135"/>
    </row>
    <row r="45" ht="12.75">
      <c r="I45" s="135"/>
    </row>
    <row r="46" ht="12.75">
      <c r="I46" s="135"/>
    </row>
    <row r="47" ht="12.75">
      <c r="I47" s="135"/>
    </row>
    <row r="48" ht="12.75">
      <c r="I48" s="135"/>
    </row>
    <row r="49" ht="12.75">
      <c r="I49" s="135"/>
    </row>
    <row r="50" ht="12.75">
      <c r="I50" s="135"/>
    </row>
    <row r="51" ht="12.75">
      <c r="I51" s="135"/>
    </row>
    <row r="52" ht="12.75">
      <c r="I52" s="135"/>
    </row>
    <row r="53" ht="12.75">
      <c r="I53" s="135"/>
    </row>
    <row r="54" ht="12.75">
      <c r="I54" s="135"/>
    </row>
    <row r="55" ht="12.75">
      <c r="I55" s="135"/>
    </row>
    <row r="56" ht="12.75">
      <c r="I56" s="135"/>
    </row>
    <row r="57" ht="12.75">
      <c r="I57" s="135"/>
    </row>
    <row r="58" ht="12.75">
      <c r="I58" s="135"/>
    </row>
    <row r="59" ht="12.75">
      <c r="I59" s="135"/>
    </row>
    <row r="60" ht="12.75">
      <c r="I60" s="135"/>
    </row>
    <row r="61" ht="12.75">
      <c r="I61" s="135"/>
    </row>
    <row r="62" ht="12.75">
      <c r="I62" s="135"/>
    </row>
    <row r="63" ht="12.75">
      <c r="I63" s="135"/>
    </row>
    <row r="64" ht="12.75">
      <c r="I64" s="135"/>
    </row>
    <row r="65" ht="12.75">
      <c r="I65" s="135"/>
    </row>
    <row r="66" ht="12.75">
      <c r="I66" s="135"/>
    </row>
    <row r="67" ht="12.75">
      <c r="I67" s="135"/>
    </row>
    <row r="68" ht="12.75">
      <c r="I68" s="135"/>
    </row>
    <row r="69" ht="12.75">
      <c r="I69" s="135"/>
    </row>
    <row r="70" ht="12.75">
      <c r="I70" s="135"/>
    </row>
    <row r="71" ht="12.75">
      <c r="I71" s="135"/>
    </row>
    <row r="72" ht="12.75">
      <c r="I72" s="135"/>
    </row>
    <row r="73" ht="12.75">
      <c r="I73" s="135"/>
    </row>
    <row r="74" ht="12.75">
      <c r="I74" s="135"/>
    </row>
    <row r="75" ht="12.75">
      <c r="I75" s="135"/>
    </row>
    <row r="76" ht="12.75">
      <c r="I76" s="135"/>
    </row>
    <row r="77" ht="12.75">
      <c r="I77" s="135"/>
    </row>
    <row r="78" ht="12.75">
      <c r="I78" s="135"/>
    </row>
    <row r="79" ht="12.75">
      <c r="I79" s="135"/>
    </row>
    <row r="80" ht="12.75">
      <c r="I80" s="135"/>
    </row>
    <row r="81" ht="12.75">
      <c r="I81" s="135"/>
    </row>
    <row r="82" ht="12.75">
      <c r="I82" s="135"/>
    </row>
    <row r="83" ht="12.75">
      <c r="I83" s="135"/>
    </row>
    <row r="84" ht="12.75">
      <c r="I84" s="135"/>
    </row>
    <row r="85" ht="12.75">
      <c r="I85" s="135"/>
    </row>
    <row r="86" ht="12.75">
      <c r="I86" s="135"/>
    </row>
    <row r="87" ht="12.75">
      <c r="I87" s="135"/>
    </row>
    <row r="88" ht="12.75">
      <c r="I88" s="135"/>
    </row>
    <row r="89" ht="12.75">
      <c r="I89" s="135"/>
    </row>
    <row r="90" ht="12.75">
      <c r="I90" s="135"/>
    </row>
    <row r="91" ht="12.75">
      <c r="I91" s="135"/>
    </row>
    <row r="92" ht="12.75">
      <c r="I92" s="135"/>
    </row>
    <row r="93" ht="12.75">
      <c r="I93" s="135"/>
    </row>
    <row r="94" ht="12.75">
      <c r="I94" s="135"/>
    </row>
    <row r="95" ht="12.75">
      <c r="I95" s="135"/>
    </row>
    <row r="96" ht="12.75">
      <c r="I96" s="135"/>
    </row>
    <row r="97" ht="12.75">
      <c r="I97" s="135"/>
    </row>
    <row r="98" ht="12.75">
      <c r="I98" s="135"/>
    </row>
    <row r="99" ht="12.75">
      <c r="I99" s="135"/>
    </row>
    <row r="100" ht="12.75">
      <c r="I100" s="135"/>
    </row>
    <row r="101" ht="12.75">
      <c r="I101" s="135"/>
    </row>
    <row r="102" ht="12.75">
      <c r="I102" s="135"/>
    </row>
    <row r="103" ht="12.75">
      <c r="I103" s="135"/>
    </row>
    <row r="104" ht="12.75">
      <c r="I104" s="135"/>
    </row>
    <row r="105" ht="12.75">
      <c r="I105" s="135"/>
    </row>
    <row r="106" ht="12.75">
      <c r="I106" s="135"/>
    </row>
    <row r="107" ht="12.75">
      <c r="I107" s="135"/>
    </row>
    <row r="108" ht="12.75">
      <c r="I108" s="135"/>
    </row>
    <row r="109" ht="12.75">
      <c r="I109" s="135"/>
    </row>
    <row r="110" ht="12.75">
      <c r="I110" s="135"/>
    </row>
    <row r="111" ht="12.75">
      <c r="I111" s="135"/>
    </row>
    <row r="112" ht="12.75">
      <c r="I112" s="135"/>
    </row>
    <row r="113" ht="12.75">
      <c r="I113" s="135"/>
    </row>
    <row r="114" ht="12.75">
      <c r="I114" s="135"/>
    </row>
    <row r="115" ht="12.75">
      <c r="I115" s="135"/>
    </row>
    <row r="116" ht="12.75">
      <c r="I116" s="135"/>
    </row>
    <row r="117" ht="12.75">
      <c r="I117" s="135"/>
    </row>
    <row r="118" ht="12.75">
      <c r="I118" s="135"/>
    </row>
    <row r="119" ht="12.75">
      <c r="I119" s="135"/>
    </row>
    <row r="120" ht="12.75">
      <c r="I120" s="135"/>
    </row>
    <row r="121" ht="12.75">
      <c r="I121" s="135"/>
    </row>
    <row r="122" ht="12.75">
      <c r="I122" s="135"/>
    </row>
    <row r="123" ht="12.75">
      <c r="I123" s="135"/>
    </row>
    <row r="124" ht="12.75">
      <c r="I124" s="135"/>
    </row>
    <row r="125" ht="12.75">
      <c r="I125" s="135"/>
    </row>
    <row r="126" ht="12.75">
      <c r="I126" s="135"/>
    </row>
    <row r="127" ht="12.75">
      <c r="I127" s="135"/>
    </row>
    <row r="128" ht="12.75">
      <c r="I128" s="135"/>
    </row>
    <row r="129" ht="12.75">
      <c r="I129" s="135"/>
    </row>
    <row r="130" ht="12.75">
      <c r="I130" s="135"/>
    </row>
    <row r="131" ht="12.75">
      <c r="I131" s="135"/>
    </row>
    <row r="132" ht="12.75">
      <c r="I132" s="135"/>
    </row>
    <row r="133" ht="12.75">
      <c r="I133" s="135"/>
    </row>
    <row r="134" ht="12.75">
      <c r="I134" s="135"/>
    </row>
    <row r="135" ht="12.75">
      <c r="I135" s="135"/>
    </row>
    <row r="136" ht="12.75">
      <c r="I136" s="135"/>
    </row>
    <row r="137" ht="12.75">
      <c r="I137" s="135"/>
    </row>
    <row r="138" ht="12.75">
      <c r="I138" s="135"/>
    </row>
    <row r="139" ht="12.75">
      <c r="I139" s="135"/>
    </row>
    <row r="140" ht="12.75">
      <c r="I140" s="135"/>
    </row>
    <row r="141" ht="12.75">
      <c r="I141" s="135"/>
    </row>
    <row r="142" ht="12.75">
      <c r="I142" s="135"/>
    </row>
    <row r="143" ht="12.75">
      <c r="I143" s="135"/>
    </row>
    <row r="144" ht="12.75">
      <c r="I144" s="135"/>
    </row>
    <row r="145" ht="12.75">
      <c r="I145" s="135"/>
    </row>
    <row r="146" ht="12.75">
      <c r="I146" s="135"/>
    </row>
    <row r="147" ht="12.75">
      <c r="I147" s="135"/>
    </row>
    <row r="148" ht="12.75">
      <c r="I148" s="135"/>
    </row>
    <row r="149" ht="12.75">
      <c r="I149" s="135"/>
    </row>
    <row r="150" ht="12.75">
      <c r="I150" s="135"/>
    </row>
    <row r="151" ht="12.75">
      <c r="I151" s="135"/>
    </row>
    <row r="152" ht="12.75">
      <c r="I152" s="135"/>
    </row>
    <row r="153" ht="12.75">
      <c r="I153" s="135"/>
    </row>
    <row r="154" ht="12.75">
      <c r="I154" s="135"/>
    </row>
    <row r="155" ht="12.75">
      <c r="I155" s="135"/>
    </row>
    <row r="156" ht="12.75">
      <c r="I156" s="135"/>
    </row>
    <row r="157" ht="12.75">
      <c r="I157" s="135"/>
    </row>
    <row r="158" ht="12.75">
      <c r="I158" s="135"/>
    </row>
    <row r="159" ht="12.75">
      <c r="I159" s="135"/>
    </row>
    <row r="160" ht="12.75">
      <c r="I160" s="135"/>
    </row>
    <row r="161" ht="12.75">
      <c r="I161" s="135"/>
    </row>
    <row r="162" ht="12.75">
      <c r="I162" s="135"/>
    </row>
    <row r="163" ht="12.75">
      <c r="I163" s="135"/>
    </row>
    <row r="164" ht="12.75">
      <c r="I164" s="135"/>
    </row>
    <row r="165" ht="12.75">
      <c r="I165" s="135"/>
    </row>
    <row r="166" ht="12.75">
      <c r="I166" s="135"/>
    </row>
    <row r="167" ht="12.75">
      <c r="I167" s="135"/>
    </row>
    <row r="168" ht="12.75">
      <c r="I168" s="135"/>
    </row>
    <row r="169" ht="12.75">
      <c r="I169" s="135"/>
    </row>
    <row r="170" ht="12.75">
      <c r="I170" s="135"/>
    </row>
    <row r="171" ht="12.75">
      <c r="I171" s="135"/>
    </row>
    <row r="172" ht="12.75">
      <c r="I172" s="135"/>
    </row>
    <row r="173" ht="12.75">
      <c r="I173" s="135"/>
    </row>
    <row r="174" ht="12.75">
      <c r="I174" s="135"/>
    </row>
    <row r="175" ht="12.75">
      <c r="I175" s="135"/>
    </row>
    <row r="176" ht="12.75">
      <c r="I176" s="135"/>
    </row>
    <row r="177" ht="12.75">
      <c r="I177" s="135"/>
    </row>
    <row r="178" ht="12.75">
      <c r="I178" s="135"/>
    </row>
    <row r="179" ht="12.75">
      <c r="I179" s="135"/>
    </row>
    <row r="180" ht="12.75">
      <c r="I180" s="135"/>
    </row>
    <row r="181" ht="12.75">
      <c r="I181" s="135"/>
    </row>
    <row r="182" ht="12.75">
      <c r="I182" s="135"/>
    </row>
    <row r="183" ht="12.75">
      <c r="I183" s="135"/>
    </row>
    <row r="184" ht="12.75">
      <c r="I184" s="135"/>
    </row>
    <row r="185" ht="12.75">
      <c r="I185" s="135"/>
    </row>
    <row r="186" ht="12.75">
      <c r="I186" s="135"/>
    </row>
    <row r="187" ht="12.75">
      <c r="I187" s="135"/>
    </row>
    <row r="188" ht="12.75">
      <c r="I188" s="135"/>
    </row>
    <row r="189" ht="12.75">
      <c r="I189" s="135"/>
    </row>
    <row r="190" ht="12.75">
      <c r="I190" s="135"/>
    </row>
    <row r="191" ht="12.75">
      <c r="I191" s="135"/>
    </row>
    <row r="192" ht="12.75">
      <c r="I192" s="135"/>
    </row>
    <row r="193" ht="12.75">
      <c r="I193" s="135"/>
    </row>
    <row r="194" ht="12.75">
      <c r="I194" s="135"/>
    </row>
    <row r="195" ht="12.75">
      <c r="I195" s="135"/>
    </row>
    <row r="196" ht="12.75">
      <c r="I196" s="135"/>
    </row>
    <row r="197" ht="12.75">
      <c r="I197" s="135"/>
    </row>
    <row r="198" ht="12.75">
      <c r="I198" s="135"/>
    </row>
    <row r="199" ht="12.75">
      <c r="I199" s="135"/>
    </row>
    <row r="200" ht="12.75">
      <c r="I200" s="135"/>
    </row>
    <row r="201" ht="12.75">
      <c r="I201" s="135"/>
    </row>
    <row r="202" ht="12.75">
      <c r="I202" s="135"/>
    </row>
    <row r="203" ht="12.75">
      <c r="I203" s="135"/>
    </row>
    <row r="204" ht="12.75">
      <c r="I204" s="135"/>
    </row>
    <row r="205" ht="12.75">
      <c r="I205" s="135"/>
    </row>
    <row r="206" ht="12.75">
      <c r="I206" s="135"/>
    </row>
    <row r="207" ht="12.75">
      <c r="I207" s="135"/>
    </row>
    <row r="208" ht="12.75">
      <c r="I208" s="135"/>
    </row>
    <row r="209" ht="12.75">
      <c r="I209" s="135"/>
    </row>
    <row r="210" ht="12.75">
      <c r="I210" s="135"/>
    </row>
    <row r="211" ht="12.75">
      <c r="I211" s="135"/>
    </row>
    <row r="212" ht="12.75">
      <c r="I212" s="135"/>
    </row>
    <row r="213" ht="12.75">
      <c r="I213" s="135"/>
    </row>
    <row r="214" ht="12.75">
      <c r="I214" s="135"/>
    </row>
    <row r="215" ht="12.75">
      <c r="I215" s="135"/>
    </row>
    <row r="216" ht="12.75">
      <c r="I216" s="135"/>
    </row>
    <row r="217" ht="12.75">
      <c r="I217" s="135"/>
    </row>
    <row r="218" ht="12.75">
      <c r="I218" s="135"/>
    </row>
    <row r="219" ht="12.75">
      <c r="I219" s="135"/>
    </row>
    <row r="220" ht="12.75">
      <c r="I220" s="135"/>
    </row>
    <row r="221" ht="12.75">
      <c r="I221" s="135"/>
    </row>
    <row r="222" ht="12.75">
      <c r="I222" s="135"/>
    </row>
    <row r="223" ht="12.75">
      <c r="I223" s="135"/>
    </row>
    <row r="224" ht="12.75">
      <c r="I224" s="135"/>
    </row>
    <row r="225" ht="12.75">
      <c r="I225" s="135"/>
    </row>
    <row r="226" ht="12.75">
      <c r="I226" s="135"/>
    </row>
    <row r="227" ht="12.75">
      <c r="I227" s="135"/>
    </row>
    <row r="228" ht="12.75">
      <c r="I228" s="135"/>
    </row>
    <row r="229" ht="12.75">
      <c r="I229" s="135"/>
    </row>
    <row r="230" ht="12.75">
      <c r="I230" s="135"/>
    </row>
    <row r="231" ht="12.75">
      <c r="I231" s="135"/>
    </row>
    <row r="232" ht="12.75">
      <c r="I232" s="135"/>
    </row>
    <row r="233" ht="12.75">
      <c r="I233" s="135"/>
    </row>
    <row r="234" ht="12.75">
      <c r="I234" s="135"/>
    </row>
    <row r="235" ht="12.75">
      <c r="I235" s="135"/>
    </row>
    <row r="236" ht="12.75">
      <c r="I236" s="135"/>
    </row>
    <row r="237" ht="12.75">
      <c r="I237" s="135"/>
    </row>
    <row r="238" ht="12.75">
      <c r="I238" s="135"/>
    </row>
    <row r="239" ht="12.75">
      <c r="I239" s="135"/>
    </row>
    <row r="240" ht="12.75">
      <c r="I240" s="135"/>
    </row>
    <row r="241" ht="12.75">
      <c r="I241" s="135"/>
    </row>
    <row r="242" ht="12.75">
      <c r="I242" s="135"/>
    </row>
    <row r="243" ht="12.75">
      <c r="I243" s="135"/>
    </row>
    <row r="244" ht="12.75">
      <c r="I244" s="135"/>
    </row>
    <row r="245" ht="12.75">
      <c r="I245" s="135"/>
    </row>
    <row r="246" ht="12.75">
      <c r="I246" s="135"/>
    </row>
    <row r="247" ht="12.75">
      <c r="I247" s="135"/>
    </row>
    <row r="248" ht="12.75">
      <c r="I248" s="135"/>
    </row>
    <row r="249" ht="12.75">
      <c r="I249" s="135"/>
    </row>
    <row r="250" ht="12.75">
      <c r="I250" s="135"/>
    </row>
    <row r="251" ht="12.75">
      <c r="I251" s="135"/>
    </row>
    <row r="252" ht="12.75">
      <c r="I252" s="135"/>
    </row>
    <row r="253" ht="12.75">
      <c r="I253" s="135"/>
    </row>
    <row r="254" ht="12.75">
      <c r="I254" s="135"/>
    </row>
    <row r="255" ht="12.75">
      <c r="I255" s="135"/>
    </row>
    <row r="256" ht="12.75">
      <c r="I256" s="135"/>
    </row>
    <row r="257" ht="12.75">
      <c r="I257" s="135"/>
    </row>
    <row r="258" ht="12.75">
      <c r="I258" s="135"/>
    </row>
    <row r="259" ht="12.75">
      <c r="I259" s="135"/>
    </row>
    <row r="260" ht="12.75">
      <c r="I260" s="135"/>
    </row>
    <row r="261" ht="12.75">
      <c r="I261" s="135"/>
    </row>
    <row r="262" ht="12.75">
      <c r="I262" s="135"/>
    </row>
    <row r="263" ht="12.75">
      <c r="I263" s="135"/>
    </row>
    <row r="264" ht="12.75">
      <c r="I264" s="135"/>
    </row>
    <row r="265" ht="12.75">
      <c r="I265" s="135"/>
    </row>
    <row r="266" ht="12.75">
      <c r="I266" s="135"/>
    </row>
    <row r="267" ht="12.75">
      <c r="I267" s="135"/>
    </row>
    <row r="268" ht="12.75">
      <c r="I268" s="135"/>
    </row>
    <row r="269" ht="12.75">
      <c r="I269" s="135"/>
    </row>
    <row r="270" ht="12.75">
      <c r="I270" s="135"/>
    </row>
    <row r="271" ht="12.75">
      <c r="I271" s="135"/>
    </row>
    <row r="272" ht="12.75">
      <c r="I272" s="135"/>
    </row>
    <row r="273" ht="12.75">
      <c r="I273" s="135"/>
    </row>
    <row r="274" ht="12.75">
      <c r="I274" s="135"/>
    </row>
    <row r="275" ht="12.75">
      <c r="I275" s="135"/>
    </row>
    <row r="276" ht="12.75">
      <c r="I276" s="135"/>
    </row>
    <row r="277" ht="12.75">
      <c r="I277" s="135"/>
    </row>
    <row r="278" ht="12.75">
      <c r="I278" s="135"/>
    </row>
    <row r="279" ht="12.75">
      <c r="I279" s="135"/>
    </row>
    <row r="280" ht="12.75">
      <c r="I280" s="135"/>
    </row>
    <row r="281" ht="12.75">
      <c r="I281" s="135"/>
    </row>
    <row r="282" ht="12.75">
      <c r="I282" s="135"/>
    </row>
    <row r="283" ht="12.75">
      <c r="I283" s="135"/>
    </row>
    <row r="284" ht="12.75">
      <c r="I284" s="135"/>
    </row>
    <row r="285" ht="12.75">
      <c r="I285" s="135"/>
    </row>
    <row r="286" ht="12.75">
      <c r="I286" s="135"/>
    </row>
    <row r="287" ht="12.75">
      <c r="I287" s="135"/>
    </row>
    <row r="288" ht="12.75">
      <c r="I288" s="135"/>
    </row>
    <row r="289" ht="12.75">
      <c r="I289" s="135"/>
    </row>
    <row r="290" ht="12.75">
      <c r="I290" s="135"/>
    </row>
    <row r="291" ht="12.75">
      <c r="I291" s="135"/>
    </row>
    <row r="292" ht="12.75">
      <c r="I292" s="135"/>
    </row>
    <row r="293" ht="12.75">
      <c r="I293" s="135"/>
    </row>
    <row r="294" ht="12.75">
      <c r="I294" s="135"/>
    </row>
    <row r="295" ht="12.75">
      <c r="I295" s="135"/>
    </row>
    <row r="296" ht="12.75">
      <c r="I296" s="135"/>
    </row>
    <row r="297" ht="12.75">
      <c r="I297" s="135"/>
    </row>
    <row r="298" ht="12.75">
      <c r="I298" s="135"/>
    </row>
    <row r="299" ht="12.75">
      <c r="I299" s="135"/>
    </row>
    <row r="300" ht="12.75">
      <c r="I300" s="135"/>
    </row>
    <row r="301" ht="12.75">
      <c r="I301" s="135"/>
    </row>
    <row r="302" ht="12.75">
      <c r="I302" s="135"/>
    </row>
    <row r="303" ht="12.75">
      <c r="I303" s="135"/>
    </row>
    <row r="304" ht="12.75">
      <c r="I304" s="135"/>
    </row>
    <row r="305" ht="12.75">
      <c r="I305" s="135"/>
    </row>
    <row r="306" ht="12.75">
      <c r="I306" s="135"/>
    </row>
    <row r="307" ht="12.75">
      <c r="I307" s="135"/>
    </row>
    <row r="308" ht="12.75">
      <c r="I308" s="135"/>
    </row>
    <row r="309" ht="12.75">
      <c r="I309" s="135"/>
    </row>
    <row r="310" ht="12.75">
      <c r="I310" s="135"/>
    </row>
    <row r="311" ht="12.75">
      <c r="I311" s="135"/>
    </row>
    <row r="312" ht="12.75">
      <c r="I312" s="135"/>
    </row>
    <row r="313" ht="12.75">
      <c r="I313" s="135"/>
    </row>
    <row r="314" ht="12.75">
      <c r="I314" s="135"/>
    </row>
    <row r="315" ht="12.75">
      <c r="I315" s="135"/>
    </row>
    <row r="316" ht="12.75">
      <c r="I316" s="135"/>
    </row>
    <row r="317" ht="12.75">
      <c r="I317" s="135"/>
    </row>
    <row r="318" ht="12.75">
      <c r="I318" s="135"/>
    </row>
    <row r="319" ht="12.75">
      <c r="I319" s="135"/>
    </row>
    <row r="320" ht="12.75">
      <c r="I320" s="135"/>
    </row>
    <row r="321" ht="12.75">
      <c r="I321" s="135"/>
    </row>
    <row r="322" ht="12.75">
      <c r="I322" s="135"/>
    </row>
    <row r="323" ht="12.75">
      <c r="I323" s="135"/>
    </row>
    <row r="324" ht="12.75">
      <c r="I324" s="135"/>
    </row>
    <row r="325" ht="12.75">
      <c r="I325" s="135"/>
    </row>
    <row r="326" ht="12.75">
      <c r="I326" s="135"/>
    </row>
    <row r="327" ht="12.75">
      <c r="I327" s="135"/>
    </row>
    <row r="328" ht="12.75">
      <c r="I328" s="135"/>
    </row>
    <row r="329" ht="12.75">
      <c r="I329" s="135"/>
    </row>
    <row r="330" ht="12.75">
      <c r="I330" s="135"/>
    </row>
    <row r="331" ht="12.75">
      <c r="I331" s="178"/>
    </row>
    <row r="332" ht="12.75">
      <c r="I332" s="178"/>
    </row>
    <row r="333" ht="12.75">
      <c r="I333" s="178"/>
    </row>
    <row r="334" ht="12.75">
      <c r="I334" s="178"/>
    </row>
    <row r="335" ht="12.75">
      <c r="I335" s="178"/>
    </row>
    <row r="336" ht="12.75">
      <c r="I336" s="178"/>
    </row>
    <row r="337" ht="12.75">
      <c r="I337" s="178"/>
    </row>
    <row r="338" ht="12.75">
      <c r="I338" s="178"/>
    </row>
    <row r="339" ht="12.75">
      <c r="I339" s="178"/>
    </row>
    <row r="340" ht="12.75">
      <c r="I340" s="178"/>
    </row>
    <row r="341" ht="12.75">
      <c r="I341" s="178"/>
    </row>
    <row r="342" ht="12.75">
      <c r="I342" s="178"/>
    </row>
    <row r="343" ht="12.75">
      <c r="I343" s="178"/>
    </row>
    <row r="344" ht="12.75">
      <c r="I344" s="178"/>
    </row>
    <row r="345" ht="12.75">
      <c r="I345" s="178"/>
    </row>
    <row r="346" ht="12.75">
      <c r="I346" s="178"/>
    </row>
    <row r="347" ht="12.75">
      <c r="I347" s="178"/>
    </row>
    <row r="348" ht="12.75">
      <c r="I348" s="178"/>
    </row>
    <row r="349" ht="12.75">
      <c r="I349" s="178"/>
    </row>
    <row r="350" ht="12.75">
      <c r="I350" s="178"/>
    </row>
    <row r="351" ht="12.75">
      <c r="I351" s="178"/>
    </row>
    <row r="352" ht="12.75">
      <c r="I352" s="178"/>
    </row>
    <row r="353" ht="12.75">
      <c r="I353" s="178"/>
    </row>
    <row r="354" ht="12.75">
      <c r="I354" s="178"/>
    </row>
    <row r="355" ht="12.75">
      <c r="I355" s="178"/>
    </row>
    <row r="356" ht="12.75">
      <c r="I356" s="178"/>
    </row>
    <row r="357" ht="12.75">
      <c r="I357" s="178"/>
    </row>
    <row r="358" ht="12.75">
      <c r="I358" s="178"/>
    </row>
    <row r="359" ht="12.75">
      <c r="I359" s="178"/>
    </row>
    <row r="360" ht="12.75">
      <c r="I360" s="178"/>
    </row>
    <row r="361" ht="12.75">
      <c r="I361" s="178"/>
    </row>
    <row r="362" ht="12.75">
      <c r="I362" s="178"/>
    </row>
    <row r="363" ht="12.75">
      <c r="I363" s="178"/>
    </row>
    <row r="364" ht="12.75">
      <c r="I364" s="178"/>
    </row>
    <row r="365" ht="12.75">
      <c r="I365" s="178"/>
    </row>
    <row r="366" ht="12.75">
      <c r="I366" s="178"/>
    </row>
    <row r="367" ht="12.75">
      <c r="I367" s="178"/>
    </row>
    <row r="368" ht="12.75">
      <c r="I368" s="178"/>
    </row>
    <row r="369" ht="12.75">
      <c r="I369" s="178"/>
    </row>
    <row r="370" ht="12.75">
      <c r="I370" s="178"/>
    </row>
    <row r="371" ht="12.75">
      <c r="I371" s="178"/>
    </row>
    <row r="372" ht="12.75">
      <c r="I372" s="178"/>
    </row>
    <row r="373" ht="12.75">
      <c r="I373" s="178"/>
    </row>
    <row r="374" ht="12.75">
      <c r="I374" s="178"/>
    </row>
    <row r="375" ht="12.75">
      <c r="I375" s="178"/>
    </row>
    <row r="376" ht="12.75">
      <c r="I376" s="178"/>
    </row>
    <row r="377" ht="12.75">
      <c r="I377" s="178"/>
    </row>
    <row r="378" ht="12.75">
      <c r="I378" s="178"/>
    </row>
    <row r="379" ht="12.75">
      <c r="I379" s="178"/>
    </row>
    <row r="380" ht="12.75">
      <c r="I380" s="178"/>
    </row>
    <row r="381" ht="12.75">
      <c r="I381" s="178"/>
    </row>
    <row r="382" ht="12.75">
      <c r="I382" s="178"/>
    </row>
    <row r="383" ht="12.75">
      <c r="I383" s="178"/>
    </row>
    <row r="384" ht="12.75">
      <c r="I384" s="178"/>
    </row>
    <row r="385" ht="12.75">
      <c r="I385" s="178"/>
    </row>
    <row r="386" ht="12.75">
      <c r="I386" s="178"/>
    </row>
    <row r="387" ht="12.75">
      <c r="I387" s="178"/>
    </row>
    <row r="388" ht="12.75">
      <c r="I388" s="178"/>
    </row>
    <row r="389" ht="12.75">
      <c r="I389" s="178"/>
    </row>
    <row r="390" ht="12.75">
      <c r="I390" s="178"/>
    </row>
    <row r="391" ht="12.75">
      <c r="I391" s="178"/>
    </row>
    <row r="392" ht="12.75">
      <c r="I392" s="178"/>
    </row>
    <row r="393" ht="12.75">
      <c r="I393" s="178"/>
    </row>
    <row r="394" ht="12.75">
      <c r="I394" s="178"/>
    </row>
    <row r="395" ht="12.75">
      <c r="I395" s="178"/>
    </row>
    <row r="396" ht="12.75">
      <c r="I396" s="178"/>
    </row>
    <row r="397" ht="12.75">
      <c r="I397" s="178"/>
    </row>
    <row r="398" ht="12.75">
      <c r="I398" s="178"/>
    </row>
    <row r="399" ht="12.75">
      <c r="I399" s="178"/>
    </row>
    <row r="400" ht="12.75">
      <c r="I400" s="178"/>
    </row>
    <row r="401" ht="12.75">
      <c r="I401" s="178"/>
    </row>
    <row r="402" ht="12.75">
      <c r="I402" s="178"/>
    </row>
    <row r="403" ht="12.75">
      <c r="I403" s="178"/>
    </row>
    <row r="404" ht="12.75">
      <c r="I404" s="178"/>
    </row>
    <row r="405" ht="12.75">
      <c r="I405" s="178"/>
    </row>
    <row r="406" ht="12.75">
      <c r="I406" s="178"/>
    </row>
    <row r="407" ht="12.75">
      <c r="I407" s="178"/>
    </row>
    <row r="408" ht="12.75">
      <c r="I408" s="178"/>
    </row>
    <row r="409" ht="12.75">
      <c r="I409" s="178"/>
    </row>
    <row r="410" ht="12.75">
      <c r="I410" s="178"/>
    </row>
    <row r="411" ht="12.75">
      <c r="I411" s="178"/>
    </row>
    <row r="412" ht="12.75">
      <c r="I412" s="178"/>
    </row>
    <row r="413" ht="12.75">
      <c r="I413" s="178"/>
    </row>
    <row r="414" ht="12.75">
      <c r="I414" s="178"/>
    </row>
    <row r="415" ht="12.75">
      <c r="I415" s="178"/>
    </row>
    <row r="416" ht="12.75">
      <c r="I416" s="178"/>
    </row>
    <row r="417" ht="12.75">
      <c r="I417" s="178"/>
    </row>
    <row r="418" ht="12.75">
      <c r="I418" s="178"/>
    </row>
    <row r="419" ht="12.75">
      <c r="I419" s="178"/>
    </row>
    <row r="420" ht="12.75">
      <c r="I420" s="178"/>
    </row>
    <row r="421" ht="12.75">
      <c r="I421" s="178"/>
    </row>
    <row r="422" ht="12.75">
      <c r="I422" s="178"/>
    </row>
    <row r="423" ht="12.75">
      <c r="I423" s="178"/>
    </row>
    <row r="424" ht="12.75">
      <c r="I424" s="178"/>
    </row>
    <row r="425" ht="12.75">
      <c r="I425" s="178"/>
    </row>
    <row r="426" ht="12.75">
      <c r="I426" s="178"/>
    </row>
    <row r="427" ht="12.75">
      <c r="I427" s="178"/>
    </row>
    <row r="428" ht="12.75">
      <c r="I428" s="178"/>
    </row>
    <row r="429" ht="12.75">
      <c r="I429" s="178"/>
    </row>
    <row r="430" ht="12.75">
      <c r="I430" s="178"/>
    </row>
    <row r="431" ht="12.75">
      <c r="I431" s="178"/>
    </row>
    <row r="432" ht="12.75">
      <c r="I432" s="178"/>
    </row>
    <row r="433" ht="12.75">
      <c r="I433" s="178"/>
    </row>
    <row r="434" ht="12.75">
      <c r="I434" s="178"/>
    </row>
    <row r="435" ht="12.75">
      <c r="I435" s="178"/>
    </row>
    <row r="436" ht="12.75">
      <c r="I436" s="178"/>
    </row>
    <row r="437" ht="12.75">
      <c r="I437" s="178"/>
    </row>
    <row r="438" ht="12.75">
      <c r="I438" s="178"/>
    </row>
    <row r="439" ht="12.75">
      <c r="I439" s="178"/>
    </row>
    <row r="440" ht="12.75">
      <c r="I440" s="178"/>
    </row>
    <row r="441" ht="12.75">
      <c r="I441" s="178"/>
    </row>
    <row r="442" ht="12.75">
      <c r="I442" s="178"/>
    </row>
    <row r="443" ht="12.75">
      <c r="I443" s="178"/>
    </row>
    <row r="444" ht="12.75">
      <c r="I444" s="178"/>
    </row>
    <row r="445" ht="12.75">
      <c r="I445" s="178"/>
    </row>
    <row r="446" ht="12.75">
      <c r="I446" s="178"/>
    </row>
    <row r="447" ht="12.75">
      <c r="I447" s="178"/>
    </row>
    <row r="448" ht="12.75">
      <c r="I448" s="178"/>
    </row>
    <row r="449" ht="12.75">
      <c r="I449" s="178"/>
    </row>
    <row r="450" ht="12.75">
      <c r="I450" s="178"/>
    </row>
    <row r="451" ht="12.75">
      <c r="I451" s="178"/>
    </row>
    <row r="452" ht="12.75">
      <c r="I452" s="178"/>
    </row>
    <row r="453" ht="12.75">
      <c r="I453" s="178"/>
    </row>
    <row r="454" ht="12.75">
      <c r="I454" s="178"/>
    </row>
    <row r="455" ht="12.75">
      <c r="I455" s="178"/>
    </row>
    <row r="456" ht="12.75">
      <c r="I456" s="178"/>
    </row>
    <row r="457" ht="12.75">
      <c r="I457" s="178"/>
    </row>
    <row r="458" ht="12.75">
      <c r="I458" s="178"/>
    </row>
    <row r="459" ht="12.75">
      <c r="I459" s="178"/>
    </row>
    <row r="460" ht="12.75">
      <c r="I460" s="178"/>
    </row>
    <row r="461" ht="12.75">
      <c r="I461" s="178"/>
    </row>
    <row r="462" ht="12.75">
      <c r="I462" s="178"/>
    </row>
    <row r="463" ht="12.75">
      <c r="I463" s="178"/>
    </row>
    <row r="464" ht="12.75">
      <c r="I464" s="178"/>
    </row>
    <row r="465" ht="12.75">
      <c r="I465" s="178"/>
    </row>
    <row r="466" ht="12.75">
      <c r="I466" s="178"/>
    </row>
    <row r="467" ht="12.75">
      <c r="I467" s="178"/>
    </row>
    <row r="468" ht="12.75">
      <c r="I468" s="178"/>
    </row>
    <row r="469" ht="12.75">
      <c r="I469" s="178"/>
    </row>
    <row r="470" ht="12.75">
      <c r="I470" s="178"/>
    </row>
    <row r="471" ht="12.75">
      <c r="I471" s="178"/>
    </row>
    <row r="472" ht="12.75">
      <c r="I472" s="178"/>
    </row>
    <row r="473" ht="12.75">
      <c r="I473" s="178"/>
    </row>
    <row r="474" ht="12.75">
      <c r="I474" s="178"/>
    </row>
    <row r="475" ht="12.75">
      <c r="I475" s="178"/>
    </row>
    <row r="476" ht="12.75">
      <c r="I476" s="178"/>
    </row>
    <row r="477" ht="12.75">
      <c r="I477" s="178"/>
    </row>
    <row r="478" ht="12.75">
      <c r="I478" s="178"/>
    </row>
    <row r="479" ht="12.75">
      <c r="I479" s="178"/>
    </row>
    <row r="480" ht="12.75">
      <c r="I480" s="178"/>
    </row>
    <row r="481" ht="12.75">
      <c r="I481" s="178"/>
    </row>
    <row r="482" ht="12.75">
      <c r="I482" s="178"/>
    </row>
    <row r="483" ht="12.75">
      <c r="I483" s="178"/>
    </row>
    <row r="484" ht="12.75">
      <c r="I484" s="178"/>
    </row>
    <row r="485" ht="12.75">
      <c r="I485" s="178"/>
    </row>
    <row r="486" ht="12.75">
      <c r="I486" s="178"/>
    </row>
    <row r="487" ht="12.75">
      <c r="I487" s="178"/>
    </row>
    <row r="488" ht="12.75">
      <c r="I488" s="178"/>
    </row>
    <row r="489" ht="12.75">
      <c r="I489" s="178"/>
    </row>
    <row r="490" ht="12.75">
      <c r="I490" s="178"/>
    </row>
    <row r="491" ht="12.75">
      <c r="I491" s="178"/>
    </row>
    <row r="492" ht="12.75">
      <c r="I492" s="178"/>
    </row>
    <row r="493" ht="12.75">
      <c r="I493" s="178"/>
    </row>
    <row r="494" ht="12.75">
      <c r="I494" s="178"/>
    </row>
    <row r="495" ht="12.75">
      <c r="I495" s="178"/>
    </row>
    <row r="496" ht="12.75">
      <c r="I496" s="178"/>
    </row>
    <row r="497" ht="12.75">
      <c r="I497" s="178"/>
    </row>
    <row r="498" ht="12.75">
      <c r="I498" s="178"/>
    </row>
    <row r="499" ht="12.75">
      <c r="I499" s="178"/>
    </row>
    <row r="500" ht="12.75">
      <c r="I500" s="178"/>
    </row>
    <row r="501" ht="12.75">
      <c r="I501" s="178"/>
    </row>
    <row r="502" ht="12.75">
      <c r="I502" s="178"/>
    </row>
    <row r="503" ht="12.75">
      <c r="I503" s="178"/>
    </row>
    <row r="504" ht="12.75">
      <c r="I504" s="178"/>
    </row>
    <row r="505" ht="12.75">
      <c r="I505" s="178"/>
    </row>
    <row r="506" ht="12.75">
      <c r="I506" s="178"/>
    </row>
    <row r="507" ht="12.75">
      <c r="I507" s="178"/>
    </row>
    <row r="508" ht="12.75">
      <c r="I508" s="178"/>
    </row>
    <row r="509" ht="12.75">
      <c r="I509" s="178"/>
    </row>
    <row r="510" ht="12.75">
      <c r="I510" s="178"/>
    </row>
    <row r="511" ht="12.75">
      <c r="I511" s="178"/>
    </row>
    <row r="512" ht="12.75">
      <c r="I512" s="178"/>
    </row>
    <row r="513" ht="12.75">
      <c r="I513" s="178"/>
    </row>
    <row r="514" ht="12.75">
      <c r="I514" s="178"/>
    </row>
    <row r="515" ht="12.75">
      <c r="I515" s="178"/>
    </row>
    <row r="516" ht="12.75">
      <c r="I516" s="178"/>
    </row>
    <row r="517" ht="12.75">
      <c r="I517" s="178"/>
    </row>
    <row r="518" ht="12.75">
      <c r="I518" s="178"/>
    </row>
    <row r="519" ht="12.75">
      <c r="I519" s="178"/>
    </row>
    <row r="520" ht="12.75">
      <c r="I520" s="178"/>
    </row>
    <row r="521" ht="12.75">
      <c r="I521" s="178"/>
    </row>
    <row r="522" ht="12.75">
      <c r="I522" s="178"/>
    </row>
    <row r="523" ht="12.75">
      <c r="I523" s="178"/>
    </row>
    <row r="524" ht="12.75">
      <c r="I524" s="178"/>
    </row>
    <row r="525" ht="12.75">
      <c r="I525" s="178"/>
    </row>
    <row r="526" ht="12.75">
      <c r="I526" s="178"/>
    </row>
    <row r="527" ht="12.75">
      <c r="I527" s="178"/>
    </row>
    <row r="528" ht="12.75">
      <c r="I528" s="178"/>
    </row>
    <row r="529" ht="12.75">
      <c r="I529" s="178"/>
    </row>
    <row r="530" ht="12.75">
      <c r="I530" s="178"/>
    </row>
    <row r="531" ht="12.75">
      <c r="I531" s="178"/>
    </row>
    <row r="532" ht="12.75">
      <c r="I532" s="178"/>
    </row>
    <row r="533" ht="12.75">
      <c r="I533" s="178"/>
    </row>
    <row r="534" ht="12.75">
      <c r="I534" s="178"/>
    </row>
    <row r="535" ht="12.75">
      <c r="I535" s="178"/>
    </row>
    <row r="536" ht="12.75">
      <c r="I536" s="178"/>
    </row>
    <row r="537" ht="12.75">
      <c r="I537" s="178"/>
    </row>
    <row r="538" ht="12.75">
      <c r="I538" s="178"/>
    </row>
    <row r="539" ht="12.75">
      <c r="I539" s="178"/>
    </row>
    <row r="540" ht="12.75">
      <c r="I540" s="178"/>
    </row>
    <row r="541" ht="12.75">
      <c r="I541" s="178"/>
    </row>
    <row r="542" ht="12.75">
      <c r="I542" s="178"/>
    </row>
    <row r="543" ht="12.75">
      <c r="I543" s="178"/>
    </row>
    <row r="544" ht="12.75">
      <c r="I544" s="178"/>
    </row>
    <row r="545" ht="12.75">
      <c r="I545" s="178"/>
    </row>
    <row r="546" ht="12.75">
      <c r="I546" s="178"/>
    </row>
    <row r="547" ht="12.75">
      <c r="I547" s="178"/>
    </row>
    <row r="548" ht="12.75">
      <c r="I548" s="178"/>
    </row>
    <row r="549" ht="12.75">
      <c r="I549" s="178"/>
    </row>
    <row r="550" ht="12.75">
      <c r="I550" s="178"/>
    </row>
    <row r="551" ht="12.75">
      <c r="I551" s="178"/>
    </row>
    <row r="552" ht="12.75">
      <c r="I552" s="178"/>
    </row>
    <row r="553" ht="12.75">
      <c r="I553" s="178"/>
    </row>
    <row r="554" ht="12.75">
      <c r="I554" s="178"/>
    </row>
    <row r="555" ht="12.75">
      <c r="I555" s="178"/>
    </row>
    <row r="556" ht="12.75">
      <c r="I556" s="178"/>
    </row>
    <row r="557" ht="12.75">
      <c r="I557" s="178"/>
    </row>
    <row r="558" ht="12.75">
      <c r="I558" s="178"/>
    </row>
    <row r="559" ht="12.75">
      <c r="I559" s="178"/>
    </row>
    <row r="560" ht="12.75">
      <c r="I560" s="178"/>
    </row>
    <row r="561" ht="12.75">
      <c r="I561" s="178"/>
    </row>
    <row r="562" ht="12.75">
      <c r="I562" s="178"/>
    </row>
    <row r="563" ht="12.75">
      <c r="I563" s="178"/>
    </row>
    <row r="564" ht="12.75">
      <c r="I564" s="178"/>
    </row>
    <row r="565" ht="12.75">
      <c r="I565" s="178"/>
    </row>
    <row r="566" ht="12.75">
      <c r="I566" s="178"/>
    </row>
    <row r="567" ht="12.75">
      <c r="I567" s="178"/>
    </row>
    <row r="568" ht="12.75">
      <c r="I568" s="178"/>
    </row>
    <row r="569" ht="12.75">
      <c r="I569" s="178"/>
    </row>
    <row r="570" ht="12.75">
      <c r="I570" s="178"/>
    </row>
    <row r="571" ht="12.75">
      <c r="I571" s="178"/>
    </row>
    <row r="572" ht="12.75">
      <c r="I572" s="178"/>
    </row>
    <row r="573" ht="12.75">
      <c r="I573" s="178"/>
    </row>
    <row r="574" ht="12.75">
      <c r="I574" s="178"/>
    </row>
    <row r="575" ht="12.75">
      <c r="I575" s="178"/>
    </row>
    <row r="576" ht="12.75">
      <c r="I576" s="178"/>
    </row>
    <row r="577" ht="12.75">
      <c r="I577" s="178"/>
    </row>
    <row r="578" ht="12.75">
      <c r="I578" s="178"/>
    </row>
    <row r="579" ht="12.75">
      <c r="I579" s="178"/>
    </row>
    <row r="580" ht="12.75">
      <c r="I580" s="178"/>
    </row>
    <row r="581" ht="12.75">
      <c r="I581" s="178"/>
    </row>
    <row r="582" ht="12.75">
      <c r="I582" s="178"/>
    </row>
    <row r="583" ht="12.75">
      <c r="I583" s="178"/>
    </row>
    <row r="584" ht="12.75">
      <c r="I584" s="178"/>
    </row>
    <row r="585" ht="12.75">
      <c r="I585" s="178"/>
    </row>
    <row r="586" ht="12.75">
      <c r="I586" s="178"/>
    </row>
    <row r="587" ht="12.75">
      <c r="I587" s="178"/>
    </row>
    <row r="588" ht="12.75">
      <c r="I588" s="178"/>
    </row>
    <row r="589" ht="12.75">
      <c r="I589" s="178"/>
    </row>
    <row r="590" ht="12.75">
      <c r="I590" s="178"/>
    </row>
    <row r="591" ht="12.75">
      <c r="I591" s="178"/>
    </row>
    <row r="592" ht="12.75">
      <c r="I592" s="178"/>
    </row>
    <row r="593" ht="12.75">
      <c r="I593" s="178"/>
    </row>
    <row r="594" ht="12.75">
      <c r="I594" s="178"/>
    </row>
    <row r="595" ht="12.75">
      <c r="I595" s="178"/>
    </row>
    <row r="596" ht="12.75">
      <c r="I596" s="178"/>
    </row>
    <row r="597" ht="12.75">
      <c r="I597" s="178"/>
    </row>
    <row r="598" ht="12.75">
      <c r="I598" s="178"/>
    </row>
    <row r="599" ht="12.75">
      <c r="I599" s="178"/>
    </row>
    <row r="600" ht="12.75">
      <c r="I600" s="178"/>
    </row>
    <row r="601" ht="12.75">
      <c r="I601" s="178"/>
    </row>
    <row r="602" ht="12.75">
      <c r="I602" s="178"/>
    </row>
    <row r="603" ht="12.75">
      <c r="I603" s="178"/>
    </row>
    <row r="604" ht="12.75">
      <c r="I604" s="178"/>
    </row>
    <row r="605" ht="12.75">
      <c r="I605" s="178"/>
    </row>
    <row r="606" ht="12.75">
      <c r="I606" s="178"/>
    </row>
    <row r="607" ht="12.75">
      <c r="I607" s="178"/>
    </row>
    <row r="608" ht="12.75">
      <c r="I608" s="178"/>
    </row>
    <row r="609" ht="12.75">
      <c r="I609" s="178"/>
    </row>
    <row r="610" ht="12.75">
      <c r="I610" s="178"/>
    </row>
    <row r="611" ht="12.75">
      <c r="I611" s="178"/>
    </row>
    <row r="612" ht="12.75">
      <c r="I612" s="178"/>
    </row>
    <row r="613" ht="12.75">
      <c r="I613" s="178"/>
    </row>
    <row r="614" ht="12.75">
      <c r="I614" s="178"/>
    </row>
    <row r="615" ht="12.75">
      <c r="I615" s="178"/>
    </row>
    <row r="616" ht="12.75">
      <c r="I616" s="178"/>
    </row>
    <row r="617" ht="12.75">
      <c r="I617" s="178"/>
    </row>
    <row r="618" ht="12.75">
      <c r="I618" s="178"/>
    </row>
    <row r="619" ht="12.75">
      <c r="I619" s="178"/>
    </row>
    <row r="620" ht="12.75">
      <c r="I620" s="178"/>
    </row>
    <row r="621" ht="12.75">
      <c r="I621" s="178"/>
    </row>
    <row r="622" ht="12.75">
      <c r="I622" s="178"/>
    </row>
    <row r="623" ht="12.75">
      <c r="I623" s="178"/>
    </row>
    <row r="624" ht="12.75">
      <c r="I624" s="178"/>
    </row>
    <row r="625" ht="12.75">
      <c r="I625" s="178"/>
    </row>
    <row r="626" ht="12.75">
      <c r="I626" s="178"/>
    </row>
    <row r="627" ht="12.75">
      <c r="I627" s="178"/>
    </row>
    <row r="628" ht="12.75">
      <c r="I628" s="178"/>
    </row>
    <row r="629" ht="12.75">
      <c r="I629" s="178"/>
    </row>
    <row r="630" ht="12.75">
      <c r="I630" s="178"/>
    </row>
    <row r="631" ht="12.75">
      <c r="I631" s="178"/>
    </row>
    <row r="632" ht="12.75">
      <c r="I632" s="178"/>
    </row>
    <row r="633" ht="12.75">
      <c r="I633" s="178"/>
    </row>
    <row r="634" ht="12.75">
      <c r="I634" s="178"/>
    </row>
    <row r="635" ht="12.75">
      <c r="I635" s="178"/>
    </row>
    <row r="636" ht="12.75">
      <c r="I636" s="178"/>
    </row>
    <row r="637" ht="12.75">
      <c r="I637" s="178"/>
    </row>
    <row r="638" ht="12.75">
      <c r="I638" s="178"/>
    </row>
    <row r="639" ht="12.75">
      <c r="I639" s="178"/>
    </row>
    <row r="640" ht="12.75">
      <c r="I640" s="178"/>
    </row>
    <row r="641" ht="12.75">
      <c r="I641" s="178"/>
    </row>
    <row r="642" ht="12.75">
      <c r="I642" s="178"/>
    </row>
    <row r="643" ht="12.75">
      <c r="I643" s="178"/>
    </row>
    <row r="644" ht="12.75">
      <c r="I644" s="178"/>
    </row>
    <row r="645" ht="12.75">
      <c r="I645" s="178"/>
    </row>
    <row r="646" ht="12.75">
      <c r="I646" s="178"/>
    </row>
    <row r="647" ht="12.75">
      <c r="I647" s="178"/>
    </row>
    <row r="648" ht="12.75">
      <c r="I648" s="178"/>
    </row>
    <row r="649" ht="12.75">
      <c r="I649" s="178"/>
    </row>
    <row r="650" ht="12.75">
      <c r="I650" s="178"/>
    </row>
    <row r="651" ht="12.75">
      <c r="I651" s="178"/>
    </row>
    <row r="652" ht="12.75">
      <c r="I652" s="178"/>
    </row>
    <row r="653" ht="12.75">
      <c r="I653" s="178"/>
    </row>
    <row r="654" ht="12.75">
      <c r="I654" s="178"/>
    </row>
    <row r="655" ht="12.75">
      <c r="I655" s="178"/>
    </row>
    <row r="656" ht="12.75">
      <c r="I656" s="178"/>
    </row>
    <row r="657" ht="12.75">
      <c r="I657" s="178"/>
    </row>
    <row r="658" ht="12.75">
      <c r="I658" s="178"/>
    </row>
    <row r="659" ht="12.75">
      <c r="I659" s="178"/>
    </row>
    <row r="660" ht="12.75">
      <c r="I660" s="178"/>
    </row>
    <row r="661" ht="12.75">
      <c r="I661" s="178"/>
    </row>
    <row r="662" ht="12.75">
      <c r="I662" s="178"/>
    </row>
    <row r="663" ht="12.75">
      <c r="I663" s="178"/>
    </row>
    <row r="664" ht="12.75">
      <c r="I664" s="178"/>
    </row>
    <row r="665" ht="12.75">
      <c r="I665" s="178"/>
    </row>
    <row r="666" ht="12.75">
      <c r="I666" s="178"/>
    </row>
    <row r="667" ht="12.75">
      <c r="I667" s="178"/>
    </row>
    <row r="668" ht="12.75">
      <c r="I668" s="178"/>
    </row>
    <row r="669" ht="12.75">
      <c r="I669" s="178"/>
    </row>
    <row r="670" ht="12.75">
      <c r="I670" s="178"/>
    </row>
    <row r="671" ht="12.75">
      <c r="I671" s="178"/>
    </row>
    <row r="672" ht="12.75">
      <c r="I672" s="178"/>
    </row>
    <row r="673" ht="12.75">
      <c r="I673" s="178"/>
    </row>
    <row r="674" ht="12.75">
      <c r="I674" s="178"/>
    </row>
    <row r="675" ht="12.75">
      <c r="I675" s="178"/>
    </row>
    <row r="676" ht="12.75">
      <c r="I676" s="178"/>
    </row>
    <row r="677" ht="12.75">
      <c r="I677" s="178"/>
    </row>
    <row r="678" ht="12.75">
      <c r="I678" s="178"/>
    </row>
    <row r="679" ht="12.75">
      <c r="I679" s="178"/>
    </row>
    <row r="680" ht="12.75">
      <c r="I680" s="178"/>
    </row>
    <row r="681" ht="12.75">
      <c r="I681" s="178"/>
    </row>
    <row r="682" ht="12.75">
      <c r="I682" s="178"/>
    </row>
    <row r="683" ht="12.75">
      <c r="I683" s="178"/>
    </row>
    <row r="684" ht="12.75">
      <c r="I684" s="178"/>
    </row>
    <row r="685" ht="12.75">
      <c r="I685" s="178"/>
    </row>
    <row r="686" ht="12.75">
      <c r="I686" s="178"/>
    </row>
    <row r="687" ht="12.75">
      <c r="I687" s="178"/>
    </row>
    <row r="688" ht="12.75">
      <c r="I688" s="178"/>
    </row>
    <row r="689" ht="12.75">
      <c r="I689" s="178"/>
    </row>
    <row r="690" ht="12.75">
      <c r="I690" s="178"/>
    </row>
    <row r="691" ht="12.75">
      <c r="I691" s="178"/>
    </row>
    <row r="692" ht="12.75">
      <c r="I692" s="178"/>
    </row>
    <row r="693" ht="12.75">
      <c r="I693" s="178"/>
    </row>
    <row r="694" ht="12.75">
      <c r="I694" s="178"/>
    </row>
    <row r="695" ht="12.75">
      <c r="I695" s="178"/>
    </row>
    <row r="696" ht="12.75">
      <c r="I696" s="178"/>
    </row>
    <row r="697" ht="12.75">
      <c r="I697" s="178"/>
    </row>
    <row r="698" ht="12.75">
      <c r="I698" s="178"/>
    </row>
    <row r="699" ht="12.75">
      <c r="I699" s="178"/>
    </row>
    <row r="700" ht="12.75">
      <c r="I700" s="178"/>
    </row>
    <row r="701" ht="12.75">
      <c r="I701" s="178"/>
    </row>
    <row r="702" ht="12.75">
      <c r="I702" s="178"/>
    </row>
    <row r="703" ht="12.75">
      <c r="I703" s="178"/>
    </row>
    <row r="704" ht="12.75">
      <c r="I704" s="178"/>
    </row>
    <row r="705" ht="12.75">
      <c r="I705" s="178"/>
    </row>
    <row r="706" ht="12.75">
      <c r="I706" s="178"/>
    </row>
    <row r="707" ht="12.75">
      <c r="I707" s="178"/>
    </row>
    <row r="708" ht="12.75">
      <c r="I708" s="178"/>
    </row>
    <row r="709" ht="12.75">
      <c r="I709" s="178"/>
    </row>
    <row r="710" ht="12.75">
      <c r="I710" s="178"/>
    </row>
    <row r="711" ht="12.75">
      <c r="I711" s="178"/>
    </row>
    <row r="712" ht="12.75">
      <c r="I712" s="178"/>
    </row>
    <row r="713" ht="12.75">
      <c r="I713" s="178"/>
    </row>
    <row r="714" ht="12.75">
      <c r="I714" s="178"/>
    </row>
    <row r="715" ht="12.75">
      <c r="I715" s="178"/>
    </row>
    <row r="716" ht="12.75">
      <c r="I716" s="178"/>
    </row>
    <row r="717" ht="12.75">
      <c r="I717" s="178"/>
    </row>
    <row r="718" ht="12.75">
      <c r="I718" s="178"/>
    </row>
    <row r="719" ht="12.75">
      <c r="I719" s="178"/>
    </row>
    <row r="720" ht="12.75">
      <c r="I720" s="178"/>
    </row>
    <row r="721" ht="12.75">
      <c r="I721" s="178"/>
    </row>
    <row r="722" ht="12.75">
      <c r="I722" s="178"/>
    </row>
    <row r="723" ht="12.75">
      <c r="I723" s="178"/>
    </row>
    <row r="724" ht="12.75">
      <c r="I724" s="178"/>
    </row>
    <row r="725" ht="12.75">
      <c r="I725" s="178"/>
    </row>
    <row r="726" ht="12.75">
      <c r="I726" s="178"/>
    </row>
    <row r="727" ht="12.75">
      <c r="I727" s="178"/>
    </row>
    <row r="728" ht="12.75">
      <c r="I728" s="178"/>
    </row>
    <row r="729" ht="12.75">
      <c r="I729" s="178"/>
    </row>
    <row r="730" ht="12.75">
      <c r="I730" s="178"/>
    </row>
    <row r="731" ht="12.75">
      <c r="I731" s="178"/>
    </row>
    <row r="732" ht="12.75">
      <c r="I732" s="178"/>
    </row>
    <row r="733" ht="12.75">
      <c r="I733" s="178"/>
    </row>
    <row r="734" ht="12.75">
      <c r="I734" s="178"/>
    </row>
    <row r="735" ht="12.75">
      <c r="I735" s="178"/>
    </row>
    <row r="736" ht="12.75">
      <c r="I736" s="178"/>
    </row>
    <row r="737" ht="12.75">
      <c r="I737" s="178"/>
    </row>
    <row r="738" ht="12.75">
      <c r="I738" s="178"/>
    </row>
    <row r="739" ht="12.75">
      <c r="I739" s="178"/>
    </row>
    <row r="740" ht="12.75">
      <c r="I740" s="178"/>
    </row>
    <row r="741" ht="12.75">
      <c r="I741" s="178"/>
    </row>
    <row r="742" ht="12.75">
      <c r="I742" s="178"/>
    </row>
    <row r="743" ht="12.75">
      <c r="I743" s="178"/>
    </row>
    <row r="744" ht="12.75">
      <c r="I744" s="178"/>
    </row>
    <row r="745" ht="12.75">
      <c r="I745" s="178"/>
    </row>
    <row r="746" ht="12.75">
      <c r="I746" s="178"/>
    </row>
    <row r="747" ht="12.75">
      <c r="I747" s="178"/>
    </row>
    <row r="748" ht="12.75">
      <c r="I748" s="178"/>
    </row>
    <row r="749" ht="12.75">
      <c r="I749" s="178"/>
    </row>
    <row r="750" ht="12.75">
      <c r="I750" s="178"/>
    </row>
    <row r="751" ht="12.75">
      <c r="I751" s="178"/>
    </row>
    <row r="752" ht="12.75">
      <c r="I752" s="178"/>
    </row>
    <row r="753" ht="12.75">
      <c r="I753" s="178"/>
    </row>
    <row r="754" ht="12.75">
      <c r="I754" s="178"/>
    </row>
    <row r="755" ht="12.75">
      <c r="I755" s="178"/>
    </row>
    <row r="756" ht="12.75">
      <c r="I756" s="178"/>
    </row>
    <row r="757" ht="12.75">
      <c r="I757" s="178"/>
    </row>
    <row r="758" ht="12.75">
      <c r="I758" s="178"/>
    </row>
    <row r="759" ht="12.75">
      <c r="I759" s="178"/>
    </row>
    <row r="760" ht="12.75">
      <c r="I760" s="178"/>
    </row>
    <row r="761" ht="12.75">
      <c r="I761" s="178"/>
    </row>
    <row r="762" ht="12.75">
      <c r="I762" s="178"/>
    </row>
    <row r="763" ht="12.75">
      <c r="I763" s="178"/>
    </row>
    <row r="764" ht="12.75">
      <c r="I764" s="178"/>
    </row>
    <row r="765" ht="12.75">
      <c r="I765" s="178"/>
    </row>
    <row r="766" ht="12.75">
      <c r="I766" s="178"/>
    </row>
    <row r="767" ht="12.75">
      <c r="I767" s="178"/>
    </row>
    <row r="768" ht="12.75">
      <c r="I768" s="178"/>
    </row>
    <row r="769" ht="12.75">
      <c r="I769" s="178"/>
    </row>
    <row r="770" ht="12.75">
      <c r="I770" s="178"/>
    </row>
    <row r="771" ht="12.75">
      <c r="I771" s="178"/>
    </row>
    <row r="772" ht="12.75">
      <c r="I772" s="178"/>
    </row>
    <row r="773" ht="12.75">
      <c r="I773" s="178"/>
    </row>
  </sheetData>
  <sheetProtection/>
  <mergeCells count="6">
    <mergeCell ref="F5:G5"/>
    <mergeCell ref="H5:I5"/>
    <mergeCell ref="A1:I1"/>
    <mergeCell ref="A2:I2"/>
    <mergeCell ref="H3:I3"/>
    <mergeCell ref="F4:I4"/>
  </mergeCells>
  <printOptions/>
  <pageMargins left="0.7" right="0.7" top="0.75" bottom="0.75" header="0.3" footer="0.3"/>
  <pageSetup fitToHeight="1" fitToWidth="1" horizontalDpi="600" verticalDpi="600" orientation="portrait" scale="9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4"/>
  <sheetViews>
    <sheetView zoomScalePageLayoutView="0" workbookViewId="0" topLeftCell="A1">
      <selection activeCell="A1" sqref="A1:S1"/>
    </sheetView>
  </sheetViews>
  <sheetFormatPr defaultColWidth="9.140625" defaultRowHeight="12.75"/>
  <cols>
    <col min="1" max="1" width="56.421875" style="40" bestFit="1" customWidth="1"/>
    <col min="2" max="5" width="8.421875" style="40" bestFit="1" customWidth="1"/>
    <col min="6" max="6" width="7.140625" style="40" bestFit="1" customWidth="1"/>
    <col min="7" max="7" width="7.00390625" style="40" bestFit="1" customWidth="1"/>
    <col min="8" max="8" width="7.140625" style="40" bestFit="1" customWidth="1"/>
    <col min="9" max="9" width="6.8515625" style="40" bestFit="1" customWidth="1"/>
    <col min="10" max="10" width="10.421875" style="40" bestFit="1" customWidth="1"/>
    <col min="11" max="11" width="54.8515625" style="40" customWidth="1"/>
    <col min="12" max="15" width="8.421875" style="40" bestFit="1" customWidth="1"/>
    <col min="16" max="16" width="8.421875" style="40" customWidth="1"/>
    <col min="17" max="17" width="6.8515625" style="40" customWidth="1"/>
    <col min="18" max="18" width="8.28125" style="40" customWidth="1"/>
    <col min="19" max="19" width="6.8515625" style="40" bestFit="1" customWidth="1"/>
    <col min="20" max="16384" width="9.140625" style="40" customWidth="1"/>
  </cols>
  <sheetData>
    <row r="1" spans="1:19" ht="12.75">
      <c r="A1" s="1744" t="s">
        <v>452</v>
      </c>
      <c r="B1" s="1744"/>
      <c r="C1" s="1744"/>
      <c r="D1" s="1744"/>
      <c r="E1" s="1744"/>
      <c r="F1" s="1744"/>
      <c r="G1" s="1744"/>
      <c r="H1" s="1744"/>
      <c r="I1" s="1744"/>
      <c r="J1" s="1744"/>
      <c r="K1" s="1744"/>
      <c r="L1" s="1744"/>
      <c r="M1" s="1744"/>
      <c r="N1" s="1744"/>
      <c r="O1" s="1744"/>
      <c r="P1" s="1744"/>
      <c r="Q1" s="1744"/>
      <c r="R1" s="1744"/>
      <c r="S1" s="1744"/>
    </row>
    <row r="2" spans="1:19" ht="15.75">
      <c r="A2" s="1781" t="s">
        <v>1008</v>
      </c>
      <c r="B2" s="1781"/>
      <c r="C2" s="1781"/>
      <c r="D2" s="1781"/>
      <c r="E2" s="1781"/>
      <c r="F2" s="1781"/>
      <c r="G2" s="1781"/>
      <c r="H2" s="1781"/>
      <c r="I2" s="1781"/>
      <c r="J2" s="1781"/>
      <c r="K2" s="1781"/>
      <c r="L2" s="1781"/>
      <c r="M2" s="1781"/>
      <c r="N2" s="1781"/>
      <c r="O2" s="1781"/>
      <c r="P2" s="1781"/>
      <c r="Q2" s="1781"/>
      <c r="R2" s="1781"/>
      <c r="S2" s="1781"/>
    </row>
    <row r="3" spans="1:19" ht="13.5" thickBot="1">
      <c r="A3" s="56"/>
      <c r="B3" s="56"/>
      <c r="C3" s="56"/>
      <c r="D3" s="56"/>
      <c r="E3" s="56"/>
      <c r="F3" s="56"/>
      <c r="G3" s="56"/>
      <c r="H3" s="1782" t="s">
        <v>193</v>
      </c>
      <c r="I3" s="1782"/>
      <c r="K3" s="56"/>
      <c r="L3" s="56"/>
      <c r="M3" s="56"/>
      <c r="N3" s="56"/>
      <c r="O3" s="56"/>
      <c r="P3" s="56"/>
      <c r="Q3" s="56"/>
      <c r="R3" s="1782" t="s">
        <v>193</v>
      </c>
      <c r="S3" s="1782"/>
    </row>
    <row r="4" spans="1:19" ht="13.5" thickTop="1">
      <c r="A4" s="504"/>
      <c r="B4" s="591">
        <v>2012</v>
      </c>
      <c r="C4" s="578">
        <v>2012</v>
      </c>
      <c r="D4" s="578">
        <v>2013</v>
      </c>
      <c r="E4" s="578">
        <v>2013</v>
      </c>
      <c r="F4" s="1775" t="s">
        <v>1348</v>
      </c>
      <c r="G4" s="1776"/>
      <c r="H4" s="1776"/>
      <c r="I4" s="1777"/>
      <c r="K4" s="504"/>
      <c r="L4" s="591">
        <v>2012</v>
      </c>
      <c r="M4" s="578">
        <v>2012</v>
      </c>
      <c r="N4" s="578">
        <v>2013</v>
      </c>
      <c r="O4" s="578">
        <v>2013</v>
      </c>
      <c r="P4" s="1775" t="s">
        <v>1350</v>
      </c>
      <c r="Q4" s="1776"/>
      <c r="R4" s="1776"/>
      <c r="S4" s="1777"/>
    </row>
    <row r="5" spans="1:19" ht="12.75">
      <c r="A5" s="592" t="s">
        <v>310</v>
      </c>
      <c r="B5" s="593" t="s">
        <v>659</v>
      </c>
      <c r="C5" s="580" t="s">
        <v>532</v>
      </c>
      <c r="D5" s="580" t="s">
        <v>405</v>
      </c>
      <c r="E5" s="580" t="s">
        <v>1349</v>
      </c>
      <c r="F5" s="1778" t="s">
        <v>279</v>
      </c>
      <c r="G5" s="1779"/>
      <c r="H5" s="1778" t="s">
        <v>1129</v>
      </c>
      <c r="I5" s="1780"/>
      <c r="K5" s="592" t="s">
        <v>310</v>
      </c>
      <c r="L5" s="593" t="s">
        <v>659</v>
      </c>
      <c r="M5" s="580" t="s">
        <v>532</v>
      </c>
      <c r="N5" s="580" t="s">
        <v>405</v>
      </c>
      <c r="O5" s="580" t="s">
        <v>1349</v>
      </c>
      <c r="P5" s="1778" t="s">
        <v>279</v>
      </c>
      <c r="Q5" s="1779"/>
      <c r="R5" s="1778" t="s">
        <v>1129</v>
      </c>
      <c r="S5" s="1780"/>
    </row>
    <row r="6" spans="1:19" ht="12.75">
      <c r="A6" s="594"/>
      <c r="B6" s="595"/>
      <c r="C6" s="484"/>
      <c r="D6" s="484"/>
      <c r="E6" s="484"/>
      <c r="F6" s="484" t="s">
        <v>389</v>
      </c>
      <c r="G6" s="484" t="s">
        <v>406</v>
      </c>
      <c r="H6" s="484" t="s">
        <v>389</v>
      </c>
      <c r="I6" s="485" t="s">
        <v>406</v>
      </c>
      <c r="K6" s="594"/>
      <c r="L6" s="595"/>
      <c r="M6" s="484"/>
      <c r="N6" s="484"/>
      <c r="O6" s="484"/>
      <c r="P6" s="484" t="s">
        <v>389</v>
      </c>
      <c r="Q6" s="484" t="s">
        <v>406</v>
      </c>
      <c r="R6" s="484" t="s">
        <v>389</v>
      </c>
      <c r="S6" s="485" t="s">
        <v>406</v>
      </c>
    </row>
    <row r="7" spans="1:19" s="56" customFormat="1" ht="12.75">
      <c r="A7" s="140" t="s">
        <v>969</v>
      </c>
      <c r="B7" s="1025">
        <v>28794.08333632381</v>
      </c>
      <c r="C7" s="1023">
        <v>32942.90193626379</v>
      </c>
      <c r="D7" s="1023">
        <v>39783.83831108444</v>
      </c>
      <c r="E7" s="1023">
        <v>41482.18554771951</v>
      </c>
      <c r="F7" s="1023">
        <v>4148.818599939983</v>
      </c>
      <c r="G7" s="1023">
        <v>14.40858023323923</v>
      </c>
      <c r="H7" s="1023">
        <v>1698.3472366350761</v>
      </c>
      <c r="I7" s="1026">
        <v>4.268937610682698</v>
      </c>
      <c r="J7" s="72"/>
      <c r="K7" s="140" t="s">
        <v>990</v>
      </c>
      <c r="L7" s="1036">
        <v>17493.73130175474</v>
      </c>
      <c r="M7" s="1034">
        <v>18742.969708718545</v>
      </c>
      <c r="N7" s="1034">
        <v>18155.9427035761</v>
      </c>
      <c r="O7" s="1034">
        <v>19767.2396260166</v>
      </c>
      <c r="P7" s="1034">
        <v>1249.2384069638065</v>
      </c>
      <c r="Q7" s="1034">
        <v>7.141063192381945</v>
      </c>
      <c r="R7" s="1034">
        <v>1611.2969224404987</v>
      </c>
      <c r="S7" s="1039">
        <v>8.87476320424347</v>
      </c>
    </row>
    <row r="8" spans="1:19" s="36" customFormat="1" ht="12.75">
      <c r="A8" s="141" t="s">
        <v>319</v>
      </c>
      <c r="B8" s="1032">
        <v>2797.9137915141005</v>
      </c>
      <c r="C8" s="1030">
        <v>5188.9725520885995</v>
      </c>
      <c r="D8" s="1030">
        <v>6222.395057326599</v>
      </c>
      <c r="E8" s="1030">
        <v>5608.3674110166</v>
      </c>
      <c r="F8" s="1024">
        <v>2391.058760574499</v>
      </c>
      <c r="G8" s="1024">
        <v>85.45862877642737</v>
      </c>
      <c r="H8" s="1024">
        <v>-614.027646309999</v>
      </c>
      <c r="I8" s="1027">
        <v>-9.868027353663573</v>
      </c>
      <c r="J8" s="38"/>
      <c r="K8" s="141" t="s">
        <v>991</v>
      </c>
      <c r="L8" s="1043">
        <v>11594.3432973572</v>
      </c>
      <c r="M8" s="1041">
        <v>12317.529691596701</v>
      </c>
      <c r="N8" s="1041">
        <v>10686.6924147696</v>
      </c>
      <c r="O8" s="1041">
        <v>11757.504022559599</v>
      </c>
      <c r="P8" s="1035">
        <v>723.1863942395012</v>
      </c>
      <c r="Q8" s="1035">
        <v>6.237407119076277</v>
      </c>
      <c r="R8" s="1035">
        <v>1070.8116077899977</v>
      </c>
      <c r="S8" s="1038">
        <v>10.020047047579256</v>
      </c>
    </row>
    <row r="9" spans="1:19" s="36" customFormat="1" ht="12.75">
      <c r="A9" s="141" t="s">
        <v>320</v>
      </c>
      <c r="B9" s="1029">
        <v>1757.2036578750005</v>
      </c>
      <c r="C9" s="1024">
        <v>2053.6886950808994</v>
      </c>
      <c r="D9" s="1024">
        <v>2130.0798144985943</v>
      </c>
      <c r="E9" s="1024">
        <v>2173.060524838594</v>
      </c>
      <c r="F9" s="1029">
        <v>296.48503720589883</v>
      </c>
      <c r="G9" s="1024">
        <v>16.872548374070675</v>
      </c>
      <c r="H9" s="1024">
        <v>42.98071033999986</v>
      </c>
      <c r="I9" s="1027">
        <v>2.0177981147676953</v>
      </c>
      <c r="K9" s="141" t="s">
        <v>747</v>
      </c>
      <c r="L9" s="1040">
        <v>87.867018306</v>
      </c>
      <c r="M9" s="1035">
        <v>97.195244583</v>
      </c>
      <c r="N9" s="1035">
        <v>72.92014121300001</v>
      </c>
      <c r="O9" s="1035">
        <v>78.78534117999999</v>
      </c>
      <c r="P9" s="1040">
        <v>9.328226276999999</v>
      </c>
      <c r="Q9" s="1035">
        <v>10.616300014317227</v>
      </c>
      <c r="R9" s="1035">
        <v>5.865199966999981</v>
      </c>
      <c r="S9" s="1038">
        <v>8.043319540300546</v>
      </c>
    </row>
    <row r="10" spans="1:19" s="36" customFormat="1" ht="12.75">
      <c r="A10" s="141" t="s">
        <v>321</v>
      </c>
      <c r="B10" s="1029">
        <v>4382.5101739421</v>
      </c>
      <c r="C10" s="1024">
        <v>7530.1214479671</v>
      </c>
      <c r="D10" s="1024">
        <v>12714.617603721103</v>
      </c>
      <c r="E10" s="1024">
        <v>13231.806856260097</v>
      </c>
      <c r="F10" s="1029">
        <v>3147.611274025</v>
      </c>
      <c r="G10" s="1024">
        <v>71.82210991181113</v>
      </c>
      <c r="H10" s="1024">
        <v>517.189252538994</v>
      </c>
      <c r="I10" s="1027">
        <v>4.06767445674207</v>
      </c>
      <c r="K10" s="141" t="s">
        <v>992</v>
      </c>
      <c r="L10" s="1040">
        <v>3866.2562353819994</v>
      </c>
      <c r="M10" s="1035">
        <v>3980.381027569</v>
      </c>
      <c r="N10" s="1035">
        <v>5013.9364932234985</v>
      </c>
      <c r="O10" s="1035">
        <v>5306.389645331</v>
      </c>
      <c r="P10" s="1040">
        <v>114.12479218700037</v>
      </c>
      <c r="Q10" s="1035">
        <v>2.95181656980178</v>
      </c>
      <c r="R10" s="1035">
        <v>292.4531521075014</v>
      </c>
      <c r="S10" s="1038">
        <v>5.832805271920806</v>
      </c>
    </row>
    <row r="11" spans="1:19" s="36" customFormat="1" ht="12.75">
      <c r="A11" s="141" t="s">
        <v>970</v>
      </c>
      <c r="B11" s="1029">
        <v>258.713175423</v>
      </c>
      <c r="C11" s="1024">
        <v>400.17738875399994</v>
      </c>
      <c r="D11" s="1024">
        <v>4555.6138217946</v>
      </c>
      <c r="E11" s="1024">
        <v>4763.4364801447</v>
      </c>
      <c r="F11" s="1029">
        <v>141.46421333099994</v>
      </c>
      <c r="G11" s="1024">
        <v>54.67994163795632</v>
      </c>
      <c r="H11" s="1024">
        <v>207.82265835010003</v>
      </c>
      <c r="I11" s="1027">
        <v>4.561902445634256</v>
      </c>
      <c r="K11" s="141" t="s">
        <v>352</v>
      </c>
      <c r="L11" s="1044">
        <v>1945.2647507095403</v>
      </c>
      <c r="M11" s="1042">
        <v>2347.86374496984</v>
      </c>
      <c r="N11" s="1042">
        <v>2382.39365437</v>
      </c>
      <c r="O11" s="1042">
        <v>2624.560616945999</v>
      </c>
      <c r="P11" s="1035">
        <v>402.5989942602996</v>
      </c>
      <c r="Q11" s="1035">
        <v>20.696359922907696</v>
      </c>
      <c r="R11" s="1035">
        <v>242.1669625759987</v>
      </c>
      <c r="S11" s="1038">
        <v>10.164859284769934</v>
      </c>
    </row>
    <row r="12" spans="1:19" s="36" customFormat="1" ht="12.75">
      <c r="A12" s="141" t="s">
        <v>971</v>
      </c>
      <c r="B12" s="1033">
        <v>19597.7425375696</v>
      </c>
      <c r="C12" s="1031">
        <v>17769.941852373202</v>
      </c>
      <c r="D12" s="1031">
        <v>14161.132013743556</v>
      </c>
      <c r="E12" s="1031">
        <v>15705.514275459522</v>
      </c>
      <c r="F12" s="1024">
        <v>-1827.8006851963983</v>
      </c>
      <c r="G12" s="1024">
        <v>-9.326587905175488</v>
      </c>
      <c r="H12" s="1024">
        <v>1544.3822617159658</v>
      </c>
      <c r="I12" s="1027">
        <v>10.905782533607649</v>
      </c>
      <c r="K12" s="140" t="s">
        <v>993</v>
      </c>
      <c r="L12" s="1036">
        <v>36089.8500807535</v>
      </c>
      <c r="M12" s="1034">
        <v>39328.37184069303</v>
      </c>
      <c r="N12" s="1034">
        <v>43842.45526349191</v>
      </c>
      <c r="O12" s="1034">
        <v>44255.33820217842</v>
      </c>
      <c r="P12" s="1034">
        <v>3238.5217599395255</v>
      </c>
      <c r="Q12" s="1034">
        <v>8.97349740354452</v>
      </c>
      <c r="R12" s="1034">
        <v>412.8829386865109</v>
      </c>
      <c r="S12" s="1039">
        <v>0.9417422820074656</v>
      </c>
    </row>
    <row r="13" spans="1:19" s="56" customFormat="1" ht="12.75">
      <c r="A13" s="140" t="s">
        <v>972</v>
      </c>
      <c r="B13" s="1025">
        <v>2712.5788700635994</v>
      </c>
      <c r="C13" s="1023">
        <v>2661.2523331437005</v>
      </c>
      <c r="D13" s="1023">
        <v>3897.3030115307</v>
      </c>
      <c r="E13" s="1023">
        <v>3462.7024456986996</v>
      </c>
      <c r="F13" s="1023">
        <v>-51.3265369198989</v>
      </c>
      <c r="G13" s="1023">
        <v>-1.8921675416094166</v>
      </c>
      <c r="H13" s="1023">
        <v>-434.6005658320005</v>
      </c>
      <c r="I13" s="1026">
        <v>-11.151315782893342</v>
      </c>
      <c r="K13" s="141" t="s">
        <v>994</v>
      </c>
      <c r="L13" s="1043">
        <v>7931.5543567268005</v>
      </c>
      <c r="M13" s="1041">
        <v>8606.657081035799</v>
      </c>
      <c r="N13" s="1041">
        <v>9029.5684589333</v>
      </c>
      <c r="O13" s="1041">
        <v>9289.0833990703</v>
      </c>
      <c r="P13" s="1035">
        <v>675.1027243089984</v>
      </c>
      <c r="Q13" s="1035">
        <v>8.511606854669534</v>
      </c>
      <c r="R13" s="1035">
        <v>259.51494013699994</v>
      </c>
      <c r="S13" s="1038">
        <v>2.8740569531897378</v>
      </c>
    </row>
    <row r="14" spans="1:19" s="36" customFormat="1" ht="12.75">
      <c r="A14" s="141" t="s">
        <v>973</v>
      </c>
      <c r="B14" s="1032">
        <v>891.0235563995999</v>
      </c>
      <c r="C14" s="1030">
        <v>1064.508317563701</v>
      </c>
      <c r="D14" s="1030">
        <v>1948.9025297156995</v>
      </c>
      <c r="E14" s="1030">
        <v>1276.0473366106999</v>
      </c>
      <c r="F14" s="1024">
        <v>173.4847611641011</v>
      </c>
      <c r="G14" s="1024">
        <v>19.47027774047961</v>
      </c>
      <c r="H14" s="1024">
        <v>-672.8551931049997</v>
      </c>
      <c r="I14" s="1027">
        <v>-34.5248252719521</v>
      </c>
      <c r="K14" s="141" t="s">
        <v>995</v>
      </c>
      <c r="L14" s="1040">
        <v>5777.211207737701</v>
      </c>
      <c r="M14" s="1035">
        <v>5888.334639103199</v>
      </c>
      <c r="N14" s="1035">
        <v>5683.5520515822</v>
      </c>
      <c r="O14" s="1035">
        <v>5875.3484912482</v>
      </c>
      <c r="P14" s="1040">
        <v>111.12343136549771</v>
      </c>
      <c r="Q14" s="1035">
        <v>1.9234787749609132</v>
      </c>
      <c r="R14" s="1035">
        <v>191.79643966599997</v>
      </c>
      <c r="S14" s="1038">
        <v>3.374587545346879</v>
      </c>
    </row>
    <row r="15" spans="1:19" s="36" customFormat="1" ht="12.75">
      <c r="A15" s="141" t="s">
        <v>322</v>
      </c>
      <c r="B15" s="1029">
        <v>110.90624482899997</v>
      </c>
      <c r="C15" s="1024">
        <v>117.08856563799999</v>
      </c>
      <c r="D15" s="1024">
        <v>155.98002048</v>
      </c>
      <c r="E15" s="1024">
        <v>237.27752626000003</v>
      </c>
      <c r="F15" s="1029">
        <v>6.182320809000018</v>
      </c>
      <c r="G15" s="1024">
        <v>5.574366726176859</v>
      </c>
      <c r="H15" s="1024">
        <v>81.29750578000002</v>
      </c>
      <c r="I15" s="1027">
        <v>52.12046102431697</v>
      </c>
      <c r="K15" s="141" t="s">
        <v>748</v>
      </c>
      <c r="L15" s="1040">
        <v>0</v>
      </c>
      <c r="M15" s="1035">
        <v>0</v>
      </c>
      <c r="N15" s="1035">
        <v>0</v>
      </c>
      <c r="O15" s="1035">
        <v>0</v>
      </c>
      <c r="P15" s="1040">
        <v>0</v>
      </c>
      <c r="Q15" s="1449"/>
      <c r="R15" s="1450">
        <v>0</v>
      </c>
      <c r="S15" s="1451"/>
    </row>
    <row r="16" spans="1:19" s="36" customFormat="1" ht="12.75">
      <c r="A16" s="141" t="s">
        <v>323</v>
      </c>
      <c r="B16" s="1029">
        <v>193.71553791</v>
      </c>
      <c r="C16" s="1024">
        <v>186.03189678999996</v>
      </c>
      <c r="D16" s="1024">
        <v>263.44842455</v>
      </c>
      <c r="E16" s="1024">
        <v>241.03910529000007</v>
      </c>
      <c r="F16" s="1029">
        <v>-7.683641120000033</v>
      </c>
      <c r="G16" s="1024">
        <v>-3.966455764415678</v>
      </c>
      <c r="H16" s="1024">
        <v>-22.40931925999996</v>
      </c>
      <c r="I16" s="1027">
        <v>-8.50615041569432</v>
      </c>
      <c r="K16" s="141" t="s">
        <v>749</v>
      </c>
      <c r="L16" s="1040">
        <v>0</v>
      </c>
      <c r="M16" s="1035">
        <v>0</v>
      </c>
      <c r="N16" s="1035">
        <v>0</v>
      </c>
      <c r="O16" s="1035">
        <v>0</v>
      </c>
      <c r="P16" s="1040">
        <v>0</v>
      </c>
      <c r="Q16" s="1449"/>
      <c r="R16" s="1450">
        <v>0</v>
      </c>
      <c r="S16" s="1451"/>
    </row>
    <row r="17" spans="1:19" s="36" customFormat="1" ht="12.75">
      <c r="A17" s="141" t="s">
        <v>324</v>
      </c>
      <c r="B17" s="1029">
        <v>2.8245818439999995</v>
      </c>
      <c r="C17" s="1024">
        <v>2.516228439999999</v>
      </c>
      <c r="D17" s="1024">
        <v>5.864945105999999</v>
      </c>
      <c r="E17" s="1024">
        <v>14.444797106</v>
      </c>
      <c r="F17" s="1029">
        <v>-0.30835340400000044</v>
      </c>
      <c r="G17" s="1024">
        <v>-10.916780643301498</v>
      </c>
      <c r="H17" s="1024">
        <v>8.579852</v>
      </c>
      <c r="I17" s="1027">
        <v>146.29040587647748</v>
      </c>
      <c r="J17" s="38"/>
      <c r="K17" s="141" t="s">
        <v>750</v>
      </c>
      <c r="L17" s="1040">
        <v>12333.686117361</v>
      </c>
      <c r="M17" s="1035">
        <v>13186.199724030022</v>
      </c>
      <c r="N17" s="1035">
        <v>17761.652337967025</v>
      </c>
      <c r="O17" s="1035">
        <v>18583.845926695525</v>
      </c>
      <c r="P17" s="1040">
        <v>852.5136066690229</v>
      </c>
      <c r="Q17" s="1450">
        <v>6.912074772756034</v>
      </c>
      <c r="R17" s="1450">
        <v>822.1935887284999</v>
      </c>
      <c r="S17" s="1452">
        <v>4.629037732998477</v>
      </c>
    </row>
    <row r="18" spans="1:19" s="36" customFormat="1" ht="12.75">
      <c r="A18" s="141" t="s">
        <v>325</v>
      </c>
      <c r="B18" s="1029">
        <v>18.571079188000002</v>
      </c>
      <c r="C18" s="1024">
        <v>5.351535038</v>
      </c>
      <c r="D18" s="1024">
        <v>8.479601876</v>
      </c>
      <c r="E18" s="1024">
        <v>40.556760709</v>
      </c>
      <c r="F18" s="1029">
        <v>-13.219544150000003</v>
      </c>
      <c r="G18" s="1024">
        <v>-71.18349997959203</v>
      </c>
      <c r="H18" s="1024">
        <v>32.077158833</v>
      </c>
      <c r="I18" s="1027">
        <v>378.2861424637007</v>
      </c>
      <c r="K18" s="141" t="s">
        <v>996</v>
      </c>
      <c r="L18" s="1040">
        <v>1807.0050915900003</v>
      </c>
      <c r="M18" s="1035">
        <v>2984.0137774900004</v>
      </c>
      <c r="N18" s="1035">
        <v>2932.5958265200006</v>
      </c>
      <c r="O18" s="1035">
        <v>2729.7186711199997</v>
      </c>
      <c r="P18" s="1040">
        <v>1177.0086859</v>
      </c>
      <c r="Q18" s="1450">
        <v>65.13588098771427</v>
      </c>
      <c r="R18" s="1450">
        <v>-202.8771554000009</v>
      </c>
      <c r="S18" s="1452">
        <v>-6.918006005646794</v>
      </c>
    </row>
    <row r="19" spans="1:19" s="36" customFormat="1" ht="12.75">
      <c r="A19" s="141" t="s">
        <v>974</v>
      </c>
      <c r="B19" s="1029">
        <v>959.11705672</v>
      </c>
      <c r="C19" s="1024">
        <v>625.5748361099999</v>
      </c>
      <c r="D19" s="1024">
        <v>614.85763415</v>
      </c>
      <c r="E19" s="1024">
        <v>468.99999985</v>
      </c>
      <c r="F19" s="1029">
        <v>-333.5422206100002</v>
      </c>
      <c r="G19" s="1024">
        <v>-34.7759659024991</v>
      </c>
      <c r="H19" s="1024">
        <v>-145.85763429999997</v>
      </c>
      <c r="I19" s="1027">
        <v>-23.722179932211223</v>
      </c>
      <c r="K19" s="141" t="s">
        <v>751</v>
      </c>
      <c r="L19" s="1044">
        <v>8240.393307338</v>
      </c>
      <c r="M19" s="1042">
        <v>8663.166619034</v>
      </c>
      <c r="N19" s="1042">
        <v>8435.086588489397</v>
      </c>
      <c r="O19" s="1042">
        <v>7777.341714044399</v>
      </c>
      <c r="P19" s="1035">
        <v>422.77331169600075</v>
      </c>
      <c r="Q19" s="1450">
        <v>5.130499187696839</v>
      </c>
      <c r="R19" s="1450">
        <v>-657.7448744449985</v>
      </c>
      <c r="S19" s="1452">
        <v>-7.797725222436526</v>
      </c>
    </row>
    <row r="20" spans="1:19" s="36" customFormat="1" ht="12.75">
      <c r="A20" s="141" t="s">
        <v>326</v>
      </c>
      <c r="B20" s="1033">
        <v>536.4208131729999</v>
      </c>
      <c r="C20" s="1031">
        <v>660.180953564</v>
      </c>
      <c r="D20" s="1031">
        <v>899.769855653</v>
      </c>
      <c r="E20" s="1031">
        <v>1184.3369198729997</v>
      </c>
      <c r="F20" s="1024">
        <v>123.76014039100005</v>
      </c>
      <c r="G20" s="1024">
        <v>23.07146504233169</v>
      </c>
      <c r="H20" s="1024">
        <v>284.5670642199997</v>
      </c>
      <c r="I20" s="1027">
        <v>31.626650129713184</v>
      </c>
      <c r="J20" s="38"/>
      <c r="K20" s="140" t="s">
        <v>997</v>
      </c>
      <c r="L20" s="1036">
        <v>161394.038125072</v>
      </c>
      <c r="M20" s="1034">
        <v>174108.33361225334</v>
      </c>
      <c r="N20" s="1034">
        <v>198296.38671579576</v>
      </c>
      <c r="O20" s="1034">
        <v>211511.6552794413</v>
      </c>
      <c r="P20" s="1034">
        <v>12714.295487181342</v>
      </c>
      <c r="Q20" s="1453">
        <v>7.877797491706865</v>
      </c>
      <c r="R20" s="1453">
        <v>13215.268563645543</v>
      </c>
      <c r="S20" s="1454">
        <v>6.664402101580428</v>
      </c>
    </row>
    <row r="21" spans="1:19" s="56" customFormat="1" ht="12.75">
      <c r="A21" s="140" t="s">
        <v>975</v>
      </c>
      <c r="B21" s="1025">
        <v>156363.12800087096</v>
      </c>
      <c r="C21" s="1023">
        <v>167005.9847942062</v>
      </c>
      <c r="D21" s="1023">
        <v>190574.76494553697</v>
      </c>
      <c r="E21" s="1023">
        <v>200629.80587317693</v>
      </c>
      <c r="F21" s="1023">
        <v>10642.856793335231</v>
      </c>
      <c r="G21" s="1023">
        <v>6.8065003107867925</v>
      </c>
      <c r="H21" s="1023">
        <v>10055.040927639959</v>
      </c>
      <c r="I21" s="1026">
        <v>5.276165986883688</v>
      </c>
      <c r="J21" s="72"/>
      <c r="K21" s="141" t="s">
        <v>353</v>
      </c>
      <c r="L21" s="1043">
        <v>53412.227971099914</v>
      </c>
      <c r="M21" s="1041">
        <v>56863.41664609714</v>
      </c>
      <c r="N21" s="1041">
        <v>59422.31350268829</v>
      </c>
      <c r="O21" s="1041">
        <v>53770.63709537629</v>
      </c>
      <c r="P21" s="1035">
        <v>3451.1886749972255</v>
      </c>
      <c r="Q21" s="1450">
        <v>6.461420551235163</v>
      </c>
      <c r="R21" s="1450">
        <v>-5651.676407311999</v>
      </c>
      <c r="S21" s="1452">
        <v>-9.511033943598166</v>
      </c>
    </row>
    <row r="22" spans="1:19" s="36" customFormat="1" ht="12.75">
      <c r="A22" s="141" t="s">
        <v>1304</v>
      </c>
      <c r="B22" s="1032">
        <v>26165.742723215895</v>
      </c>
      <c r="C22" s="1030">
        <v>26369.47635666598</v>
      </c>
      <c r="D22" s="1030">
        <v>35818.93544723611</v>
      </c>
      <c r="E22" s="1030">
        <v>36444.6227134171</v>
      </c>
      <c r="F22" s="1024">
        <v>203.7336334500833</v>
      </c>
      <c r="G22" s="1024">
        <v>0.7786273663438491</v>
      </c>
      <c r="H22" s="1024">
        <v>625.6872661809903</v>
      </c>
      <c r="I22" s="1027">
        <v>1.7468058678144498</v>
      </c>
      <c r="J22" s="38"/>
      <c r="K22" s="141" t="s">
        <v>354</v>
      </c>
      <c r="L22" s="1040">
        <v>23601.874179043803</v>
      </c>
      <c r="M22" s="1035">
        <v>24631.964063429703</v>
      </c>
      <c r="N22" s="1035">
        <v>31382.743460360285</v>
      </c>
      <c r="O22" s="1035">
        <v>34276.21161802768</v>
      </c>
      <c r="P22" s="1040">
        <v>1030.0898843858995</v>
      </c>
      <c r="Q22" s="1450">
        <v>4.364441046383174</v>
      </c>
      <c r="R22" s="1450">
        <v>2893.468157667394</v>
      </c>
      <c r="S22" s="1452">
        <v>9.219933755384227</v>
      </c>
    </row>
    <row r="23" spans="1:19" s="36" customFormat="1" ht="12.75">
      <c r="A23" s="141" t="s">
        <v>746</v>
      </c>
      <c r="B23" s="1029">
        <v>7896.8005088271</v>
      </c>
      <c r="C23" s="1024">
        <v>8309.7836525331</v>
      </c>
      <c r="D23" s="1024">
        <v>10014.889118135101</v>
      </c>
      <c r="E23" s="1024">
        <v>9945.730084625098</v>
      </c>
      <c r="F23" s="1029">
        <v>412.9831437060002</v>
      </c>
      <c r="G23" s="1024">
        <v>5.229752774485878</v>
      </c>
      <c r="H23" s="1024">
        <v>-69.1590335100027</v>
      </c>
      <c r="I23" s="1027">
        <v>-0.6905621489584798</v>
      </c>
      <c r="K23" s="141" t="s">
        <v>355</v>
      </c>
      <c r="L23" s="1040">
        <v>11432.505049190004</v>
      </c>
      <c r="M23" s="1035">
        <v>12637.355211253996</v>
      </c>
      <c r="N23" s="1035">
        <v>15911.836528133997</v>
      </c>
      <c r="O23" s="1035">
        <v>18506.712123944002</v>
      </c>
      <c r="P23" s="1040">
        <v>1204.8501620639927</v>
      </c>
      <c r="Q23" s="1450">
        <v>10.538811545500753</v>
      </c>
      <c r="R23" s="1450">
        <v>2594.8755958100046</v>
      </c>
      <c r="S23" s="1452">
        <v>16.307832167719667</v>
      </c>
    </row>
    <row r="24" spans="1:19" s="36" customFormat="1" ht="12.75">
      <c r="A24" s="141" t="s">
        <v>976</v>
      </c>
      <c r="B24" s="1029">
        <v>4753.383164016962</v>
      </c>
      <c r="C24" s="1024">
        <v>5063.779616912959</v>
      </c>
      <c r="D24" s="1024">
        <v>8311.154326327762</v>
      </c>
      <c r="E24" s="1024">
        <v>8773.243023398962</v>
      </c>
      <c r="F24" s="1029">
        <v>310.39645289599684</v>
      </c>
      <c r="G24" s="1024">
        <v>6.530011198038762</v>
      </c>
      <c r="H24" s="1024">
        <v>462.08869707119993</v>
      </c>
      <c r="I24" s="1028">
        <v>5.559861830593288</v>
      </c>
      <c r="K24" s="141" t="s">
        <v>356</v>
      </c>
      <c r="L24" s="1040">
        <v>52454.424719779294</v>
      </c>
      <c r="M24" s="1035">
        <v>56863.09230064005</v>
      </c>
      <c r="N24" s="1035">
        <v>64686.43784130118</v>
      </c>
      <c r="O24" s="1035">
        <v>77837.37748920482</v>
      </c>
      <c r="P24" s="1040">
        <v>4408.667580860754</v>
      </c>
      <c r="Q24" s="1450">
        <v>8.404758234243587</v>
      </c>
      <c r="R24" s="1450">
        <v>13150.939647903644</v>
      </c>
      <c r="S24" s="1452">
        <v>20.33028883143569</v>
      </c>
    </row>
    <row r="25" spans="1:19" s="36" customFormat="1" ht="12.75">
      <c r="A25" s="141" t="s">
        <v>327</v>
      </c>
      <c r="B25" s="1029">
        <v>3382.135572129759</v>
      </c>
      <c r="C25" s="1024">
        <v>3482.7362597897595</v>
      </c>
      <c r="D25" s="1024">
        <v>4204.276519867561</v>
      </c>
      <c r="E25" s="1024">
        <v>4705.324656968761</v>
      </c>
      <c r="F25" s="1029">
        <v>100.6006876600004</v>
      </c>
      <c r="G25" s="1024">
        <v>2.9744723567261175</v>
      </c>
      <c r="H25" s="1024">
        <v>501.04813710120015</v>
      </c>
      <c r="I25" s="1027">
        <v>11.917582840554545</v>
      </c>
      <c r="K25" s="141" t="s">
        <v>357</v>
      </c>
      <c r="L25" s="1040">
        <v>18971.735453358004</v>
      </c>
      <c r="M25" s="1035">
        <v>21600.725063052996</v>
      </c>
      <c r="N25" s="1035">
        <v>25532.756692248986</v>
      </c>
      <c r="O25" s="1035">
        <v>25819.81476440551</v>
      </c>
      <c r="P25" s="1040">
        <v>2628.9896096949924</v>
      </c>
      <c r="Q25" s="1450">
        <v>13.857401797312436</v>
      </c>
      <c r="R25" s="1450">
        <v>287.05807215652385</v>
      </c>
      <c r="S25" s="1452">
        <v>1.1242737148067778</v>
      </c>
    </row>
    <row r="26" spans="1:19" s="36" customFormat="1" ht="12.75">
      <c r="A26" s="141" t="s">
        <v>328</v>
      </c>
      <c r="B26" s="1029">
        <v>1371.2475918872003</v>
      </c>
      <c r="C26" s="1024">
        <v>1581.043357123201</v>
      </c>
      <c r="D26" s="1024">
        <v>4106.877806460201</v>
      </c>
      <c r="E26" s="1024">
        <v>4067.9183664302013</v>
      </c>
      <c r="F26" s="1029">
        <v>209.79576523600076</v>
      </c>
      <c r="G26" s="1024">
        <v>15.299626885562379</v>
      </c>
      <c r="H26" s="1024">
        <v>-38.95944002999977</v>
      </c>
      <c r="I26" s="1027">
        <v>-0.9486388898329476</v>
      </c>
      <c r="K26" s="141" t="s">
        <v>358</v>
      </c>
      <c r="L26" s="1044">
        <v>1521.270752601</v>
      </c>
      <c r="M26" s="1042">
        <v>1511.7803277794571</v>
      </c>
      <c r="N26" s="1042">
        <v>1360.298691063</v>
      </c>
      <c r="O26" s="1042">
        <v>1300.9021884830001</v>
      </c>
      <c r="P26" s="1035">
        <v>-9.490424821542774</v>
      </c>
      <c r="Q26" s="1450">
        <v>-0.6238485033197724</v>
      </c>
      <c r="R26" s="1450">
        <v>-59.39650257999983</v>
      </c>
      <c r="S26" s="1452">
        <v>-4.366430914785684</v>
      </c>
    </row>
    <row r="27" spans="1:19" s="36" customFormat="1" ht="12.75">
      <c r="A27" s="141" t="s">
        <v>1303</v>
      </c>
      <c r="B27" s="1029">
        <v>606.398186384</v>
      </c>
      <c r="C27" s="1024">
        <v>287.41477215399993</v>
      </c>
      <c r="D27" s="1024">
        <v>228.080774604</v>
      </c>
      <c r="E27" s="1024">
        <v>325.17624046</v>
      </c>
      <c r="F27" s="1029">
        <v>-318.9834142300001</v>
      </c>
      <c r="G27" s="1024">
        <v>-52.60296310121295</v>
      </c>
      <c r="H27" s="1024">
        <v>97.09546585599998</v>
      </c>
      <c r="I27" s="1027">
        <v>42.570648939867795</v>
      </c>
      <c r="K27" s="140" t="s">
        <v>998</v>
      </c>
      <c r="L27" s="1036">
        <v>80107.15483591001</v>
      </c>
      <c r="M27" s="1034">
        <v>82112.08141263001</v>
      </c>
      <c r="N27" s="1034">
        <v>84621.61685791</v>
      </c>
      <c r="O27" s="1034">
        <v>84364.17457316001</v>
      </c>
      <c r="P27" s="1034">
        <v>2004.9265767199977</v>
      </c>
      <c r="Q27" s="1453">
        <v>2.502805873990721</v>
      </c>
      <c r="R27" s="1453">
        <v>-257.44228474999545</v>
      </c>
      <c r="S27" s="1454">
        <v>-0.30422756537761786</v>
      </c>
    </row>
    <row r="28" spans="1:19" s="36" customFormat="1" ht="12.75">
      <c r="A28" s="141" t="s">
        <v>329</v>
      </c>
      <c r="B28" s="1029">
        <v>4766.2192866856</v>
      </c>
      <c r="C28" s="1024">
        <v>4734.325834382599</v>
      </c>
      <c r="D28" s="1024">
        <v>5536.231373994398</v>
      </c>
      <c r="E28" s="1024">
        <v>5157.529277790101</v>
      </c>
      <c r="F28" s="1029">
        <v>-31.89345230300114</v>
      </c>
      <c r="G28" s="1024">
        <v>-0.6691562092431473</v>
      </c>
      <c r="H28" s="1024">
        <v>-378.70209620429705</v>
      </c>
      <c r="I28" s="1027">
        <v>-6.840431163755047</v>
      </c>
      <c r="K28" s="141" t="s">
        <v>360</v>
      </c>
      <c r="L28" s="1043">
        <v>59.339677009999996</v>
      </c>
      <c r="M28" s="1041">
        <v>55.52237754001</v>
      </c>
      <c r="N28" s="1041">
        <v>95.42742179999999</v>
      </c>
      <c r="O28" s="1041">
        <v>100.72316365999998</v>
      </c>
      <c r="P28" s="1035">
        <v>-3.8172994699899974</v>
      </c>
      <c r="Q28" s="1450">
        <v>-6.432963006095738</v>
      </c>
      <c r="R28" s="1450">
        <v>5.295741859999993</v>
      </c>
      <c r="S28" s="1452">
        <v>5.549496947637323</v>
      </c>
    </row>
    <row r="29" spans="1:19" s="36" customFormat="1" ht="12.75">
      <c r="A29" s="141" t="s">
        <v>330</v>
      </c>
      <c r="B29" s="1029">
        <v>0</v>
      </c>
      <c r="C29" s="1024">
        <v>0</v>
      </c>
      <c r="D29" s="1024">
        <v>0</v>
      </c>
      <c r="E29" s="1024">
        <v>0</v>
      </c>
      <c r="F29" s="1029">
        <v>0</v>
      </c>
      <c r="G29" s="1445"/>
      <c r="H29" s="1445">
        <v>0</v>
      </c>
      <c r="I29" s="1447"/>
      <c r="J29" s="38"/>
      <c r="K29" s="147" t="s">
        <v>361</v>
      </c>
      <c r="L29" s="1040">
        <v>322.5126899999999</v>
      </c>
      <c r="M29" s="1035">
        <v>176.972982</v>
      </c>
      <c r="N29" s="1035">
        <v>42.752855</v>
      </c>
      <c r="O29" s="1035">
        <v>46.125864979999996</v>
      </c>
      <c r="P29" s="1040">
        <v>-145.5397079999999</v>
      </c>
      <c r="Q29" s="1450">
        <v>-45.126815940172754</v>
      </c>
      <c r="R29" s="1450">
        <v>3.373009979999999</v>
      </c>
      <c r="S29" s="1452">
        <v>7.889554931477674</v>
      </c>
    </row>
    <row r="30" spans="1:19" s="36" customFormat="1" ht="12.75">
      <c r="A30" s="141" t="s">
        <v>977</v>
      </c>
      <c r="B30" s="1029">
        <v>9526.817046617</v>
      </c>
      <c r="C30" s="1024">
        <v>9188.731291598499</v>
      </c>
      <c r="D30" s="1024">
        <v>10318.766238829001</v>
      </c>
      <c r="E30" s="1024">
        <v>11090.020279775501</v>
      </c>
      <c r="F30" s="1029">
        <v>-338.085755018501</v>
      </c>
      <c r="G30" s="1446">
        <v>-3.5487797589075805</v>
      </c>
      <c r="H30" s="1446">
        <v>771.2540409465</v>
      </c>
      <c r="I30" s="1448">
        <v>7.474285424204201</v>
      </c>
      <c r="K30" s="141" t="s">
        <v>362</v>
      </c>
      <c r="L30" s="1040">
        <v>841.6756287299997</v>
      </c>
      <c r="M30" s="1035">
        <v>849.5329996099999</v>
      </c>
      <c r="N30" s="1035">
        <v>965.32206457</v>
      </c>
      <c r="O30" s="1035">
        <v>1054.5726574599998</v>
      </c>
      <c r="P30" s="1040">
        <v>7.85737088000019</v>
      </c>
      <c r="Q30" s="1450">
        <v>0.9335390751251926</v>
      </c>
      <c r="R30" s="1450">
        <v>89.2505928899999</v>
      </c>
      <c r="S30" s="1452">
        <v>9.245680396806875</v>
      </c>
    </row>
    <row r="31" spans="1:19" s="36" customFormat="1" ht="12.75">
      <c r="A31" s="141" t="s">
        <v>978</v>
      </c>
      <c r="B31" s="1029">
        <v>7043.596699881199</v>
      </c>
      <c r="C31" s="1024">
        <v>7343.2931082772</v>
      </c>
      <c r="D31" s="1024">
        <v>9189.805889198198</v>
      </c>
      <c r="E31" s="1024">
        <v>9327.7829620382</v>
      </c>
      <c r="F31" s="1029">
        <v>299.69640839600106</v>
      </c>
      <c r="G31" s="1446">
        <v>4.254877460560113</v>
      </c>
      <c r="H31" s="1446">
        <v>137.9770728400017</v>
      </c>
      <c r="I31" s="1448">
        <v>1.5014144423026554</v>
      </c>
      <c r="K31" s="141" t="s">
        <v>363</v>
      </c>
      <c r="L31" s="1040">
        <v>10065.74807388</v>
      </c>
      <c r="M31" s="1035">
        <v>10639.76167244</v>
      </c>
      <c r="N31" s="1035">
        <v>15071.635542429998</v>
      </c>
      <c r="O31" s="1035">
        <v>15436.57851006</v>
      </c>
      <c r="P31" s="1040">
        <v>574.0135985599991</v>
      </c>
      <c r="Q31" s="1450">
        <v>5.702642211456983</v>
      </c>
      <c r="R31" s="1450">
        <v>364.9429676300024</v>
      </c>
      <c r="S31" s="1452">
        <v>2.421389281890522</v>
      </c>
    </row>
    <row r="32" spans="1:19" s="36" customFormat="1" ht="12.75">
      <c r="A32" s="141" t="s">
        <v>331</v>
      </c>
      <c r="B32" s="1029">
        <v>2489.927476420899</v>
      </c>
      <c r="C32" s="1024">
        <v>2618.2577100388994</v>
      </c>
      <c r="D32" s="1024">
        <v>2972.0707567019003</v>
      </c>
      <c r="E32" s="1024">
        <v>3218.7780957018995</v>
      </c>
      <c r="F32" s="1029">
        <v>128.33023361800042</v>
      </c>
      <c r="G32" s="1446">
        <v>5.15397475762894</v>
      </c>
      <c r="H32" s="1446">
        <v>246.70733899999914</v>
      </c>
      <c r="I32" s="1448">
        <v>8.300856850183798</v>
      </c>
      <c r="K32" s="141" t="s">
        <v>999</v>
      </c>
      <c r="L32" s="1040">
        <v>997.3788866799999</v>
      </c>
      <c r="M32" s="1035">
        <v>1084.37880418</v>
      </c>
      <c r="N32" s="1035">
        <v>1738.7345512500005</v>
      </c>
      <c r="O32" s="1035">
        <v>1807.79577701</v>
      </c>
      <c r="P32" s="1040">
        <v>86.99991750000015</v>
      </c>
      <c r="Q32" s="1450">
        <v>8.72285534232622</v>
      </c>
      <c r="R32" s="1450">
        <v>69.06122575999939</v>
      </c>
      <c r="S32" s="1452">
        <v>3.9719246224416667</v>
      </c>
    </row>
    <row r="33" spans="1:19" s="36" customFormat="1" ht="12.75">
      <c r="A33" s="141" t="s">
        <v>979</v>
      </c>
      <c r="B33" s="1029">
        <v>4240.0559228843995</v>
      </c>
      <c r="C33" s="1024">
        <v>4606.1101722394</v>
      </c>
      <c r="D33" s="1024">
        <v>4880.383515715399</v>
      </c>
      <c r="E33" s="1024">
        <v>5303.335778285399</v>
      </c>
      <c r="F33" s="1029">
        <v>366.05424935500014</v>
      </c>
      <c r="G33" s="1446">
        <v>8.633241070697553</v>
      </c>
      <c r="H33" s="1446">
        <v>422.95226257000013</v>
      </c>
      <c r="I33" s="1448">
        <v>8.666373476757409</v>
      </c>
      <c r="K33" s="141" t="s">
        <v>1000</v>
      </c>
      <c r="L33" s="1040">
        <v>1316.16555217</v>
      </c>
      <c r="M33" s="1035">
        <v>1089.04382211</v>
      </c>
      <c r="N33" s="1035">
        <v>973.1144404699999</v>
      </c>
      <c r="O33" s="1035">
        <v>299.01727540999997</v>
      </c>
      <c r="P33" s="1040">
        <v>-227.1217300599999</v>
      </c>
      <c r="Q33" s="1450">
        <v>-17.256319289434202</v>
      </c>
      <c r="R33" s="1450">
        <v>-674.09716506</v>
      </c>
      <c r="S33" s="1452">
        <v>-69.27213665994115</v>
      </c>
    </row>
    <row r="34" spans="1:19" s="36" customFormat="1" ht="12.75">
      <c r="A34" s="141" t="s">
        <v>980</v>
      </c>
      <c r="B34" s="1029">
        <v>0</v>
      </c>
      <c r="C34" s="1024">
        <v>0</v>
      </c>
      <c r="D34" s="1024">
        <v>0</v>
      </c>
      <c r="E34" s="1024">
        <v>0</v>
      </c>
      <c r="F34" s="1029">
        <v>0</v>
      </c>
      <c r="G34" s="1445"/>
      <c r="H34" s="1445">
        <v>0</v>
      </c>
      <c r="I34" s="1447"/>
      <c r="K34" s="141" t="s">
        <v>364</v>
      </c>
      <c r="L34" s="1040">
        <v>2646.0690899600004</v>
      </c>
      <c r="M34" s="1035">
        <v>2919.3584614</v>
      </c>
      <c r="N34" s="1035">
        <v>2665.4848295599995</v>
      </c>
      <c r="O34" s="1035">
        <v>3311.3502361700007</v>
      </c>
      <c r="P34" s="1040">
        <v>273.28937143999974</v>
      </c>
      <c r="Q34" s="1450">
        <v>10.328126823178716</v>
      </c>
      <c r="R34" s="1450">
        <v>645.8654066100012</v>
      </c>
      <c r="S34" s="1452">
        <v>24.230691521760278</v>
      </c>
    </row>
    <row r="35" spans="1:19" s="36" customFormat="1" ht="12.75">
      <c r="A35" s="141" t="s">
        <v>332</v>
      </c>
      <c r="B35" s="1029">
        <v>5545.4989165073</v>
      </c>
      <c r="C35" s="1024">
        <v>5830.348533071299</v>
      </c>
      <c r="D35" s="1024">
        <v>6218.924523527301</v>
      </c>
      <c r="E35" s="1024">
        <v>6655.8468935673</v>
      </c>
      <c r="F35" s="1029">
        <v>284.849616563999</v>
      </c>
      <c r="G35" s="1024">
        <v>5.136591330242378</v>
      </c>
      <c r="H35" s="1024">
        <v>436.9223700399989</v>
      </c>
      <c r="I35" s="1027">
        <v>7.025690187861963</v>
      </c>
      <c r="K35" s="141" t="s">
        <v>1305</v>
      </c>
      <c r="L35" s="1040">
        <v>0</v>
      </c>
      <c r="M35" s="1035">
        <v>0</v>
      </c>
      <c r="N35" s="1035">
        <v>0</v>
      </c>
      <c r="O35" s="1035">
        <v>0</v>
      </c>
      <c r="P35" s="1040">
        <v>0</v>
      </c>
      <c r="Q35" s="1449"/>
      <c r="R35" s="1450">
        <v>0</v>
      </c>
      <c r="S35" s="1451"/>
    </row>
    <row r="36" spans="1:19" s="36" customFormat="1" ht="12.75">
      <c r="A36" s="141" t="s">
        <v>981</v>
      </c>
      <c r="B36" s="1029">
        <v>1804.324624248</v>
      </c>
      <c r="C36" s="1024">
        <v>1826.151891678</v>
      </c>
      <c r="D36" s="1024">
        <v>1440.01335025</v>
      </c>
      <c r="E36" s="1024">
        <v>2127.1730426119993</v>
      </c>
      <c r="F36" s="1029">
        <v>21.82726743000012</v>
      </c>
      <c r="G36" s="1024">
        <v>1.209719533650837</v>
      </c>
      <c r="H36" s="1024">
        <v>687.1596923619993</v>
      </c>
      <c r="I36" s="1027">
        <v>47.71898067769315</v>
      </c>
      <c r="K36" s="141" t="s">
        <v>367</v>
      </c>
      <c r="L36" s="1040">
        <v>2148.43815458</v>
      </c>
      <c r="M36" s="1035">
        <v>3112.96529198</v>
      </c>
      <c r="N36" s="1035">
        <v>4275.9443457</v>
      </c>
      <c r="O36" s="1035">
        <v>2705.9420564300003</v>
      </c>
      <c r="P36" s="1040">
        <v>964.5271373999999</v>
      </c>
      <c r="Q36" s="1450">
        <v>44.89434035342554</v>
      </c>
      <c r="R36" s="1450">
        <v>-1570.0022892699994</v>
      </c>
      <c r="S36" s="1452">
        <v>-36.717088959514506</v>
      </c>
    </row>
    <row r="37" spans="1:19" s="36" customFormat="1" ht="12.75">
      <c r="A37" s="141" t="s">
        <v>982</v>
      </c>
      <c r="B37" s="1029">
        <v>492.84087349000004</v>
      </c>
      <c r="C37" s="1024">
        <v>507.24629137</v>
      </c>
      <c r="D37" s="1024">
        <v>523.3728365700001</v>
      </c>
      <c r="E37" s="1024">
        <v>505.16913128000004</v>
      </c>
      <c r="F37" s="1029">
        <v>14.405417879999959</v>
      </c>
      <c r="G37" s="1024">
        <v>2.9229348974222713</v>
      </c>
      <c r="H37" s="1024">
        <v>-18.203705290000073</v>
      </c>
      <c r="I37" s="1027">
        <v>-3.4781524790817766</v>
      </c>
      <c r="K37" s="141" t="s">
        <v>368</v>
      </c>
      <c r="L37" s="1040">
        <v>1409.63553895</v>
      </c>
      <c r="M37" s="1035">
        <v>1583.5349958299998</v>
      </c>
      <c r="N37" s="1035">
        <v>943.9997264699999</v>
      </c>
      <c r="O37" s="1035">
        <v>897.1099561</v>
      </c>
      <c r="P37" s="1040">
        <v>173.8994568799999</v>
      </c>
      <c r="Q37" s="1450">
        <v>12.336483585646043</v>
      </c>
      <c r="R37" s="1450">
        <v>-46.88977036999995</v>
      </c>
      <c r="S37" s="1452">
        <v>-4.967138130997128</v>
      </c>
    </row>
    <row r="38" spans="1:19" s="36" customFormat="1" ht="12.75">
      <c r="A38" s="141" t="s">
        <v>333</v>
      </c>
      <c r="B38" s="1029">
        <v>310.1411297100001</v>
      </c>
      <c r="C38" s="1024">
        <v>368.94970877</v>
      </c>
      <c r="D38" s="1024">
        <v>422.6574516499999</v>
      </c>
      <c r="E38" s="1024">
        <v>481.646095149</v>
      </c>
      <c r="F38" s="1029">
        <v>58.808579059999886</v>
      </c>
      <c r="G38" s="1024">
        <v>18.961876844580182</v>
      </c>
      <c r="H38" s="1024">
        <v>58.98864349900009</v>
      </c>
      <c r="I38" s="1027">
        <v>13.956607950177164</v>
      </c>
      <c r="K38" s="141" t="s">
        <v>392</v>
      </c>
      <c r="L38" s="1040">
        <v>57064.3672057</v>
      </c>
      <c r="M38" s="1035">
        <v>57169.41003428001</v>
      </c>
      <c r="N38" s="1035">
        <v>54132.479926579996</v>
      </c>
      <c r="O38" s="1035">
        <v>44651.58704602</v>
      </c>
      <c r="P38" s="1040">
        <v>105.04282858000806</v>
      </c>
      <c r="Q38" s="1450">
        <v>0.18407779446911246</v>
      </c>
      <c r="R38" s="1450">
        <v>-9480.892880559994</v>
      </c>
      <c r="S38" s="1452">
        <v>-17.514240791145998</v>
      </c>
    </row>
    <row r="39" spans="1:19" s="36" customFormat="1" ht="12.75">
      <c r="A39" s="141" t="s">
        <v>334</v>
      </c>
      <c r="B39" s="1029">
        <v>982.7729532540001</v>
      </c>
      <c r="C39" s="1024">
        <v>930.593894684</v>
      </c>
      <c r="D39" s="1024">
        <v>1158.7748106039999</v>
      </c>
      <c r="E39" s="1024">
        <v>1124.5093067839998</v>
      </c>
      <c r="F39" s="1029">
        <v>-52.17905857000005</v>
      </c>
      <c r="G39" s="1024">
        <v>-5.309370633088053</v>
      </c>
      <c r="H39" s="1024">
        <v>-34.26550382000005</v>
      </c>
      <c r="I39" s="1027">
        <v>-2.957045968417237</v>
      </c>
      <c r="K39" s="141" t="s">
        <v>752</v>
      </c>
      <c r="L39" s="1044">
        <v>3235.8243382499986</v>
      </c>
      <c r="M39" s="1042">
        <v>3431.5999712600033</v>
      </c>
      <c r="N39" s="1042">
        <v>3716.7211540799995</v>
      </c>
      <c r="O39" s="1042">
        <v>14053.372029860002</v>
      </c>
      <c r="P39" s="1035">
        <v>195.77563301000464</v>
      </c>
      <c r="Q39" s="1450">
        <v>6.050255284125967</v>
      </c>
      <c r="R39" s="1450">
        <v>10336.650875780002</v>
      </c>
      <c r="S39" s="1452">
        <v>278.1120898572934</v>
      </c>
    </row>
    <row r="40" spans="1:19" s="36" customFormat="1" ht="12.75">
      <c r="A40" s="141" t="s">
        <v>335</v>
      </c>
      <c r="B40" s="1029">
        <v>8572.091446594999</v>
      </c>
      <c r="C40" s="1024">
        <v>9015.087911975</v>
      </c>
      <c r="D40" s="1024">
        <v>9878.140187305002</v>
      </c>
      <c r="E40" s="1024">
        <v>10456.7602863625</v>
      </c>
      <c r="F40" s="1029">
        <v>442.9964653800016</v>
      </c>
      <c r="G40" s="1024">
        <v>5.167892434884936</v>
      </c>
      <c r="H40" s="1024">
        <v>578.620099057498</v>
      </c>
      <c r="I40" s="1027">
        <v>5.85758136740272</v>
      </c>
      <c r="K40" s="140" t="s">
        <v>1001</v>
      </c>
      <c r="L40" s="1036">
        <v>59829.607764042084</v>
      </c>
      <c r="M40" s="1034">
        <v>63350.095363010485</v>
      </c>
      <c r="N40" s="1034">
        <v>71808.49962001608</v>
      </c>
      <c r="O40" s="1034">
        <v>76111.5668135913</v>
      </c>
      <c r="P40" s="1034">
        <v>3520.4875989684006</v>
      </c>
      <c r="Q40" s="1453">
        <v>5.88418966885528</v>
      </c>
      <c r="R40" s="1453">
        <v>4303.067193575218</v>
      </c>
      <c r="S40" s="1454">
        <v>5.992420418676691</v>
      </c>
    </row>
    <row r="41" spans="1:19" s="36" customFormat="1" ht="12.75">
      <c r="A41" s="141" t="s">
        <v>336</v>
      </c>
      <c r="B41" s="1029">
        <v>17618.824070582</v>
      </c>
      <c r="C41" s="1024">
        <v>19379.005206816997</v>
      </c>
      <c r="D41" s="1024">
        <v>23501.181649237995</v>
      </c>
      <c r="E41" s="1024">
        <v>24728.834410887994</v>
      </c>
      <c r="F41" s="1029">
        <v>1760.1811362349981</v>
      </c>
      <c r="G41" s="1024">
        <v>9.990344016056994</v>
      </c>
      <c r="H41" s="1024">
        <v>1227.6527616499989</v>
      </c>
      <c r="I41" s="1027">
        <v>5.223791637259246</v>
      </c>
      <c r="K41" s="141" t="s">
        <v>1002</v>
      </c>
      <c r="L41" s="1043">
        <v>4568.897405178101</v>
      </c>
      <c r="M41" s="1041">
        <v>5096.180787670101</v>
      </c>
      <c r="N41" s="1041">
        <v>5372.1953086981</v>
      </c>
      <c r="O41" s="1041">
        <v>6442.845162169099</v>
      </c>
      <c r="P41" s="1035">
        <v>527.2833824920008</v>
      </c>
      <c r="Q41" s="1450">
        <v>11.540714000152663</v>
      </c>
      <c r="R41" s="1450">
        <v>1070.649853470999</v>
      </c>
      <c r="S41" s="1452">
        <v>19.92946629727914</v>
      </c>
    </row>
    <row r="42" spans="1:19" s="36" customFormat="1" ht="12.75">
      <c r="A42" s="141" t="s">
        <v>983</v>
      </c>
      <c r="B42" s="1029">
        <v>3340.2618720800006</v>
      </c>
      <c r="C42" s="1024">
        <v>3365.07746444</v>
      </c>
      <c r="D42" s="1024">
        <v>3816.6646512419998</v>
      </c>
      <c r="E42" s="1024">
        <v>4095.6420004220004</v>
      </c>
      <c r="F42" s="1029">
        <v>24.8155923599993</v>
      </c>
      <c r="G42" s="1024">
        <v>0.7429235584019191</v>
      </c>
      <c r="H42" s="1024">
        <v>278.9773491800006</v>
      </c>
      <c r="I42" s="1027">
        <v>7.309454056677922</v>
      </c>
      <c r="K42" s="141" t="s">
        <v>375</v>
      </c>
      <c r="L42" s="1040">
        <v>14351.704427899798</v>
      </c>
      <c r="M42" s="1035">
        <v>14539.9099025092</v>
      </c>
      <c r="N42" s="1035">
        <v>17392.70516889301</v>
      </c>
      <c r="O42" s="1035">
        <v>18900.2842679452</v>
      </c>
      <c r="P42" s="1040">
        <v>188.2054746094018</v>
      </c>
      <c r="Q42" s="1450">
        <v>1.311380648583657</v>
      </c>
      <c r="R42" s="1450">
        <v>1507.5790990521891</v>
      </c>
      <c r="S42" s="1452">
        <v>8.667881645855218</v>
      </c>
    </row>
    <row r="43" spans="1:19" s="36" customFormat="1" ht="12.75">
      <c r="A43" s="141" t="s">
        <v>984</v>
      </c>
      <c r="B43" s="1029">
        <v>25944.41716643</v>
      </c>
      <c r="C43" s="1024">
        <v>31421.44330074166</v>
      </c>
      <c r="D43" s="1024">
        <v>30861.842249155005</v>
      </c>
      <c r="E43" s="1024">
        <v>32704.08638181499</v>
      </c>
      <c r="F43" s="1029">
        <v>5477.026134311658</v>
      </c>
      <c r="G43" s="1024">
        <v>21.110615432897415</v>
      </c>
      <c r="H43" s="1024">
        <v>1842.2441326599837</v>
      </c>
      <c r="I43" s="1027">
        <v>5.969326515854459</v>
      </c>
      <c r="K43" s="141" t="s">
        <v>376</v>
      </c>
      <c r="L43" s="1040">
        <v>694.2135445520001</v>
      </c>
      <c r="M43" s="1035">
        <v>730.2850742619997</v>
      </c>
      <c r="N43" s="1035">
        <v>914.1013088680002</v>
      </c>
      <c r="O43" s="1035">
        <v>855.9578548699999</v>
      </c>
      <c r="P43" s="1040">
        <v>36.071529709999595</v>
      </c>
      <c r="Q43" s="1450">
        <v>5.196027935939768</v>
      </c>
      <c r="R43" s="1450">
        <v>-58.14345399800027</v>
      </c>
      <c r="S43" s="1452">
        <v>-6.360723197082351</v>
      </c>
    </row>
    <row r="44" spans="1:19" s="36" customFormat="1" ht="12.75">
      <c r="A44" s="141" t="s">
        <v>337</v>
      </c>
      <c r="B44" s="1029">
        <v>3739.4449605976015</v>
      </c>
      <c r="C44" s="1024">
        <v>3941.2472778816</v>
      </c>
      <c r="D44" s="1024">
        <v>4426.329825808601</v>
      </c>
      <c r="E44" s="1024">
        <v>4845.3672174185995</v>
      </c>
      <c r="F44" s="1029">
        <v>201.8023172839985</v>
      </c>
      <c r="G44" s="1024">
        <v>5.396584771547177</v>
      </c>
      <c r="H44" s="1024">
        <v>419.03739160999885</v>
      </c>
      <c r="I44" s="1027">
        <v>9.466926507977728</v>
      </c>
      <c r="K44" s="141" t="s">
        <v>377</v>
      </c>
      <c r="L44" s="1040">
        <v>1519.0526708745301</v>
      </c>
      <c r="M44" s="1035">
        <v>1416.2426003627302</v>
      </c>
      <c r="N44" s="1035">
        <v>2147.3281492892665</v>
      </c>
      <c r="O44" s="1035">
        <v>2096.0331005936364</v>
      </c>
      <c r="P44" s="1040">
        <v>-102.81007051179995</v>
      </c>
      <c r="Q44" s="1450">
        <v>-6.768038560019872</v>
      </c>
      <c r="R44" s="1450">
        <v>-51.29504869563016</v>
      </c>
      <c r="S44" s="1452">
        <v>-2.388784812074859</v>
      </c>
    </row>
    <row r="45" spans="1:19" s="36" customFormat="1" ht="12.75">
      <c r="A45" s="141" t="s">
        <v>338</v>
      </c>
      <c r="B45" s="1033">
        <v>20523.568972443994</v>
      </c>
      <c r="C45" s="1031">
        <v>21899.660797975</v>
      </c>
      <c r="D45" s="1031">
        <v>21056.5459694452</v>
      </c>
      <c r="E45" s="1031">
        <v>23318.55265138629</v>
      </c>
      <c r="F45" s="1024">
        <v>1376.0918255310062</v>
      </c>
      <c r="G45" s="1024">
        <v>6.704934348302764</v>
      </c>
      <c r="H45" s="1024">
        <v>2262.0066819410895</v>
      </c>
      <c r="I45" s="1027">
        <v>10.742534341688563</v>
      </c>
      <c r="K45" s="141" t="s">
        <v>1003</v>
      </c>
      <c r="L45" s="1040">
        <v>7886.046288374852</v>
      </c>
      <c r="M45" s="1035">
        <v>8834.68752118985</v>
      </c>
      <c r="N45" s="1035">
        <v>11088.357774517854</v>
      </c>
      <c r="O45" s="1035">
        <v>11977.408716949998</v>
      </c>
      <c r="P45" s="1040">
        <v>948.6412328149972</v>
      </c>
      <c r="Q45" s="1450">
        <v>12.029364248259975</v>
      </c>
      <c r="R45" s="1450">
        <v>889.0509424321444</v>
      </c>
      <c r="S45" s="1452">
        <v>8.01787749377344</v>
      </c>
    </row>
    <row r="46" spans="1:19" s="56" customFormat="1" ht="12.75">
      <c r="A46" s="140" t="s">
        <v>985</v>
      </c>
      <c r="B46" s="1025">
        <v>82535.90366871058</v>
      </c>
      <c r="C46" s="1023">
        <v>84917.0507924516</v>
      </c>
      <c r="D46" s="1023">
        <v>96067.50773841665</v>
      </c>
      <c r="E46" s="1023">
        <v>100921.03954898563</v>
      </c>
      <c r="F46" s="1023">
        <v>2381.147123741015</v>
      </c>
      <c r="G46" s="1023">
        <v>2.8849834046752063</v>
      </c>
      <c r="H46" s="1023">
        <v>4853.53181056898</v>
      </c>
      <c r="I46" s="1026">
        <v>5.052209560577672</v>
      </c>
      <c r="K46" s="141" t="s">
        <v>753</v>
      </c>
      <c r="L46" s="1040">
        <v>14209.137687900002</v>
      </c>
      <c r="M46" s="1035">
        <v>14326.476847681806</v>
      </c>
      <c r="N46" s="1035">
        <v>17317.432060056362</v>
      </c>
      <c r="O46" s="1035">
        <v>18078.059605066366</v>
      </c>
      <c r="P46" s="1040">
        <v>117.33915978180448</v>
      </c>
      <c r="Q46" s="1450">
        <v>0.825800709086846</v>
      </c>
      <c r="R46" s="1450">
        <v>760.6275450100038</v>
      </c>
      <c r="S46" s="1452">
        <v>4.392265217915503</v>
      </c>
    </row>
    <row r="47" spans="1:19" s="36" customFormat="1" ht="12.75">
      <c r="A47" s="141" t="s">
        <v>339</v>
      </c>
      <c r="B47" s="1032">
        <v>64525.85127080101</v>
      </c>
      <c r="C47" s="1030">
        <v>67134.242361293</v>
      </c>
      <c r="D47" s="1030">
        <v>76131.41699176302</v>
      </c>
      <c r="E47" s="1030">
        <v>79626.98953543203</v>
      </c>
      <c r="F47" s="1024">
        <v>2608.3910904919903</v>
      </c>
      <c r="G47" s="1024">
        <v>4.04239702246645</v>
      </c>
      <c r="H47" s="1024">
        <v>3495.572543669012</v>
      </c>
      <c r="I47" s="1027">
        <v>4.591498072401848</v>
      </c>
      <c r="K47" s="141" t="s">
        <v>754</v>
      </c>
      <c r="L47" s="1040">
        <v>2010.8289062089996</v>
      </c>
      <c r="M47" s="1035">
        <v>2992.872777032</v>
      </c>
      <c r="N47" s="1035">
        <v>2327.531839657</v>
      </c>
      <c r="O47" s="1035">
        <v>2505.6017565370003</v>
      </c>
      <c r="P47" s="1040">
        <v>982.0438708230006</v>
      </c>
      <c r="Q47" s="1450">
        <v>48.83776375954533</v>
      </c>
      <c r="R47" s="1450">
        <v>178.06991688000016</v>
      </c>
      <c r="S47" s="1452">
        <v>7.650589944507126</v>
      </c>
    </row>
    <row r="48" spans="1:19" s="36" customFormat="1" ht="12.75">
      <c r="A48" s="141" t="s">
        <v>340</v>
      </c>
      <c r="B48" s="1029">
        <v>8447.848046062001</v>
      </c>
      <c r="C48" s="1024">
        <v>8158.766165061002</v>
      </c>
      <c r="D48" s="1024">
        <v>9336.069629888998</v>
      </c>
      <c r="E48" s="1024">
        <v>9755.731857828998</v>
      </c>
      <c r="F48" s="1029">
        <v>-289.0818810009996</v>
      </c>
      <c r="G48" s="1024">
        <v>-3.4219588163136563</v>
      </c>
      <c r="H48" s="1024">
        <v>419.66222793999987</v>
      </c>
      <c r="I48" s="1027">
        <v>4.49506317515532</v>
      </c>
      <c r="K48" s="141" t="s">
        <v>755</v>
      </c>
      <c r="L48" s="1044">
        <v>14589.726833053803</v>
      </c>
      <c r="M48" s="1042">
        <v>15413.4398523028</v>
      </c>
      <c r="N48" s="1042">
        <v>15248.848010036509</v>
      </c>
      <c r="O48" s="1042">
        <v>15255.376349460003</v>
      </c>
      <c r="P48" s="1035">
        <v>823.7130192489967</v>
      </c>
      <c r="Q48" s="1450">
        <v>5.645842644447812</v>
      </c>
      <c r="R48" s="1450">
        <v>6.52833942349389</v>
      </c>
      <c r="S48" s="1452">
        <v>0.04281201713858685</v>
      </c>
    </row>
    <row r="49" spans="1:19" s="36" customFormat="1" ht="12.75">
      <c r="A49" s="141" t="s">
        <v>986</v>
      </c>
      <c r="B49" s="1033">
        <v>9562.204351847602</v>
      </c>
      <c r="C49" s="1031">
        <v>9624.042266097602</v>
      </c>
      <c r="D49" s="1031">
        <v>10600.0211167646</v>
      </c>
      <c r="E49" s="1031">
        <v>11538.3181557246</v>
      </c>
      <c r="F49" s="1024">
        <v>61.83791424999981</v>
      </c>
      <c r="G49" s="1024">
        <v>0.6466909927317286</v>
      </c>
      <c r="H49" s="1024">
        <v>938.2970389600014</v>
      </c>
      <c r="I49" s="1027">
        <v>8.851841223938937</v>
      </c>
      <c r="K49" s="140" t="s">
        <v>1004</v>
      </c>
      <c r="L49" s="1036">
        <v>34900.554135189006</v>
      </c>
      <c r="M49" s="1034">
        <v>37014.208466214215</v>
      </c>
      <c r="N49" s="1034">
        <v>44441.295981759795</v>
      </c>
      <c r="O49" s="1034">
        <v>42227.637998513834</v>
      </c>
      <c r="P49" s="1034">
        <v>2113.654331025209</v>
      </c>
      <c r="Q49" s="1453">
        <v>6.056219975298574</v>
      </c>
      <c r="R49" s="1453">
        <v>-2213.657983245961</v>
      </c>
      <c r="S49" s="1454">
        <v>-4.981083324290365</v>
      </c>
    </row>
    <row r="50" spans="1:19" s="56" customFormat="1" ht="12.75">
      <c r="A50" s="140" t="s">
        <v>987</v>
      </c>
      <c r="B50" s="1025">
        <v>10841.456495926503</v>
      </c>
      <c r="C50" s="1023">
        <v>11189.113737589505</v>
      </c>
      <c r="D50" s="1023">
        <v>13050.615188376902</v>
      </c>
      <c r="E50" s="1023">
        <v>13543.676950494704</v>
      </c>
      <c r="F50" s="1023">
        <v>347.6572416630024</v>
      </c>
      <c r="G50" s="1023">
        <v>3.206739258637701</v>
      </c>
      <c r="H50" s="1023">
        <v>493.0617621178026</v>
      </c>
      <c r="I50" s="1026">
        <v>3.778072949058614</v>
      </c>
      <c r="K50" s="141" t="s">
        <v>1005</v>
      </c>
      <c r="L50" s="1043">
        <v>21516.542448689997</v>
      </c>
      <c r="M50" s="1041">
        <v>22673.522341109998</v>
      </c>
      <c r="N50" s="1041">
        <v>27452.72882057</v>
      </c>
      <c r="O50" s="1041">
        <v>27862.26428604999</v>
      </c>
      <c r="P50" s="1035">
        <v>1156.9798924200004</v>
      </c>
      <c r="Q50" s="1450">
        <v>5.3771645475987775</v>
      </c>
      <c r="R50" s="1450">
        <v>409.5354654799921</v>
      </c>
      <c r="S50" s="1452">
        <v>1.4917841798412845</v>
      </c>
    </row>
    <row r="51" spans="1:19" s="36" customFormat="1" ht="12.75">
      <c r="A51" s="141" t="s">
        <v>341</v>
      </c>
      <c r="B51" s="1032">
        <v>1260.6872875608028</v>
      </c>
      <c r="C51" s="1030">
        <v>1525.7733838298022</v>
      </c>
      <c r="D51" s="1030">
        <v>1624.8554856638025</v>
      </c>
      <c r="E51" s="1030">
        <v>1986.6661332138026</v>
      </c>
      <c r="F51" s="1024">
        <v>265.0860962689994</v>
      </c>
      <c r="G51" s="1024">
        <v>21.027109488975025</v>
      </c>
      <c r="H51" s="1024">
        <v>361.8106475500001</v>
      </c>
      <c r="I51" s="1027">
        <v>22.26725088737289</v>
      </c>
      <c r="K51" s="141" t="s">
        <v>380</v>
      </c>
      <c r="L51" s="1040">
        <v>6710.770949561001</v>
      </c>
      <c r="M51" s="1035">
        <v>7312.266971381002</v>
      </c>
      <c r="N51" s="1035">
        <v>8419.615560945296</v>
      </c>
      <c r="O51" s="1035">
        <v>7736.995725720847</v>
      </c>
      <c r="P51" s="1040">
        <v>601.4960218200013</v>
      </c>
      <c r="Q51" s="1450">
        <v>8.963143375640758</v>
      </c>
      <c r="R51" s="1450">
        <v>-682.6198352244492</v>
      </c>
      <c r="S51" s="1452">
        <v>-8.10749410449103</v>
      </c>
    </row>
    <row r="52" spans="1:19" s="36" customFormat="1" ht="12.75">
      <c r="A52" s="141" t="s">
        <v>342</v>
      </c>
      <c r="B52" s="1029">
        <v>245.9311993105</v>
      </c>
      <c r="C52" s="1024">
        <v>11.291273780000003</v>
      </c>
      <c r="D52" s="1024">
        <v>124.51034241950003</v>
      </c>
      <c r="E52" s="1024">
        <v>102.40198576950007</v>
      </c>
      <c r="F52" s="1029">
        <v>-234.6399255305</v>
      </c>
      <c r="G52" s="1024">
        <v>-95.4087672439867</v>
      </c>
      <c r="H52" s="1024">
        <v>-22.108356649999962</v>
      </c>
      <c r="I52" s="1027">
        <v>-17.756241144621164</v>
      </c>
      <c r="K52" s="141" t="s">
        <v>381</v>
      </c>
      <c r="L52" s="1040">
        <v>6277.9594112800005</v>
      </c>
      <c r="M52" s="1035">
        <v>6569.830407230001</v>
      </c>
      <c r="N52" s="1035">
        <v>8195.364030595</v>
      </c>
      <c r="O52" s="1035">
        <v>6080.335759715</v>
      </c>
      <c r="P52" s="1040">
        <v>291.8709959500002</v>
      </c>
      <c r="Q52" s="1450">
        <v>4.64913798941703</v>
      </c>
      <c r="R52" s="1450">
        <v>-2115.0282708799996</v>
      </c>
      <c r="S52" s="1452">
        <v>-25.80761834354348</v>
      </c>
    </row>
    <row r="53" spans="1:19" s="36" customFormat="1" ht="12.75">
      <c r="A53" s="141" t="s">
        <v>343</v>
      </c>
      <c r="B53" s="1029">
        <v>281.37627576399996</v>
      </c>
      <c r="C53" s="1024">
        <v>396.82124443800006</v>
      </c>
      <c r="D53" s="1024">
        <v>1450.2576203029998</v>
      </c>
      <c r="E53" s="1024">
        <v>1172.8184607829999</v>
      </c>
      <c r="F53" s="1029">
        <v>115.44496867400011</v>
      </c>
      <c r="G53" s="1024">
        <v>41.02867889644961</v>
      </c>
      <c r="H53" s="1024">
        <v>-277.43915952</v>
      </c>
      <c r="I53" s="1027">
        <v>-19.130336268257984</v>
      </c>
      <c r="K53" s="141" t="s">
        <v>382</v>
      </c>
      <c r="L53" s="1044">
        <v>395.2813256579997</v>
      </c>
      <c r="M53" s="1042">
        <v>458.5887464931996</v>
      </c>
      <c r="N53" s="1042">
        <v>373.5875696494924</v>
      </c>
      <c r="O53" s="1042">
        <v>548.0422270279998</v>
      </c>
      <c r="P53" s="1035">
        <v>63.307420835199935</v>
      </c>
      <c r="Q53" s="1450">
        <v>16.01578843367217</v>
      </c>
      <c r="R53" s="1450">
        <v>174.45465737850742</v>
      </c>
      <c r="S53" s="1452">
        <v>46.69712580163852</v>
      </c>
    </row>
    <row r="54" spans="1:19" s="36" customFormat="1" ht="12.75">
      <c r="A54" s="141" t="s">
        <v>988</v>
      </c>
      <c r="B54" s="1029">
        <v>1150.70374756</v>
      </c>
      <c r="C54" s="1024">
        <v>1155.6515854100003</v>
      </c>
      <c r="D54" s="1024">
        <v>888.2142757400002</v>
      </c>
      <c r="E54" s="1024">
        <v>488.504417804</v>
      </c>
      <c r="F54" s="1029">
        <v>4.947837850000269</v>
      </c>
      <c r="G54" s="1024">
        <v>0.4299836391853133</v>
      </c>
      <c r="H54" s="1024">
        <v>-399.70985793600016</v>
      </c>
      <c r="I54" s="1027">
        <v>-45.0015124563258</v>
      </c>
      <c r="K54" s="140" t="s">
        <v>1006</v>
      </c>
      <c r="L54" s="1036">
        <v>1356.0078068900002</v>
      </c>
      <c r="M54" s="1034">
        <v>849.2310999701</v>
      </c>
      <c r="N54" s="1034">
        <v>1255.4869270099998</v>
      </c>
      <c r="O54" s="1034">
        <v>1444.1984364100101</v>
      </c>
      <c r="P54" s="1034">
        <v>-506.7767069199002</v>
      </c>
      <c r="Q54" s="1453">
        <v>-37.372698324074626</v>
      </c>
      <c r="R54" s="1453">
        <v>188.7115094000103</v>
      </c>
      <c r="S54" s="1454">
        <v>15.03094180752925</v>
      </c>
    </row>
    <row r="55" spans="1:19" s="36" customFormat="1" ht="12.75">
      <c r="A55" s="141" t="s">
        <v>989</v>
      </c>
      <c r="B55" s="1029">
        <v>363.44708551499997</v>
      </c>
      <c r="C55" s="1024">
        <v>398.084093965</v>
      </c>
      <c r="D55" s="1024">
        <v>338.189744698</v>
      </c>
      <c r="E55" s="1024">
        <v>377.74781749799996</v>
      </c>
      <c r="F55" s="1029">
        <v>34.63700845000005</v>
      </c>
      <c r="G55" s="1024">
        <v>9.530137901895635</v>
      </c>
      <c r="H55" s="1024">
        <v>39.558072799999934</v>
      </c>
      <c r="I55" s="1027">
        <v>11.69700542969595</v>
      </c>
      <c r="K55" s="140" t="s">
        <v>1007</v>
      </c>
      <c r="L55" s="1036">
        <v>118048.72599985912</v>
      </c>
      <c r="M55" s="1036">
        <v>122479.34518181361</v>
      </c>
      <c r="N55" s="1036">
        <v>149741.33122370986</v>
      </c>
      <c r="O55" s="1036">
        <v>151022.44681986186</v>
      </c>
      <c r="P55" s="1034">
        <v>4430.619181954491</v>
      </c>
      <c r="Q55" s="1453">
        <v>3.7532121964279215</v>
      </c>
      <c r="R55" s="1453">
        <v>1281.115596151998</v>
      </c>
      <c r="S55" s="1454">
        <v>0.8555524287666729</v>
      </c>
    </row>
    <row r="56" spans="1:19" s="36" customFormat="1" ht="13.5" thickBot="1">
      <c r="A56" s="141" t="s">
        <v>344</v>
      </c>
      <c r="B56" s="1029">
        <v>1033.92811181</v>
      </c>
      <c r="C56" s="1024">
        <v>1160.0998867374997</v>
      </c>
      <c r="D56" s="1024">
        <v>1231.6148890784998</v>
      </c>
      <c r="E56" s="1024">
        <v>1256.7743242884999</v>
      </c>
      <c r="F56" s="1029">
        <v>126.17177492749965</v>
      </c>
      <c r="G56" s="1024">
        <v>12.203147732062597</v>
      </c>
      <c r="H56" s="1024">
        <v>25.159435210000083</v>
      </c>
      <c r="I56" s="1027">
        <v>2.042800507943233</v>
      </c>
      <c r="K56" s="786" t="s">
        <v>371</v>
      </c>
      <c r="L56" s="1037">
        <v>790466.8204213659</v>
      </c>
      <c r="M56" s="1037">
        <v>836701.0402789582</v>
      </c>
      <c r="N56" s="1037">
        <v>955537.0444882152</v>
      </c>
      <c r="O56" s="1037">
        <v>990743.6681152489</v>
      </c>
      <c r="P56" s="1037">
        <v>46234.1198575922</v>
      </c>
      <c r="Q56" s="1455">
        <v>5.848964012549782</v>
      </c>
      <c r="R56" s="1455">
        <v>35206.62362703364</v>
      </c>
      <c r="S56" s="1456">
        <v>3.6844854765301402</v>
      </c>
    </row>
    <row r="57" spans="1:11" s="36" customFormat="1" ht="13.5" thickTop="1">
      <c r="A57" s="141" t="s">
        <v>345</v>
      </c>
      <c r="B57" s="1029">
        <v>2948.099658088</v>
      </c>
      <c r="C57" s="1024">
        <v>3070.354740617999</v>
      </c>
      <c r="D57" s="1024">
        <v>3235.5353183466</v>
      </c>
      <c r="E57" s="1024">
        <v>3187.0613708700002</v>
      </c>
      <c r="F57" s="1029">
        <v>122.25508252999907</v>
      </c>
      <c r="G57" s="1024">
        <v>4.146911458525389</v>
      </c>
      <c r="H57" s="1024">
        <v>-48.47394747659973</v>
      </c>
      <c r="I57" s="1027">
        <v>-1.4981739559984326</v>
      </c>
      <c r="K57" s="407" t="s">
        <v>423</v>
      </c>
    </row>
    <row r="58" spans="1:9" s="36" customFormat="1" ht="12.75">
      <c r="A58" s="141" t="s">
        <v>346</v>
      </c>
      <c r="B58" s="1029">
        <v>1430.7957515715</v>
      </c>
      <c r="C58" s="1024">
        <v>1579.2852396155</v>
      </c>
      <c r="D58" s="1024">
        <v>1872.9235212053002</v>
      </c>
      <c r="E58" s="1024">
        <v>2058.5945489077</v>
      </c>
      <c r="F58" s="1029">
        <v>148.48948804399993</v>
      </c>
      <c r="G58" s="1024">
        <v>10.37810518244187</v>
      </c>
      <c r="H58" s="1024">
        <v>185.67102770239967</v>
      </c>
      <c r="I58" s="1027">
        <v>9.913433495827583</v>
      </c>
    </row>
    <row r="59" spans="1:9" s="36" customFormat="1" ht="12.75">
      <c r="A59" s="141" t="s">
        <v>347</v>
      </c>
      <c r="B59" s="1029">
        <v>920.8742726390001</v>
      </c>
      <c r="C59" s="1024">
        <v>747.8332705629999</v>
      </c>
      <c r="D59" s="1024">
        <v>577.281321707</v>
      </c>
      <c r="E59" s="1024">
        <v>789.0250938689999</v>
      </c>
      <c r="F59" s="1029">
        <v>-173.04100207600015</v>
      </c>
      <c r="G59" s="1024">
        <v>-18.79094760461784</v>
      </c>
      <c r="H59" s="1024">
        <v>211.7437721619999</v>
      </c>
      <c r="I59" s="1027">
        <v>36.679477440198696</v>
      </c>
    </row>
    <row r="60" spans="1:9" s="36" customFormat="1" ht="12.75">
      <c r="A60" s="141" t="s">
        <v>348</v>
      </c>
      <c r="B60" s="1029">
        <v>883.7271165937002</v>
      </c>
      <c r="C60" s="1024">
        <v>749.2810750587</v>
      </c>
      <c r="D60" s="1024">
        <v>1285.1882368817</v>
      </c>
      <c r="E60" s="1024">
        <v>1648.5963756617</v>
      </c>
      <c r="F60" s="1029">
        <v>-134.44604153500018</v>
      </c>
      <c r="G60" s="1024">
        <v>-15.213524515714582</v>
      </c>
      <c r="H60" s="1024">
        <v>363.40813877999994</v>
      </c>
      <c r="I60" s="1027">
        <v>28.276646825040245</v>
      </c>
    </row>
    <row r="61" spans="1:9" s="36" customFormat="1" ht="12.75">
      <c r="A61" s="141" t="s">
        <v>349</v>
      </c>
      <c r="B61" s="1029">
        <v>264.785038474</v>
      </c>
      <c r="C61" s="1024">
        <v>315.177511164</v>
      </c>
      <c r="D61" s="1024">
        <v>380.224902153</v>
      </c>
      <c r="E61" s="1024">
        <v>438.39614321299996</v>
      </c>
      <c r="F61" s="1029">
        <v>50.392472690000034</v>
      </c>
      <c r="G61" s="1024">
        <v>19.031465289889564</v>
      </c>
      <c r="H61" s="1024">
        <v>58.17124105999994</v>
      </c>
      <c r="I61" s="1027">
        <v>15.29916655395501</v>
      </c>
    </row>
    <row r="62" spans="1:9" s="36" customFormat="1" ht="12.75">
      <c r="A62" s="141" t="s">
        <v>350</v>
      </c>
      <c r="B62" s="1029">
        <v>43.31450212</v>
      </c>
      <c r="C62" s="1024">
        <v>63.47953596000001</v>
      </c>
      <c r="D62" s="1024">
        <v>40.862175320000006</v>
      </c>
      <c r="E62" s="1024">
        <v>36.19023724</v>
      </c>
      <c r="F62" s="1029">
        <v>20.165033840000007</v>
      </c>
      <c r="G62" s="1024">
        <v>46.554924685810995</v>
      </c>
      <c r="H62" s="1024">
        <v>-4.671938080000004</v>
      </c>
      <c r="I62" s="1027">
        <v>-11.433405205212662</v>
      </c>
    </row>
    <row r="63" spans="1:9" s="36" customFormat="1" ht="13.5" thickBot="1">
      <c r="A63" s="785" t="s">
        <v>351</v>
      </c>
      <c r="B63" s="1261">
        <v>13.78644892</v>
      </c>
      <c r="C63" s="1261">
        <v>15.98089645</v>
      </c>
      <c r="D63" s="1261">
        <v>0.9676972799999999</v>
      </c>
      <c r="E63" s="1261">
        <v>0.9020271499999999</v>
      </c>
      <c r="F63" s="1261">
        <v>2.1944475299999997</v>
      </c>
      <c r="G63" s="1261">
        <v>15.917424006239308</v>
      </c>
      <c r="H63" s="1261">
        <v>-0.06567013</v>
      </c>
      <c r="I63" s="1262">
        <v>-6.786226576972501</v>
      </c>
    </row>
    <row r="64" spans="1:5" ht="13.5" thickTop="1">
      <c r="A64" s="407" t="s">
        <v>423</v>
      </c>
      <c r="B64" s="50"/>
      <c r="C64" s="50"/>
      <c r="D64" s="50"/>
      <c r="E64" s="50"/>
    </row>
  </sheetData>
  <sheetProtection/>
  <mergeCells count="10">
    <mergeCell ref="F5:G5"/>
    <mergeCell ref="H5:I5"/>
    <mergeCell ref="A2:S2"/>
    <mergeCell ref="A1:S1"/>
    <mergeCell ref="H3:I3"/>
    <mergeCell ref="F4:I4"/>
    <mergeCell ref="R3:S3"/>
    <mergeCell ref="P4:S4"/>
    <mergeCell ref="P5:Q5"/>
    <mergeCell ref="R5:S5"/>
  </mergeCells>
  <printOptions/>
  <pageMargins left="0.7" right="0.7" top="0.75" bottom="0.75" header="0.3" footer="0.3"/>
  <pageSetup fitToHeight="1" fitToWidth="1"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RED</cp:lastModifiedBy>
  <cp:lastPrinted>2013-11-24T06:25:43Z</cp:lastPrinted>
  <dcterms:created xsi:type="dcterms:W3CDTF">1996-10-14T23:33:28Z</dcterms:created>
  <dcterms:modified xsi:type="dcterms:W3CDTF">2013-11-25T06:45:47Z</dcterms:modified>
  <cp:category/>
  <cp:version/>
  <cp:contentType/>
  <cp:contentStatus/>
</cp:coreProperties>
</file>