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Purchase, Sale of CFC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Rate'!$A$66:$X$101</definedName>
    <definedName name="_xlnm.Print_Area" localSheetId="33">'ODD'!$A$1:$H$44</definedName>
    <definedName name="_xlnm.Print_Area" localSheetId="24">'Securities List'!$B$1:$M$27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<sst xmlns="http://schemas.openxmlformats.org/spreadsheetml/2006/main" count="2779" uniqueCount="1506">
  <si>
    <t>*     Base: February 12, 1994</t>
  </si>
  <si>
    <t>**   Base: July 16, 2006</t>
  </si>
  <si>
    <t>*** Base: August 24, 2008</t>
  </si>
  <si>
    <t>Approval Date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</si>
  <si>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</si>
  <si>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</si>
  <si>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</si>
  <si>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</si>
  <si>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</si>
  <si>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</si>
  <si>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 xml:space="preserve">     NEPSE Sensitive Index**</t>
  </si>
  <si>
    <t>*    Base: February 12, 1994</t>
  </si>
  <si>
    <t xml:space="preserve"> Securities Market Turnover 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</si>
  <si>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</si>
  <si>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</si>
  <si>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</si>
  <si>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</si>
  <si>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</si>
  <si>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</si>
  <si>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</si>
  <si>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</si>
  <si>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</si>
  <si>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</si>
  <si>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</si>
  <si>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</si>
  <si>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</si>
  <si>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</si>
  <si>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</si>
  <si>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</si>
  <si>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</si>
  <si>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</si>
  <si>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Convt. Pref.</t>
  </si>
  <si>
    <t xml:space="preserve">        Total</t>
  </si>
  <si>
    <t>Shampoos and Hair Oils</t>
  </si>
  <si>
    <t>Zinc Sheet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</si>
  <si>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</si>
  <si>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</si>
  <si>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</si>
  <si>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</si>
  <si>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</si>
  <si>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</si>
  <si>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</si>
  <si>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</si>
  <si>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</si>
  <si>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</si>
  <si>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</si>
  <si>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</si>
  <si>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</si>
  <si>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</si>
  <si>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</si>
  <si>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</si>
  <si>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</si>
  <si>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</si>
  <si>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R= Revised</t>
  </si>
  <si>
    <t xml:space="preserve">P=Provisional   </t>
  </si>
  <si>
    <t>49.67  </t>
  </si>
  <si>
    <t>50.33  </t>
  </si>
  <si>
    <t>44.49  </t>
  </si>
  <si>
    <t>55.51  </t>
  </si>
  <si>
    <t>Percent change</t>
  </si>
  <si>
    <t>Imports from India against Payment in US Dollar</t>
  </si>
  <si>
    <t>P: Provisional</t>
  </si>
  <si>
    <t>46.82  </t>
  </si>
  <si>
    <t>5.65  </t>
  </si>
  <si>
    <t>2.23  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</si>
  <si>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</si>
  <si>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</si>
  <si>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</si>
  <si>
    <t>0.6  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</si>
  <si>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</si>
  <si>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</si>
  <si>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</si>
  <si>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</si>
  <si>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</si>
  <si>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t>47.26  </t>
  </si>
  <si>
    <t>52.74  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</si>
  <si>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</si>
  <si>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</si>
  <si>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</si>
  <si>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</si>
  <si>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</si>
  <si>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</si>
  <si>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</si>
  <si>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</si>
  <si>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</si>
  <si>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</si>
  <si>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</si>
  <si>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</si>
  <si>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</si>
  <si>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</si>
  <si>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</si>
  <si>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</si>
  <si>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</si>
  <si>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</si>
  <si>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</si>
  <si>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</si>
  <si>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</si>
  <si>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</si>
  <si>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</si>
  <si>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</si>
  <si>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</si>
  <si>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</si>
  <si>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</si>
  <si>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</si>
  <si>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</si>
  <si>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</si>
  <si>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</si>
  <si>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</si>
  <si>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</si>
  <si>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</si>
  <si>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</si>
  <si>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</si>
  <si>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</si>
  <si>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</si>
  <si>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</si>
  <si>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</si>
  <si>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</si>
  <si>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</si>
  <si>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</si>
  <si>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</si>
  <si>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</si>
  <si>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</si>
  <si>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</si>
  <si>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</si>
  <si>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</si>
  <si>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</si>
  <si>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</si>
  <si>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</si>
  <si>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</si>
  <si>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</si>
  <si>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</si>
  <si>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</si>
  <si>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</si>
  <si>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</si>
  <si>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</si>
  <si>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</si>
  <si>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</si>
  <si>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</si>
  <si>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</si>
  <si>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</si>
  <si>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</si>
  <si>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</si>
  <si>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</si>
  <si>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</si>
  <si>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</si>
  <si>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</si>
  <si>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</si>
  <si>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</si>
  <si>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</si>
  <si>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</si>
  <si>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</si>
  <si>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</si>
  <si>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</si>
  <si>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</si>
  <si>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</si>
  <si>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</si>
  <si>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</si>
  <si>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</si>
  <si>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</si>
  <si>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</si>
  <si>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</si>
  <si>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</si>
  <si>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</si>
  <si>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</si>
  <si>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</si>
  <si>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</si>
  <si>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</si>
  <si>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</si>
  <si>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</si>
  <si>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</si>
  <si>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</si>
  <si>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</si>
  <si>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</si>
  <si>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</si>
  <si>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</si>
  <si>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</si>
  <si>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</si>
  <si>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</si>
  <si>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</si>
  <si>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</si>
  <si>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</si>
  <si>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</si>
  <si>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</si>
  <si>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</si>
  <si>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</si>
  <si>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</si>
  <si>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</si>
  <si>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</si>
  <si>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</si>
  <si>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</si>
  <si>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</si>
  <si>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</si>
  <si>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</si>
  <si>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</si>
  <si>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</si>
  <si>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</si>
  <si>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</si>
  <si>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</si>
  <si>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</si>
  <si>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</si>
  <si>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</si>
  <si>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</si>
  <si>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</si>
  <si>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</si>
  <si>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</si>
  <si>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</si>
  <si>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</si>
  <si>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</si>
  <si>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</si>
  <si>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</si>
  <si>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</si>
  <si>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</si>
  <si>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</si>
  <si>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</si>
  <si>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</si>
  <si>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</si>
  <si>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</si>
  <si>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</si>
  <si>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</si>
  <si>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</si>
  <si>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</si>
  <si>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</si>
  <si>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</si>
  <si>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</si>
  <si>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</si>
  <si>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</si>
  <si>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</si>
  <si>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</si>
  <si>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</si>
  <si>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</si>
  <si>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</si>
  <si>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</si>
  <si>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</si>
  <si>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</si>
  <si>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</si>
  <si>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</si>
  <si>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</si>
  <si>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</si>
  <si>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</si>
  <si>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</si>
  <si>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</si>
  <si>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</si>
  <si>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</si>
  <si>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</si>
  <si>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</si>
  <si>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</si>
  <si>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</si>
  <si>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</si>
  <si>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</si>
  <si>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</si>
  <si>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</si>
  <si>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</si>
  <si>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</si>
  <si>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</si>
  <si>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</si>
  <si>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</si>
  <si>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</si>
  <si>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</si>
  <si>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</si>
  <si>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</si>
  <si>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</si>
  <si>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</si>
  <si>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</si>
  <si>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</si>
  <si>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</si>
  <si>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</si>
  <si>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</si>
  <si>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</si>
  <si>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</si>
  <si>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</si>
  <si>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</si>
  <si>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</si>
  <si>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</si>
  <si>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</si>
  <si>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</si>
  <si>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</si>
  <si>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</si>
  <si>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</si>
  <si>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</si>
  <si>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</si>
  <si>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</si>
  <si>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</si>
  <si>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</si>
  <si>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</si>
  <si>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</si>
  <si>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</si>
  <si>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</si>
  <si>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</si>
  <si>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</si>
  <si>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</si>
  <si>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</si>
  <si>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</si>
  <si>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</si>
  <si>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</si>
  <si>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</si>
  <si>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</si>
  <si>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</si>
  <si>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</si>
  <si>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</si>
  <si>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</si>
  <si>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</si>
  <si>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</si>
  <si>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</si>
  <si>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</si>
  <si>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</si>
  <si>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</si>
  <si>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</si>
  <si>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</si>
  <si>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</si>
  <si>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</si>
  <si>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</si>
  <si>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</si>
  <si>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</si>
  <si>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</si>
  <si>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</si>
  <si>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</si>
  <si>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</si>
  <si>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</si>
  <si>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</si>
  <si>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</si>
  <si>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</si>
  <si>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</si>
  <si>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</si>
  <si>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</si>
  <si>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</si>
  <si>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</si>
  <si>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</si>
  <si>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</si>
  <si>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</si>
  <si>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</si>
  <si>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</si>
  <si>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</si>
  <si>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</si>
  <si>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</si>
  <si>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</si>
  <si>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</si>
  <si>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</si>
  <si>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</si>
  <si>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</si>
  <si>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</si>
  <si>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</si>
  <si>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</si>
  <si>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</si>
  <si>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</si>
  <si>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</si>
  <si>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</si>
  <si>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</si>
  <si>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</si>
  <si>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</si>
  <si>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</si>
  <si>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</si>
  <si>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</si>
  <si>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</si>
  <si>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</si>
  <si>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</si>
  <si>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</si>
  <si>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</si>
  <si>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</si>
  <si>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</si>
  <si>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</si>
  <si>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</si>
  <si>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</si>
  <si>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</si>
  <si>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</si>
  <si>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</si>
  <si>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</si>
  <si>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</si>
  <si>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</si>
  <si>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</si>
  <si>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</si>
  <si>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</si>
  <si>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</si>
  <si>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</si>
  <si>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</si>
  <si>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</si>
  <si>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</si>
  <si>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</si>
  <si>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</si>
  <si>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</si>
  <si>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</si>
  <si>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</si>
  <si>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</si>
  <si>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</si>
  <si>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</si>
  <si>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</si>
  <si>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</si>
  <si>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</si>
  <si>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</si>
  <si>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</si>
  <si>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</si>
  <si>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</si>
  <si>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</si>
  <si>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</si>
  <si>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</si>
  <si>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</si>
  <si>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</si>
  <si>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</si>
  <si>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</si>
  <si>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</si>
  <si>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</si>
  <si>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</si>
  <si>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</si>
  <si>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</si>
  <si>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</si>
  <si>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</si>
  <si>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</si>
  <si>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</si>
  <si>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</si>
  <si>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</si>
  <si>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</si>
  <si>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</si>
  <si>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</si>
  <si>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</si>
  <si>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</si>
  <si>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</si>
  <si>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</si>
  <si>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</si>
  <si>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</si>
  <si>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</si>
  <si>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</si>
  <si>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</si>
  <si>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</si>
  <si>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</si>
  <si>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</si>
  <si>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</si>
  <si>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</si>
  <si>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</si>
  <si>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</si>
  <si>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</si>
  <si>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</si>
  <si>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</si>
  <si>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</si>
  <si>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</si>
  <si>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</si>
  <si>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</si>
  <si>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</si>
  <si>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Deficits(-) Surplus(+)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</si>
  <si>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</si>
  <si>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</si>
  <si>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</si>
  <si>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</si>
  <si>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</si>
  <si>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</si>
  <si>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</si>
  <si>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</si>
  <si>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</si>
  <si>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</si>
  <si>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 xml:space="preserve">7.Exchange Valuation 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</si>
  <si>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</si>
  <si>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</si>
  <si>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</si>
  <si>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</si>
  <si>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</si>
  <si>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</si>
  <si>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</si>
  <si>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</si>
  <si>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</si>
  <si>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</si>
  <si>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</si>
  <si>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</si>
  <si>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</si>
  <si>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</si>
  <si>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</si>
  <si>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</si>
  <si>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</si>
  <si>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</si>
  <si>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</si>
  <si>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</si>
  <si>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</si>
  <si>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</si>
  <si>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</si>
  <si>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</si>
  <si>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</si>
  <si>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</si>
  <si>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</si>
  <si>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</si>
  <si>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</si>
  <si>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</si>
  <si>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</si>
  <si>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</si>
  <si>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</si>
  <si>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</si>
  <si>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</si>
  <si>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</si>
  <si>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</si>
  <si>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</si>
  <si>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</si>
  <si>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</si>
  <si>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</si>
  <si>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</si>
  <si>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</si>
  <si>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</si>
  <si>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</si>
  <si>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</si>
  <si>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</si>
  <si>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</si>
  <si>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</si>
  <si>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</si>
  <si>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</si>
  <si>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</si>
  <si>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</si>
  <si>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</si>
  <si>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</si>
  <si>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</si>
  <si>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</si>
  <si>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</si>
  <si>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</si>
  <si>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</si>
  <si>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</si>
  <si>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</si>
  <si>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</si>
  <si>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</si>
  <si>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</si>
  <si>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</si>
  <si>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</si>
  <si>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</si>
  <si>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</si>
  <si>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</si>
  <si>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</si>
  <si>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</si>
  <si>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</si>
  <si>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</si>
  <si>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</si>
  <si>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</si>
  <si>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</si>
  <si>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</si>
  <si>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</si>
  <si>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</si>
  <si>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</si>
  <si>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</si>
  <si>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</si>
  <si>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</si>
  <si>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</si>
  <si>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</si>
  <si>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</si>
  <si>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</si>
  <si>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</si>
  <si>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</si>
  <si>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</si>
  <si>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</si>
  <si>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</si>
  <si>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</si>
  <si>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</si>
  <si>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</si>
  <si>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</si>
  <si>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</si>
  <si>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</si>
  <si>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</si>
  <si>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</si>
  <si>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</si>
  <si>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</si>
  <si>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</si>
  <si>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</si>
  <si>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</si>
  <si>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</si>
  <si>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</si>
  <si>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</si>
  <si>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</si>
  <si>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</si>
  <si>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</si>
  <si>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</si>
  <si>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</si>
  <si>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</si>
  <si>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</si>
  <si>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</si>
  <si>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</si>
  <si>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</si>
  <si>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</si>
  <si>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</si>
  <si>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</si>
  <si>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</si>
  <si>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</si>
  <si>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</si>
  <si>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</si>
  <si>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</si>
  <si>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</si>
  <si>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</si>
  <si>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</si>
  <si>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</si>
  <si>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</si>
  <si>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</si>
  <si>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</si>
  <si>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</si>
  <si>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</si>
  <si>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</si>
  <si>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</si>
  <si>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</si>
  <si>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</si>
  <si>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Total Reserve</t>
  </si>
  <si>
    <t xml:space="preserve">      Share in total (in percent)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</si>
  <si>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</si>
  <si>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</si>
  <si>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</si>
  <si>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</si>
  <si>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</si>
  <si>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</si>
  <si>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</si>
  <si>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</si>
  <si>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</si>
  <si>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</si>
  <si>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</si>
  <si>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</si>
  <si>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      Legume Varieties</t>
  </si>
  <si>
    <t>2.01  </t>
  </si>
  <si>
    <t>      Vegetables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</si>
  <si>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</si>
  <si>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</si>
  <si>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</si>
  <si>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</si>
  <si>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</si>
  <si>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</si>
  <si>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</si>
  <si>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</si>
  <si>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</si>
  <si>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</si>
  <si>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</si>
  <si>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</si>
  <si>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</si>
  <si>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</si>
  <si>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</si>
  <si>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</si>
  <si>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</si>
  <si>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</si>
  <si>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</si>
  <si>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</si>
  <si>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</si>
  <si>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</si>
  <si>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</si>
  <si>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</si>
  <si>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</si>
  <si>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</si>
  <si>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</si>
  <si>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</si>
  <si>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</si>
  <si>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</si>
  <si>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</si>
  <si>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</si>
  <si>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</si>
  <si>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</si>
  <si>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</si>
  <si>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</si>
  <si>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</si>
  <si>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</si>
  <si>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</si>
  <si>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</si>
  <si>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</si>
  <si>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</si>
  <si>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</si>
  <si>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</si>
  <si>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</si>
  <si>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</si>
  <si>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</si>
  <si>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</si>
  <si>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</si>
  <si>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</si>
  <si>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</si>
  <si>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</si>
  <si>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</si>
  <si>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</si>
  <si>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</si>
  <si>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</si>
  <si>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</si>
  <si>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</si>
  <si>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</si>
  <si>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</si>
  <si>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</si>
  <si>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</si>
  <si>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</si>
  <si>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</si>
  <si>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</si>
  <si>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</si>
  <si>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</si>
  <si>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</si>
  <si>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</si>
  <si>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</si>
  <si>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</si>
  <si>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</si>
  <si>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</si>
  <si>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</si>
  <si>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</si>
  <si>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</si>
  <si>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</si>
  <si>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</si>
  <si>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</si>
  <si>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</si>
  <si>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</si>
  <si>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</si>
  <si>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</si>
  <si>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</si>
  <si>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</si>
  <si>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</si>
  <si>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</si>
  <si>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</si>
  <si>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</si>
  <si>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</si>
  <si>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Mid-Months</t>
  </si>
  <si>
    <t>Table 22</t>
  </si>
  <si>
    <t>Table 26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</si>
  <si>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</si>
  <si>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</si>
  <si>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</si>
  <si>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</si>
  <si>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</si>
  <si>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</si>
  <si>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</si>
  <si>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</si>
  <si>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</si>
  <si>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</si>
  <si>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</si>
  <si>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</si>
  <si>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</si>
  <si>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</si>
  <si>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</si>
  <si>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</si>
  <si>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</si>
  <si>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</si>
  <si>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</si>
  <si>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</si>
  <si>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</si>
  <si>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</si>
  <si>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</si>
  <si>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</si>
  <si>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</si>
  <si>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</si>
  <si>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</si>
  <si>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</si>
  <si>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</si>
  <si>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</si>
  <si>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</si>
  <si>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</si>
  <si>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</si>
  <si>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</si>
  <si>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</si>
  <si>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</si>
  <si>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</si>
  <si>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</si>
  <si>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</si>
  <si>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</si>
  <si>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</si>
  <si>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</si>
  <si>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</si>
  <si>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</si>
  <si>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</si>
  <si>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</si>
  <si>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</si>
  <si>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</si>
  <si>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</si>
  <si>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</si>
  <si>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</si>
  <si>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</si>
  <si>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</si>
  <si>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</si>
  <si>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</si>
  <si>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</si>
  <si>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</si>
  <si>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</si>
  <si>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</si>
  <si>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</si>
  <si>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</si>
  <si>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</si>
  <si>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</si>
  <si>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</si>
  <si>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</si>
  <si>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</si>
  <si>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</si>
  <si>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</si>
  <si>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</si>
  <si>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</si>
  <si>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</si>
  <si>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</si>
  <si>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</si>
  <si>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</si>
  <si>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</si>
  <si>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</si>
  <si>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</si>
  <si>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</si>
  <si>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</si>
  <si>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</si>
  <si>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</si>
  <si>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</si>
  <si>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</si>
  <si>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</si>
  <si>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</si>
  <si>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D.</t>
  </si>
  <si>
    <t>Miscellaneous Items, Net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</si>
  <si>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</si>
  <si>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</si>
  <si>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</si>
  <si>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</si>
  <si>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</si>
  <si>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</si>
  <si>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</si>
  <si>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</si>
  <si>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</si>
  <si>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</si>
  <si>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</si>
  <si>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</si>
  <si>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</si>
  <si>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</si>
  <si>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</si>
  <si>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</si>
  <si>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</si>
  <si>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</si>
  <si>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</si>
  <si>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</si>
  <si>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</si>
  <si>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</si>
  <si>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</si>
  <si>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</si>
  <si>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</si>
  <si>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</si>
  <si>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</si>
  <si>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</si>
  <si>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</si>
  <si>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</si>
  <si>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</si>
  <si>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</si>
  <si>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</si>
  <si>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</si>
  <si>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</si>
  <si>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</si>
  <si>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</si>
  <si>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</si>
  <si>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</si>
  <si>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</si>
  <si>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</si>
  <si>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</si>
  <si>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</si>
  <si>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</si>
  <si>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</si>
  <si>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</si>
  <si>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</si>
  <si>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</si>
  <si>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</si>
  <si>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</si>
  <si>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</si>
  <si>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</si>
  <si>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</si>
  <si>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</si>
  <si>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</si>
  <si>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</si>
  <si>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</si>
  <si>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</si>
  <si>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</si>
  <si>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</si>
  <si>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</si>
  <si>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</si>
  <si>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</si>
  <si>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</si>
  <si>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</si>
  <si>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</si>
  <si>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</si>
  <si>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</si>
  <si>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</si>
  <si>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</si>
  <si>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</si>
  <si>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</si>
  <si>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</si>
  <si>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</si>
  <si>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</si>
  <si>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</si>
  <si>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</si>
  <si>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</si>
  <si>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</si>
  <si>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</si>
  <si>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</si>
  <si>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</si>
  <si>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</si>
  <si>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</si>
  <si>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</si>
  <si>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</si>
  <si>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</si>
  <si>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</si>
  <si>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</si>
  <si>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174.5  </t>
  </si>
  <si>
    <t>7.5  </t>
  </si>
  <si>
    <t>8.7  </t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</si>
  <si>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</si>
  <si>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</si>
  <si>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</si>
  <si>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</si>
  <si>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</si>
  <si>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</si>
  <si>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</si>
  <si>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</si>
  <si>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</si>
  <si>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</si>
  <si>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</si>
  <si>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</si>
  <si>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</si>
  <si>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</si>
  <si>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</si>
  <si>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</si>
  <si>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</si>
  <si>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</si>
  <si>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</si>
  <si>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</si>
  <si>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</si>
  <si>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</si>
  <si>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</si>
  <si>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</si>
  <si>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</si>
  <si>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</si>
  <si>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</si>
  <si>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</si>
  <si>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</si>
  <si>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</si>
  <si>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</si>
  <si>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</si>
  <si>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</si>
  <si>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</si>
  <si>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</si>
  <si>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</si>
  <si>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</si>
  <si>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</si>
  <si>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</si>
  <si>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</si>
  <si>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</si>
  <si>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</si>
  <si>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</si>
  <si>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</si>
  <si>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</si>
  <si>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</si>
  <si>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</si>
  <si>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</si>
  <si>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</si>
  <si>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</si>
  <si>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</si>
  <si>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</si>
  <si>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</si>
  <si>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</si>
  <si>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</si>
  <si>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</si>
  <si>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</si>
  <si>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</si>
  <si>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</si>
  <si>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</si>
  <si>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</si>
  <si>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</si>
  <si>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</si>
  <si>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</si>
  <si>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</si>
  <si>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</si>
  <si>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</si>
  <si>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</si>
  <si>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</si>
  <si>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</si>
  <si>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</si>
  <si>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</si>
  <si>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</si>
  <si>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</si>
  <si>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</si>
  <si>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</si>
  <si>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</si>
  <si>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</si>
  <si>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</si>
  <si>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</si>
  <si>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</si>
  <si>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</si>
  <si>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</si>
  <si>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</si>
  <si>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>4. Government Corporations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</si>
  <si>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</si>
  <si>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</si>
  <si>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</si>
  <si>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</si>
  <si>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</si>
  <si>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</si>
  <si>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</si>
  <si>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</si>
  <si>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</si>
  <si>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</si>
  <si>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</si>
  <si>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</si>
  <si>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</si>
  <si>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</si>
  <si>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</si>
  <si>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</si>
  <si>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</si>
  <si>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</si>
  <si>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</si>
  <si>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</si>
  <si>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</si>
  <si>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</si>
  <si>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</si>
  <si>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</si>
  <si>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</si>
  <si>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</si>
  <si>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</si>
  <si>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</si>
  <si>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</si>
  <si>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</si>
  <si>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</si>
  <si>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</si>
  <si>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</si>
  <si>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</si>
  <si>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</si>
  <si>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</si>
  <si>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</si>
  <si>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</si>
  <si>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</si>
  <si>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</si>
  <si>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</si>
  <si>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</si>
  <si>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</si>
  <si>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</si>
  <si>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</si>
  <si>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</si>
  <si>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</si>
  <si>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</si>
  <si>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</si>
  <si>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</si>
  <si>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</si>
  <si>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</si>
  <si>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</si>
  <si>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</si>
  <si>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</si>
  <si>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</si>
  <si>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</si>
  <si>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</si>
  <si>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</si>
  <si>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</si>
  <si>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</si>
  <si>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</si>
  <si>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</si>
  <si>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</si>
  <si>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</si>
  <si>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</si>
  <si>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</si>
  <si>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</si>
  <si>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</si>
  <si>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</si>
  <si>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</si>
  <si>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</si>
  <si>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</si>
  <si>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</si>
  <si>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</si>
  <si>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</si>
  <si>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</si>
  <si>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</si>
  <si>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</si>
  <si>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</si>
  <si>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</si>
  <si>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</si>
  <si>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</si>
  <si>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</si>
  <si>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</si>
  <si>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</si>
  <si>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</si>
  <si>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</si>
  <si>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</si>
  <si>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</si>
  <si>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</si>
  <si>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</si>
  <si>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</si>
  <si>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</si>
  <si>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</si>
  <si>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</si>
  <si>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</si>
  <si>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</si>
  <si>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</si>
  <si>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</si>
  <si>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</si>
  <si>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</si>
  <si>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</si>
  <si>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</si>
  <si>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</si>
  <si>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</si>
  <si>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</si>
  <si>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</si>
  <si>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</si>
  <si>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</si>
  <si>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</si>
  <si>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</si>
  <si>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</si>
  <si>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</si>
  <si>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</si>
  <si>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</si>
  <si>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</si>
  <si>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</si>
  <si>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</si>
  <si>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</si>
  <si>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</si>
  <si>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</si>
  <si>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</si>
  <si>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</si>
  <si>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US$</t>
  </si>
  <si>
    <t>Nrs.</t>
  </si>
  <si>
    <t xml:space="preserve">Indian Currency Purchase 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</si>
  <si>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</si>
  <si>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</si>
  <si>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</si>
  <si>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</si>
  <si>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</si>
  <si>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</si>
  <si>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(in million)</t>
  </si>
  <si>
    <t xml:space="preserve">  3.1 Money Supply (a+b), M1+</t>
  </si>
  <si>
    <t xml:space="preserve">     1.1 Gold Investment</t>
  </si>
  <si>
    <t>Growth Rates</t>
  </si>
  <si>
    <t>Total  Revenue</t>
  </si>
  <si>
    <t>Source: Ministry of Finance</t>
  </si>
  <si>
    <t>0.9  </t>
  </si>
  <si>
    <t>0.5  </t>
  </si>
  <si>
    <t>7.8  </t>
  </si>
  <si>
    <t>15.1  </t>
  </si>
  <si>
    <t>10.0  </t>
  </si>
  <si>
    <t>1.0  </t>
  </si>
  <si>
    <t>D. Weighted Average Deposit Rate (Commercial Banks)</t>
  </si>
  <si>
    <t>E. Weighted Average Lending Rate (Commercial Banks)</t>
  </si>
  <si>
    <t>$ Base rate has been compiled since January 2013.</t>
  </si>
  <si>
    <t>214.3  </t>
  </si>
  <si>
    <t xml:space="preserve">  Other Tax*</t>
  </si>
  <si>
    <t>(2005/06 = 100)</t>
  </si>
  <si>
    <t>9.6  </t>
  </si>
  <si>
    <t>183.8  </t>
  </si>
  <si>
    <t>2.4  </t>
  </si>
  <si>
    <t>257.1  </t>
  </si>
  <si>
    <t>220.6  </t>
  </si>
  <si>
    <t>7.9  </t>
  </si>
  <si>
    <t>11.6  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</si>
  <si>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</si>
  <si>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 xml:space="preserve">             (v) Foreign Employment Bond</t>
  </si>
  <si>
    <r>
      <t>2013/14</t>
    </r>
    <r>
      <rPr>
        <b/>
        <vertAlign val="superscript"/>
        <sz val="10"/>
        <rFont val="Times New Roman"/>
        <family val="1"/>
      </rPr>
      <t>P</t>
    </r>
  </si>
  <si>
    <t>2013/14</t>
  </si>
  <si>
    <t>* Includes internal and external debt payment and investment.</t>
  </si>
  <si>
    <t xml:space="preserve">   Health Service Tax</t>
  </si>
  <si>
    <t xml:space="preserve">2013/14 </t>
  </si>
  <si>
    <t>A. Right Share</t>
  </si>
  <si>
    <t xml:space="preserve">    Surya Life Insurance Company Ltd.</t>
  </si>
  <si>
    <t>B. Ordinary Share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</si>
  <si>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</si>
  <si>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</si>
  <si>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</si>
  <si>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</si>
  <si>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</si>
  <si>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5. Non-government Corporations</t>
  </si>
  <si>
    <t>6. Inter-bank Deposits*</t>
  </si>
  <si>
    <t>7. Non-profit Organisations</t>
  </si>
  <si>
    <t xml:space="preserve">              -</t>
  </si>
  <si>
    <t xml:space="preserve">               -</t>
  </si>
  <si>
    <t xml:space="preserve">          -</t>
  </si>
  <si>
    <t xml:space="preserve">        -</t>
  </si>
  <si>
    <t xml:space="preserve">           -</t>
  </si>
  <si>
    <t xml:space="preserve">       -</t>
  </si>
  <si>
    <t xml:space="preserve">             -</t>
  </si>
  <si>
    <t>6.0-10</t>
  </si>
  <si>
    <r>
      <t>2013/14</t>
    </r>
    <r>
      <rPr>
        <b/>
        <vertAlign val="superscript"/>
        <sz val="9"/>
        <rFont val="Times New Roman"/>
        <family val="1"/>
      </rPr>
      <t>P</t>
    </r>
  </si>
  <si>
    <r>
      <t>2012/13</t>
    </r>
    <r>
      <rPr>
        <b/>
        <vertAlign val="superscript"/>
        <sz val="10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</si>
  <si>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R</t>
    </r>
  </si>
  <si>
    <r>
      <t xml:space="preserve">2013/14 </t>
    </r>
    <r>
      <rPr>
        <b/>
        <vertAlign val="superscript"/>
        <sz val="10"/>
        <rFont val="Times New Roman"/>
        <family val="1"/>
      </rPr>
      <t>P</t>
    </r>
  </si>
  <si>
    <r>
      <t>2013/14</t>
    </r>
    <r>
      <rPr>
        <b/>
        <vertAlign val="superscript"/>
        <sz val="10"/>
        <rFont val="Times New Roman"/>
        <family val="1"/>
      </rPr>
      <t>p</t>
    </r>
  </si>
  <si>
    <t>193.4  </t>
  </si>
  <si>
    <t>214.8  </t>
  </si>
  <si>
    <t>188.1  </t>
  </si>
  <si>
    <t>191.5  </t>
  </si>
  <si>
    <t>6.9  </t>
  </si>
  <si>
    <t>197.3  </t>
  </si>
  <si>
    <t>12.1  </t>
  </si>
  <si>
    <t>142.6  </t>
  </si>
  <si>
    <t>159.9  </t>
  </si>
  <si>
    <t>175.3  </t>
  </si>
  <si>
    <t>181.8  </t>
  </si>
  <si>
    <t>235.4  </t>
  </si>
  <si>
    <t>17.9  </t>
  </si>
  <si>
    <t>12.6  </t>
  </si>
  <si>
    <t>174.2  </t>
  </si>
  <si>
    <t>191.3  </t>
  </si>
  <si>
    <t>194.4  </t>
  </si>
  <si>
    <t>142.8  </t>
  </si>
  <si>
    <t>8.1  </t>
  </si>
  <si>
    <t>6.4  </t>
  </si>
  <si>
    <t>81.2  </t>
  </si>
  <si>
    <t>8.0  </t>
  </si>
  <si>
    <t>165.2  </t>
  </si>
  <si>
    <t>209.4  </t>
  </si>
  <si>
    <t>233.5  </t>
  </si>
  <si>
    <t>156.7  </t>
  </si>
  <si>
    <t>166.6  </t>
  </si>
  <si>
    <t>166.7  </t>
  </si>
  <si>
    <t>Composition</t>
  </si>
  <si>
    <t>Outstanding Domestic Debt of the GoN</t>
  </si>
  <si>
    <t>2. Borrowings from Nepal Rastra Bank</t>
  </si>
  <si>
    <t xml:space="preserve">    5.2 Balance with Nepal Rastra Bank</t>
  </si>
  <si>
    <t>TRB-91 Days</t>
  </si>
  <si>
    <t>TRB-364 Days</t>
  </si>
  <si>
    <t>( Rs. in million)</t>
  </si>
  <si>
    <t>Market Capitalization of Listed Companies (Rs. in million)</t>
  </si>
  <si>
    <t>(US$ in million)</t>
  </si>
  <si>
    <t>Percentage Share of Value</t>
  </si>
  <si>
    <t>Amount (Rs. in million)</t>
  </si>
  <si>
    <t>Sep</t>
  </si>
  <si>
    <t>*Deposits among "A", "B" and "C" class financial institutions</t>
  </si>
  <si>
    <t>Standing Liquidity Facility (SLF) Penal Rate#</t>
  </si>
  <si>
    <t>National/Citizen SCs</t>
  </si>
  <si>
    <t>2070-04-24</t>
  </si>
  <si>
    <t xml:space="preserve">    Garima Bikas Bank Ltd.</t>
  </si>
  <si>
    <t>2070-05-07</t>
  </si>
  <si>
    <t xml:space="preserve">    Muktinath Bikas Bank Ltd.</t>
  </si>
  <si>
    <t>2070-05-18</t>
  </si>
  <si>
    <t xml:space="preserve">    Triveni Bikas Bank Ltd.</t>
  </si>
  <si>
    <t>2070-05-24</t>
  </si>
  <si>
    <t>2070-05-03</t>
  </si>
  <si>
    <t xml:space="preserve">   Sanima Mai Hydro Power Ltd.</t>
  </si>
  <si>
    <t>2070-05-19</t>
  </si>
  <si>
    <t xml:space="preserve">   Kalika Micro Credit Development Bank Ltd. </t>
  </si>
  <si>
    <t xml:space="preserve">   Ridi Hydropower Development Company Ltd.</t>
  </si>
  <si>
    <t>2070-05-31</t>
  </si>
  <si>
    <t>Source: http://www.sebon.gov.np</t>
  </si>
  <si>
    <t>234.5  </t>
  </si>
  <si>
    <t>207.8  </t>
  </si>
  <si>
    <t>223.1  </t>
  </si>
  <si>
    <t>381.9  </t>
  </si>
  <si>
    <t>254.2  </t>
  </si>
  <si>
    <t>1.3  </t>
  </si>
  <si>
    <t>218.0  </t>
  </si>
  <si>
    <t>192.2  </t>
  </si>
  <si>
    <t>231.5  </t>
  </si>
  <si>
    <t>272.4  </t>
  </si>
  <si>
    <t>253.6  </t>
  </si>
  <si>
    <t>5.3  </t>
  </si>
  <si>
    <t>-0.4  </t>
  </si>
  <si>
    <t>221.0  </t>
  </si>
  <si>
    <t>-0.2  </t>
  </si>
  <si>
    <t>9.3  </t>
  </si>
  <si>
    <t>192.3  </t>
  </si>
  <si>
    <t>197.8  </t>
  </si>
  <si>
    <t>156.1  </t>
  </si>
  <si>
    <t>164.3  </t>
  </si>
  <si>
    <t>195.4  </t>
  </si>
  <si>
    <t>183.0  </t>
  </si>
  <si>
    <t>0.8  </t>
  </si>
  <si>
    <t>145.9  </t>
  </si>
  <si>
    <t>169.1  </t>
  </si>
  <si>
    <t>200.0  </t>
  </si>
  <si>
    <t>242.5  </t>
  </si>
  <si>
    <t>166.0  </t>
  </si>
  <si>
    <t>157.0  </t>
  </si>
  <si>
    <t>189.7  </t>
  </si>
  <si>
    <t>229.5  </t>
  </si>
  <si>
    <t>163.4  </t>
  </si>
  <si>
    <t>195.7  </t>
  </si>
  <si>
    <t>10.5  </t>
  </si>
  <si>
    <t>167.3  </t>
  </si>
  <si>
    <t xml:space="preserve">     3.4 Tobacco</t>
  </si>
  <si>
    <t xml:space="preserve">     3.1 Food Production (Packing and Processing)</t>
  </si>
  <si>
    <t xml:space="preserve">     9.8 Local Government (VDC/Municipality/DDC)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</si>
  <si>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</si>
  <si>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</si>
  <si>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</si>
  <si>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</si>
  <si>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</si>
  <si>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</si>
  <si>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</si>
  <si>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</si>
  <si>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</si>
  <si>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</si>
  <si>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</si>
  <si>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</si>
  <si>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† Current year GDP for 2013</t>
  </si>
  <si>
    <t>Share Percent</t>
  </si>
  <si>
    <t xml:space="preserve">      Government Bond</t>
  </si>
  <si>
    <t>* Weighted average interest rate</t>
  </si>
  <si>
    <t xml:space="preserve">      Debenture </t>
  </si>
  <si>
    <t>Rs. in million</t>
  </si>
  <si>
    <t>Value (Rs. million)</t>
  </si>
  <si>
    <t>2. Share in  total export</t>
  </si>
  <si>
    <t>3. Share in  total import</t>
  </si>
  <si>
    <t>4. Share in trade balance</t>
  </si>
  <si>
    <t xml:space="preserve">5. Share in  total trade </t>
  </si>
  <si>
    <t xml:space="preserve">Summary of Balance of Payments Presentation                 </t>
  </si>
  <si>
    <t>Government services: debit</t>
  </si>
  <si>
    <t>Balance on Goods, Services and Income</t>
  </si>
  <si>
    <t xml:space="preserve">  Total, Groups A plus B</t>
  </si>
  <si>
    <t xml:space="preserve">  Total, Group A through C</t>
  </si>
  <si>
    <t xml:space="preserve">  Total, Group A through D</t>
  </si>
  <si>
    <t>Import Capacity (Equivalent Months)</t>
  </si>
  <si>
    <t>2.Gold, SDR, IMF Gold Tranche</t>
  </si>
  <si>
    <t>Bank and Financial Institutions*</t>
  </si>
  <si>
    <t>6.Change in NFA (before adj. ex. val.)**</t>
  </si>
  <si>
    <t>8.Change in NFA (6+7)***</t>
  </si>
  <si>
    <t>* Indicates the "A", "B" and "C" class financial institutions licenced by NRB.</t>
  </si>
  <si>
    <t>*** After adjusting exchange valuation gain/loss</t>
  </si>
  <si>
    <t>** Change in NFA is derived by taking mid-July as base and minus (-) sign indicates increase.</t>
  </si>
  <si>
    <t>(Rs. in million )</t>
  </si>
  <si>
    <t>Sep/Oct</t>
  </si>
  <si>
    <t>Aug/Sep</t>
  </si>
  <si>
    <t>180.8  </t>
  </si>
  <si>
    <t>196.0  </t>
  </si>
  <si>
    <t>8.4  </t>
  </si>
  <si>
    <t>236.2  </t>
  </si>
  <si>
    <t>9.1  </t>
  </si>
  <si>
    <t>187.9  </t>
  </si>
  <si>
    <t>11.5  </t>
  </si>
  <si>
    <t>220.3  </t>
  </si>
  <si>
    <t>225.4  </t>
  </si>
  <si>
    <t>2.3  </t>
  </si>
  <si>
    <t>1.1  </t>
  </si>
  <si>
    <t>330.8  </t>
  </si>
  <si>
    <t>377.2  </t>
  </si>
  <si>
    <t>14.0  </t>
  </si>
  <si>
    <t>219.1  </t>
  </si>
  <si>
    <t>259.6  </t>
  </si>
  <si>
    <t>13.3  </t>
  </si>
  <si>
    <t>208.4  </t>
  </si>
  <si>
    <t>218.1  </t>
  </si>
  <si>
    <t>4.7  </t>
  </si>
  <si>
    <t>193.6  </t>
  </si>
  <si>
    <t>222.3  </t>
  </si>
  <si>
    <t>242.8  </t>
  </si>
  <si>
    <t>254.0  </t>
  </si>
  <si>
    <t>202.4  </t>
  </si>
  <si>
    <t>219.8  </t>
  </si>
  <si>
    <t>-0.5  </t>
  </si>
  <si>
    <t>194.1  </t>
  </si>
  <si>
    <t>198.8  </t>
  </si>
  <si>
    <t>205.4  </t>
  </si>
  <si>
    <t>230.8  </t>
  </si>
  <si>
    <t>258.2  </t>
  </si>
  <si>
    <t>1.2  </t>
  </si>
  <si>
    <t>155.9  </t>
  </si>
  <si>
    <t>178.5  </t>
  </si>
  <si>
    <t>199.5  </t>
  </si>
  <si>
    <t>13.9  </t>
  </si>
  <si>
    <t>11.7  </t>
  </si>
  <si>
    <t>138.7  </t>
  </si>
  <si>
    <t>164.6  </t>
  </si>
  <si>
    <t>5.4  </t>
  </si>
  <si>
    <t>179.9  </t>
  </si>
  <si>
    <t>197.0  </t>
  </si>
  <si>
    <t>9.5  </t>
  </si>
  <si>
    <t>125.5  </t>
  </si>
  <si>
    <t>135.7  </t>
  </si>
  <si>
    <t>143.5  </t>
  </si>
  <si>
    <t>5.7  </t>
  </si>
  <si>
    <t>172.0  </t>
  </si>
  <si>
    <t>82.6  </t>
  </si>
  <si>
    <t>80.3  </t>
  </si>
  <si>
    <t>80.8  </t>
  </si>
  <si>
    <t>-2.7  </t>
  </si>
  <si>
    <t>138.2  </t>
  </si>
  <si>
    <t>147.2  </t>
  </si>
  <si>
    <t>10.2  </t>
  </si>
  <si>
    <t>169.3  </t>
  </si>
  <si>
    <t>10.7  </t>
  </si>
  <si>
    <t>186.9  </t>
  </si>
  <si>
    <t>202.6  </t>
  </si>
  <si>
    <t>222.9  </t>
  </si>
  <si>
    <t>246.4  </t>
  </si>
  <si>
    <t>8.3  </t>
  </si>
  <si>
    <t>142.4  </t>
  </si>
  <si>
    <t>157.9  </t>
  </si>
  <si>
    <t>167.6  </t>
  </si>
  <si>
    <t>6.1  </t>
  </si>
  <si>
    <t>157.8  </t>
  </si>
  <si>
    <t>174.8  </t>
  </si>
  <si>
    <t>191.0  </t>
  </si>
  <si>
    <t>10.8  </t>
  </si>
  <si>
    <t>208.0  </t>
  </si>
  <si>
    <t>230.3  </t>
  </si>
  <si>
    <t>152.7  </t>
  </si>
  <si>
    <t>164.9  </t>
  </si>
  <si>
    <t>196.7  </t>
  </si>
  <si>
    <t>11.1  </t>
  </si>
  <si>
    <t>216.6  </t>
  </si>
  <si>
    <t>234.2  </t>
  </si>
  <si>
    <t>-0.1  </t>
  </si>
  <si>
    <t>158.7  </t>
  </si>
  <si>
    <t>168.4  </t>
  </si>
  <si>
    <t>12.3  </t>
  </si>
  <si>
    <t>Sep./Oct.</t>
  </si>
  <si>
    <t>Aug./Sep.</t>
  </si>
  <si>
    <t xml:space="preserve">    Western Development Bank Ltd.</t>
  </si>
  <si>
    <t>2070-06-04</t>
  </si>
  <si>
    <t xml:space="preserve">    Guras Life Insurance Company Ltd.</t>
  </si>
  <si>
    <t>2070-06-13</t>
  </si>
  <si>
    <t xml:space="preserve">    Nilgiri Bikas Bank Ltd.</t>
  </si>
  <si>
    <t>2070-06-22</t>
  </si>
  <si>
    <t xml:space="preserve">     Siddharth Insurance Company Ltd.</t>
  </si>
  <si>
    <t>2070-06-23</t>
  </si>
  <si>
    <t xml:space="preserve">   Matribhumi Bikas Bank Ltd.</t>
  </si>
  <si>
    <t>2070-06-10</t>
  </si>
  <si>
    <t xml:space="preserve">  Others </t>
  </si>
  <si>
    <t xml:space="preserve">  Local Authorities' Account (LAA)#</t>
  </si>
  <si>
    <t>Purchase/Sale of Convertible Foreign Currency</t>
  </si>
  <si>
    <t>T-bills (28 days)*</t>
  </si>
  <si>
    <t>T-bills (91 days)*</t>
  </si>
  <si>
    <t>T-bills (182 days)*</t>
  </si>
  <si>
    <t>T-bills (364 days)*</t>
  </si>
  <si>
    <t>Government Budgetary Operation+</t>
  </si>
  <si>
    <t>* Other tax includes road maintenance and improvement duty, road construction and maintenance duty, firm and agency registration fee and ownership certificate charge .</t>
  </si>
  <si>
    <t>(Based on Four Months' Data of  2013/14)</t>
  </si>
  <si>
    <t>Nov (e)</t>
  </si>
  <si>
    <t xml:space="preserve">Changes during four months </t>
  </si>
  <si>
    <t>Changes during four months</t>
  </si>
  <si>
    <t>Mid-Nov</t>
  </si>
  <si>
    <t>(Oct/Nov)</t>
  </si>
  <si>
    <t>(Mid-Oct to Mid-Nov)</t>
  </si>
  <si>
    <t>(Mid-Jul to Mid-Nov)</t>
  </si>
  <si>
    <t>Mid-Nov 2013</t>
  </si>
  <si>
    <t>Four Months</t>
  </si>
  <si>
    <t>Jul-Nov</t>
  </si>
  <si>
    <t>Four  Months</t>
  </si>
  <si>
    <t>Four months</t>
  </si>
  <si>
    <t>during four months</t>
  </si>
  <si>
    <t>4 Months</t>
  </si>
  <si>
    <t>Mid-Jul to Mid-Nov</t>
  </si>
  <si>
    <t>Nov-Nov</t>
  </si>
  <si>
    <t xml:space="preserve">  + Transactions based on the figures reported by 8 NRB offices, 65 RBBL branches (out of 66 branches conducting govt. transaction), 44 NBL branches (out of 44 branches conducting govt. transaction), 5 Everest Bank branches and 1-1 branch each from Nepal Bangladesh Bank Limited and Global IME Bank Limited conducting government transactions .     
</t>
  </si>
  <si>
    <t xml:space="preserve">   Naya Nepal Laghubitta Bikas Bank</t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</si>
  <si>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b/>
        <vertAlign val="superscript"/>
        <sz val="11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573.2 million</t>
    </r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</si>
  <si>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gain of Rs. 20166.9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</si>
  <si>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464.0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</si>
  <si>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20041.8 million</t>
    </r>
  </si>
  <si>
    <t>Oct/Nov</t>
  </si>
  <si>
    <t>180.5  </t>
  </si>
  <si>
    <t>198.5  </t>
  </si>
  <si>
    <t>196.2  </t>
  </si>
  <si>
    <t>213.7  </t>
  </si>
  <si>
    <t>13.5  </t>
  </si>
  <si>
    <t>2.6  </t>
  </si>
  <si>
    <t>178.2  </t>
  </si>
  <si>
    <t>187.7  </t>
  </si>
  <si>
    <t>211.4  </t>
  </si>
  <si>
    <t>225.6  </t>
  </si>
  <si>
    <t>13.8  </t>
  </si>
  <si>
    <t>-1.0  </t>
  </si>
  <si>
    <t>3.5  </t>
  </si>
  <si>
    <t>305.4  </t>
  </si>
  <si>
    <t>315.8  </t>
  </si>
  <si>
    <t>427.4  </t>
  </si>
  <si>
    <t>3.4  </t>
  </si>
  <si>
    <t>-4.5  </t>
  </si>
  <si>
    <t>35.3  </t>
  </si>
  <si>
    <t>193.8  </t>
  </si>
  <si>
    <t>220.8  </t>
  </si>
  <si>
    <t>270.0  </t>
  </si>
  <si>
    <t>22.3  </t>
  </si>
  <si>
    <t>4.0  </t>
  </si>
  <si>
    <t>188.5  </t>
  </si>
  <si>
    <t>207.7  </t>
  </si>
  <si>
    <t>218.8  </t>
  </si>
  <si>
    <t>158.4  </t>
  </si>
  <si>
    <t>190.9  </t>
  </si>
  <si>
    <t>193.2  </t>
  </si>
  <si>
    <t>20.5  </t>
  </si>
  <si>
    <t>-0.7  </t>
  </si>
  <si>
    <t>207.5  </t>
  </si>
  <si>
    <t>220.4  </t>
  </si>
  <si>
    <t>254.1  </t>
  </si>
  <si>
    <t>6.2  </t>
  </si>
  <si>
    <t>-0.9  </t>
  </si>
  <si>
    <t>15.3  </t>
  </si>
  <si>
    <t>228.9  </t>
  </si>
  <si>
    <t>271.4  </t>
  </si>
  <si>
    <t>253.8  </t>
  </si>
  <si>
    <t>18.6  </t>
  </si>
  <si>
    <t>-6.5  </t>
  </si>
  <si>
    <t>198.7  </t>
  </si>
  <si>
    <t>221.7  </t>
  </si>
  <si>
    <t>-1.8  </t>
  </si>
  <si>
    <t>199.1  </t>
  </si>
  <si>
    <t>232.0  </t>
  </si>
  <si>
    <t>259.5  </t>
  </si>
  <si>
    <t>139.6  </t>
  </si>
  <si>
    <t>156.0  </t>
  </si>
  <si>
    <t>138.9  </t>
  </si>
  <si>
    <t>156.3  </t>
  </si>
  <si>
    <t>164.7  </t>
  </si>
  <si>
    <t>156.8  </t>
  </si>
  <si>
    <t>180.2  </t>
  </si>
  <si>
    <t>14.9  </t>
  </si>
  <si>
    <t>149.5  </t>
  </si>
  <si>
    <t>125.7  </t>
  </si>
  <si>
    <t>147.6  </t>
  </si>
  <si>
    <t>10.3  </t>
  </si>
  <si>
    <t>141.8  </t>
  </si>
  <si>
    <t>170.0  </t>
  </si>
  <si>
    <t>0.4 </t>
  </si>
  <si>
    <t>169.7  </t>
  </si>
  <si>
    <t>186.0  </t>
  </si>
  <si>
    <t>10.4  </t>
  </si>
  <si>
    <t>1.4  </t>
  </si>
  <si>
    <t>204.1  </t>
  </si>
  <si>
    <t>253.4  </t>
  </si>
  <si>
    <t>2.9  </t>
  </si>
  <si>
    <t>158.1  </t>
  </si>
  <si>
    <t>11.0  </t>
  </si>
  <si>
    <t>174.9  </t>
  </si>
  <si>
    <t>10.6  </t>
  </si>
  <si>
    <t>189.8  </t>
  </si>
  <si>
    <t>236.5  </t>
  </si>
  <si>
    <t>2.7  </t>
  </si>
  <si>
    <t>136.5  </t>
  </si>
  <si>
    <t>152.9  </t>
  </si>
  <si>
    <t>165.0  </t>
  </si>
  <si>
    <t>12.0  </t>
  </si>
  <si>
    <t>165.5  </t>
  </si>
  <si>
    <t>183.5  </t>
  </si>
  <si>
    <t>198.9  </t>
  </si>
  <si>
    <t>197.7  </t>
  </si>
  <si>
    <t>215.7  </t>
  </si>
  <si>
    <t>239.6  </t>
  </si>
  <si>
    <t>141.4  </t>
  </si>
  <si>
    <t>168.5  </t>
  </si>
  <si>
    <t>Oct./Nov</t>
  </si>
  <si>
    <t>F. Base Rate (Commercial Banks)$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</si>
</sst>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  <numFmt numFmtId="190" formatCode="0.000000000"/>
  </numFmts>
  <fonts count="7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thin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9" applyFont="1">
      <alignment/>
      <protection/>
    </xf>
    <xf numFmtId="165" fontId="1" fillId="0" borderId="0" xfId="189" applyFont="1" applyBorder="1" applyAlignment="1" quotePrefix="1">
      <alignment horizontal="center"/>
      <protection/>
    </xf>
    <xf numFmtId="165" fontId="2" fillId="0" borderId="10" xfId="189" applyNumberFormat="1" applyFont="1" applyBorder="1" applyAlignment="1" applyProtection="1">
      <alignment horizontal="centerContinuous"/>
      <protection/>
    </xf>
    <xf numFmtId="165" fontId="2" fillId="0" borderId="11" xfId="189" applyFont="1" applyBorder="1" applyAlignment="1">
      <alignment horizontal="centerContinuous"/>
      <protection/>
    </xf>
    <xf numFmtId="165" fontId="2" fillId="0" borderId="12" xfId="189" applyNumberFormat="1" applyFont="1" applyBorder="1" applyAlignment="1" applyProtection="1">
      <alignment horizontal="center"/>
      <protection/>
    </xf>
    <xf numFmtId="165" fontId="2" fillId="0" borderId="0" xfId="189" applyNumberFormat="1" applyFont="1" applyAlignment="1" applyProtection="1">
      <alignment horizontal="left"/>
      <protection/>
    </xf>
    <xf numFmtId="164" fontId="2" fillId="0" borderId="0" xfId="189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9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3" applyFont="1">
      <alignment/>
      <protection/>
    </xf>
    <xf numFmtId="165" fontId="2" fillId="0" borderId="0" xfId="189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4" applyFont="1">
      <alignment/>
      <protection/>
    </xf>
    <xf numFmtId="0" fontId="2" fillId="0" borderId="0" xfId="194" applyFont="1" applyAlignment="1">
      <alignment horizontal="right"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 quotePrefix="1">
      <alignment horizontal="centerContinuous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9" applyFont="1" applyFill="1">
      <alignment/>
      <protection/>
    </xf>
    <xf numFmtId="0" fontId="7" fillId="0" borderId="21" xfId="0" applyFont="1" applyBorder="1" applyAlignment="1" applyProtection="1">
      <alignment horizontal="left" vertical="center"/>
      <protection/>
    </xf>
    <xf numFmtId="164" fontId="2" fillId="0" borderId="17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" fillId="33" borderId="22" xfId="0" applyFont="1" applyFill="1" applyBorder="1" applyAlignment="1">
      <alignment horizontal="center"/>
    </xf>
    <xf numFmtId="43" fontId="2" fillId="0" borderId="2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4" xfId="0" applyFont="1" applyFill="1" applyBorder="1" applyAlignment="1">
      <alignment horizontal="center" vertical="center"/>
    </xf>
    <xf numFmtId="1" fontId="1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 horizontal="center"/>
      <protection locked="0"/>
    </xf>
    <xf numFmtId="1" fontId="12" fillId="0" borderId="21" xfId="0" applyNumberFormat="1" applyFont="1" applyBorder="1" applyAlignment="1" applyProtection="1">
      <alignment horizontal="center"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12" fillId="0" borderId="21" xfId="0" applyNumberFormat="1" applyFont="1" applyBorder="1" applyAlignment="1" applyProtection="1">
      <alignment/>
      <protection locked="0"/>
    </xf>
    <xf numFmtId="164" fontId="2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7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0" borderId="28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164" fontId="2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4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1" xfId="0" applyNumberFormat="1" applyFont="1" applyFill="1" applyBorder="1" applyAlignment="1" applyProtection="1">
      <alignment horizontal="left"/>
      <protection/>
    </xf>
    <xf numFmtId="164" fontId="2" fillId="0" borderId="33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177" fontId="1" fillId="0" borderId="41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177" fontId="1" fillId="0" borderId="43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44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13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0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0" xfId="42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43" fontId="2" fillId="0" borderId="45" xfId="42" applyNumberFormat="1" applyFont="1" applyFill="1" applyBorder="1" applyAlignment="1">
      <alignment/>
    </xf>
    <xf numFmtId="43" fontId="13" fillId="0" borderId="25" xfId="42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/>
    </xf>
    <xf numFmtId="164" fontId="2" fillId="0" borderId="22" xfId="0" applyNumberFormat="1" applyFont="1" applyBorder="1" applyAlignment="1" quotePrefix="1">
      <alignment horizontal="center"/>
    </xf>
    <xf numFmtId="164" fontId="2" fillId="0" borderId="22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43" fontId="2" fillId="0" borderId="30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0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0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4" applyNumberFormat="1" applyFont="1">
      <alignment/>
      <protection/>
    </xf>
    <xf numFmtId="0" fontId="2" fillId="0" borderId="13" xfId="194" applyFont="1" applyBorder="1">
      <alignment/>
      <protection/>
    </xf>
    <xf numFmtId="164" fontId="2" fillId="0" borderId="0" xfId="194" applyNumberFormat="1" applyFont="1" applyAlignment="1">
      <alignment horizontal="right"/>
      <protection/>
    </xf>
    <xf numFmtId="0" fontId="1" fillId="33" borderId="45" xfId="194" applyFont="1" applyFill="1" applyBorder="1" applyAlignment="1" applyProtection="1">
      <alignment horizontal="center"/>
      <protection/>
    </xf>
    <xf numFmtId="0" fontId="2" fillId="0" borderId="30" xfId="194" applyFont="1" applyBorder="1">
      <alignment/>
      <protection/>
    </xf>
    <xf numFmtId="0" fontId="2" fillId="0" borderId="39" xfId="194" applyFont="1" applyBorder="1">
      <alignment/>
      <protection/>
    </xf>
    <xf numFmtId="0" fontId="1" fillId="0" borderId="39" xfId="194" applyFont="1" applyBorder="1" applyAlignment="1" applyProtection="1">
      <alignment horizontal="left"/>
      <protection/>
    </xf>
    <xf numFmtId="0" fontId="2" fillId="0" borderId="39" xfId="194" applyFont="1" applyBorder="1" applyAlignment="1" applyProtection="1">
      <alignment horizontal="left"/>
      <protection/>
    </xf>
    <xf numFmtId="0" fontId="2" fillId="0" borderId="38" xfId="194" applyFont="1" applyBorder="1" applyAlignment="1" applyProtection="1">
      <alignment horizontal="left"/>
      <protection/>
    </xf>
    <xf numFmtId="0" fontId="2" fillId="0" borderId="47" xfId="194" applyFont="1" applyBorder="1" applyAlignment="1" applyProtection="1">
      <alignment horizontal="left"/>
      <protection/>
    </xf>
    <xf numFmtId="0" fontId="1" fillId="33" borderId="12" xfId="194" applyFont="1" applyFill="1" applyBorder="1" applyAlignment="1" applyProtection="1">
      <alignment horizontal="center"/>
      <protection/>
    </xf>
    <xf numFmtId="0" fontId="2" fillId="0" borderId="14" xfId="194" applyFont="1" applyBorder="1">
      <alignment/>
      <protection/>
    </xf>
    <xf numFmtId="166" fontId="13" fillId="33" borderId="15" xfId="201" applyFont="1" applyFill="1" applyBorder="1" applyAlignment="1">
      <alignment horizontal="center"/>
      <protection/>
    </xf>
    <xf numFmtId="49" fontId="13" fillId="33" borderId="15" xfId="201" applyNumberFormat="1" applyFont="1" applyFill="1" applyBorder="1" applyAlignment="1">
      <alignment horizontal="center"/>
      <protection/>
    </xf>
    <xf numFmtId="166" fontId="13" fillId="33" borderId="33" xfId="201" applyFont="1" applyFill="1" applyBorder="1" applyAlignment="1">
      <alignment horizontal="center"/>
      <protection/>
    </xf>
    <xf numFmtId="49" fontId="13" fillId="33" borderId="45" xfId="201" applyNumberFormat="1" applyFont="1" applyFill="1" applyBorder="1" applyAlignment="1">
      <alignment horizontal="center"/>
      <protection/>
    </xf>
    <xf numFmtId="166" fontId="7" fillId="0" borderId="0" xfId="201" applyFont="1" applyBorder="1">
      <alignment/>
      <protection/>
    </xf>
    <xf numFmtId="166" fontId="13" fillId="0" borderId="0" xfId="201" applyFont="1" applyBorder="1">
      <alignment/>
      <protection/>
    </xf>
    <xf numFmtId="166" fontId="13" fillId="0" borderId="0" xfId="201" applyFont="1" applyBorder="1" applyAlignment="1">
      <alignment horizontal="right"/>
      <protection/>
    </xf>
    <xf numFmtId="166" fontId="7" fillId="0" borderId="0" xfId="201" applyFont="1" applyBorder="1" applyAlignment="1">
      <alignment horizontal="right"/>
      <protection/>
    </xf>
    <xf numFmtId="166" fontId="13" fillId="0" borderId="0" xfId="201" applyFont="1" applyBorder="1" applyAlignment="1" quotePrefix="1">
      <alignment horizontal="right"/>
      <protection/>
    </xf>
    <xf numFmtId="166" fontId="1" fillId="33" borderId="27" xfId="201" applyFont="1" applyFill="1" applyBorder="1">
      <alignment/>
      <protection/>
    </xf>
    <xf numFmtId="166" fontId="1" fillId="33" borderId="24" xfId="201" applyFont="1" applyFill="1" applyBorder="1">
      <alignment/>
      <protection/>
    </xf>
    <xf numFmtId="166" fontId="1" fillId="33" borderId="33" xfId="201" applyFont="1" applyFill="1" applyBorder="1" applyAlignment="1">
      <alignment horizontal="center"/>
      <protection/>
    </xf>
    <xf numFmtId="166" fontId="1" fillId="33" borderId="15" xfId="201" applyFont="1" applyFill="1" applyBorder="1" applyAlignment="1">
      <alignment horizontal="center"/>
      <protection/>
    </xf>
    <xf numFmtId="166" fontId="1" fillId="33" borderId="15" xfId="201" applyFont="1" applyFill="1" applyBorder="1" applyAlignment="1" quotePrefix="1">
      <alignment horizontal="center"/>
      <protection/>
    </xf>
    <xf numFmtId="166" fontId="1" fillId="33" borderId="45" xfId="201" applyFont="1" applyFill="1" applyBorder="1" applyAlignment="1" quotePrefix="1">
      <alignment horizontal="center"/>
      <protection/>
    </xf>
    <xf numFmtId="166" fontId="1" fillId="33" borderId="27" xfId="201" applyFont="1" applyFill="1" applyBorder="1" applyAlignment="1">
      <alignment horizontal="left"/>
      <protection/>
    </xf>
    <xf numFmtId="166" fontId="1" fillId="33" borderId="12" xfId="201" applyFont="1" applyFill="1" applyBorder="1" applyAlignment="1" quotePrefix="1">
      <alignment horizontal="center"/>
      <protection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37" xfId="0" applyFont="1" applyBorder="1" applyAlignment="1" quotePrefix="1">
      <alignment horizontal="left"/>
    </xf>
    <xf numFmtId="0" fontId="2" fillId="0" borderId="39" xfId="0" applyFont="1" applyBorder="1" applyAlignment="1" quotePrefix="1">
      <alignment horizontal="left"/>
    </xf>
    <xf numFmtId="0" fontId="1" fillId="0" borderId="47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49" xfId="0" applyFont="1" applyFill="1" applyBorder="1" applyAlignment="1" quotePrefix="1">
      <alignment horizontal="centerContinuous"/>
    </xf>
    <xf numFmtId="0" fontId="9" fillId="33" borderId="39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9" fillId="0" borderId="3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8" xfId="0" applyFont="1" applyBorder="1" applyAlignment="1">
      <alignment/>
    </xf>
    <xf numFmtId="0" fontId="1" fillId="0" borderId="37" xfId="0" applyFont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2" fillId="33" borderId="52" xfId="0" applyFont="1" applyFill="1" applyBorder="1" applyAlignment="1">
      <alignment/>
    </xf>
    <xf numFmtId="0" fontId="2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2" fillId="0" borderId="51" xfId="0" applyFont="1" applyBorder="1" applyAlignment="1" quotePrefix="1">
      <alignment horizontal="left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51" xfId="0" applyFont="1" applyBorder="1" applyAlignment="1">
      <alignment/>
    </xf>
    <xf numFmtId="0" fontId="9" fillId="0" borderId="54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1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8" xfId="0" applyFont="1" applyFill="1" applyBorder="1" applyAlignment="1" quotePrefix="1">
      <alignment horizontal="left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1" fillId="33" borderId="39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0" fontId="1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vertical="center"/>
    </xf>
    <xf numFmtId="0" fontId="2" fillId="0" borderId="61" xfId="0" applyFont="1" applyFill="1" applyBorder="1" applyAlignment="1">
      <alignment vertical="center"/>
    </xf>
    <xf numFmtId="0" fontId="12" fillId="0" borderId="0" xfId="194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90" applyFont="1">
      <alignment/>
      <protection/>
    </xf>
    <xf numFmtId="0" fontId="1" fillId="0" borderId="39" xfId="190" applyFont="1" applyBorder="1">
      <alignment/>
      <protection/>
    </xf>
    <xf numFmtId="2" fontId="1" fillId="0" borderId="13" xfId="190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vertical="center"/>
      <protection/>
    </xf>
    <xf numFmtId="164" fontId="1" fillId="0" borderId="58" xfId="190" applyNumberFormat="1" applyFont="1" applyBorder="1" applyAlignment="1">
      <alignment vertical="center"/>
      <protection/>
    </xf>
    <xf numFmtId="0" fontId="1" fillId="0" borderId="61" xfId="190" applyFont="1" applyBorder="1">
      <alignment/>
      <protection/>
    </xf>
    <xf numFmtId="2" fontId="1" fillId="0" borderId="57" xfId="190" applyNumberFormat="1" applyFont="1" applyBorder="1" applyAlignment="1">
      <alignment horizontal="center" vertical="center"/>
      <protection/>
    </xf>
    <xf numFmtId="164" fontId="1" fillId="0" borderId="10" xfId="190" applyNumberFormat="1" applyFont="1" applyBorder="1" applyAlignment="1">
      <alignment vertical="center"/>
      <protection/>
    </xf>
    <xf numFmtId="164" fontId="1" fillId="0" borderId="60" xfId="190" applyNumberFormat="1" applyFont="1" applyBorder="1" applyAlignment="1">
      <alignment vertical="center"/>
      <protection/>
    </xf>
    <xf numFmtId="0" fontId="2" fillId="0" borderId="39" xfId="190" applyFont="1" applyBorder="1">
      <alignment/>
      <protection/>
    </xf>
    <xf numFmtId="2" fontId="2" fillId="0" borderId="13" xfId="190" applyNumberFormat="1" applyFont="1" applyBorder="1" applyAlignment="1">
      <alignment horizontal="center" vertical="center"/>
      <protection/>
    </xf>
    <xf numFmtId="164" fontId="2" fillId="0" borderId="0" xfId="190" applyNumberFormat="1" applyFont="1" applyBorder="1" applyAlignment="1">
      <alignment vertical="center"/>
      <protection/>
    </xf>
    <xf numFmtId="164" fontId="2" fillId="0" borderId="58" xfId="190" applyNumberFormat="1" applyFont="1" applyBorder="1" applyAlignment="1">
      <alignment vertical="center"/>
      <protection/>
    </xf>
    <xf numFmtId="2" fontId="1" fillId="0" borderId="22" xfId="190" applyNumberFormat="1" applyFont="1" applyBorder="1" applyAlignment="1">
      <alignment horizontal="center" vertical="center"/>
      <protection/>
    </xf>
    <xf numFmtId="0" fontId="1" fillId="0" borderId="0" xfId="190" applyFont="1">
      <alignment/>
      <protection/>
    </xf>
    <xf numFmtId="0" fontId="2" fillId="0" borderId="47" xfId="190" applyFont="1" applyBorder="1">
      <alignment/>
      <protection/>
    </xf>
    <xf numFmtId="2" fontId="2" fillId="0" borderId="25" xfId="190" applyNumberFormat="1" applyFont="1" applyBorder="1" applyAlignment="1">
      <alignment horizontal="center" vertical="center"/>
      <protection/>
    </xf>
    <xf numFmtId="164" fontId="2" fillId="0" borderId="62" xfId="190" applyNumberFormat="1" applyFont="1" applyBorder="1" applyAlignment="1">
      <alignment vertical="center"/>
      <protection/>
    </xf>
    <xf numFmtId="164" fontId="2" fillId="0" borderId="63" xfId="190" applyNumberFormat="1" applyFont="1" applyBorder="1" applyAlignment="1">
      <alignment vertical="center"/>
      <protection/>
    </xf>
    <xf numFmtId="164" fontId="1" fillId="0" borderId="13" xfId="190" applyNumberFormat="1" applyFont="1" applyBorder="1" applyAlignment="1">
      <alignment vertical="center"/>
      <protection/>
    </xf>
    <xf numFmtId="0" fontId="1" fillId="0" borderId="21" xfId="190" applyFont="1" applyBorder="1" applyAlignment="1">
      <alignment horizontal="center"/>
      <protection/>
    </xf>
    <xf numFmtId="164" fontId="2" fillId="0" borderId="13" xfId="190" applyNumberFormat="1" applyFont="1" applyBorder="1" applyAlignment="1">
      <alignment vertical="center"/>
      <protection/>
    </xf>
    <xf numFmtId="164" fontId="1" fillId="0" borderId="13" xfId="192" applyNumberFormat="1" applyFont="1" applyBorder="1" applyAlignment="1">
      <alignment vertical="center"/>
      <protection/>
    </xf>
    <xf numFmtId="164" fontId="2" fillId="0" borderId="13" xfId="192" applyNumberFormat="1" applyFont="1" applyBorder="1" applyAlignment="1">
      <alignment vertical="center"/>
      <protection/>
    </xf>
    <xf numFmtId="0" fontId="2" fillId="0" borderId="21" xfId="190" applyFont="1" applyBorder="1" applyAlignment="1">
      <alignment horizontal="center"/>
      <protection/>
    </xf>
    <xf numFmtId="0" fontId="1" fillId="0" borderId="40" xfId="190" applyFont="1" applyBorder="1">
      <alignment/>
      <protection/>
    </xf>
    <xf numFmtId="164" fontId="2" fillId="0" borderId="25" xfId="190" applyNumberFormat="1" applyFont="1" applyBorder="1" applyAlignment="1">
      <alignment vertical="center"/>
      <protection/>
    </xf>
    <xf numFmtId="0" fontId="1" fillId="0" borderId="0" xfId="190" applyFont="1" applyAlignment="1">
      <alignment horizontal="center"/>
      <protection/>
    </xf>
    <xf numFmtId="2" fontId="2" fillId="0" borderId="0" xfId="190" applyNumberFormat="1" applyFont="1">
      <alignment/>
      <protection/>
    </xf>
    <xf numFmtId="0" fontId="2" fillId="0" borderId="0" xfId="190" applyFont="1" applyAlignment="1">
      <alignment horizontal="center"/>
      <protection/>
    </xf>
    <xf numFmtId="0" fontId="1" fillId="33" borderId="24" xfId="190" applyFont="1" applyFill="1" applyBorder="1" applyAlignment="1">
      <alignment horizontal="center"/>
      <protection/>
    </xf>
    <xf numFmtId="0" fontId="1" fillId="33" borderId="15" xfId="190" applyFont="1" applyFill="1" applyBorder="1" applyAlignment="1">
      <alignment horizontal="center"/>
      <protection/>
    </xf>
    <xf numFmtId="0" fontId="1" fillId="0" borderId="33" xfId="190" applyFont="1" applyBorder="1" applyAlignment="1">
      <alignment horizontal="center" vertical="center"/>
      <protection/>
    </xf>
    <xf numFmtId="0" fontId="1" fillId="0" borderId="0" xfId="190" applyFont="1" applyBorder="1" applyAlignment="1">
      <alignment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58" xfId="190" applyNumberFormat="1" applyFont="1" applyBorder="1" applyAlignment="1">
      <alignment horizontal="center" vertical="center"/>
      <protection/>
    </xf>
    <xf numFmtId="164" fontId="1" fillId="0" borderId="0" xfId="191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1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90" applyFont="1" applyBorder="1" applyAlignment="1">
      <alignment vertical="center"/>
      <protection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58" xfId="190" applyNumberFormat="1" applyFont="1" applyBorder="1" applyAlignment="1">
      <alignment horizontal="center" vertical="center"/>
      <protection/>
    </xf>
    <xf numFmtId="0" fontId="2" fillId="0" borderId="64" xfId="190" applyFont="1" applyBorder="1" applyAlignment="1">
      <alignment vertical="center"/>
      <protection/>
    </xf>
    <xf numFmtId="164" fontId="2" fillId="0" borderId="62" xfId="191" applyNumberFormat="1" applyFont="1" applyBorder="1" applyAlignment="1">
      <alignment horizontal="center" vertical="center"/>
      <protection/>
    </xf>
    <xf numFmtId="164" fontId="2" fillId="0" borderId="62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164" fontId="2" fillId="0" borderId="62" xfId="190" applyNumberFormat="1" applyFont="1" applyBorder="1" applyAlignment="1">
      <alignment horizontal="center" vertical="center"/>
      <protection/>
    </xf>
    <xf numFmtId="164" fontId="2" fillId="0" borderId="63" xfId="190" applyNumberFormat="1" applyFont="1" applyBorder="1" applyAlignment="1">
      <alignment horizontal="center" vertical="center"/>
      <protection/>
    </xf>
    <xf numFmtId="0" fontId="1" fillId="33" borderId="65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2" xfId="190" applyFont="1" applyFill="1" applyBorder="1" applyAlignment="1">
      <alignment horizontal="center"/>
      <protection/>
    </xf>
    <xf numFmtId="0" fontId="1" fillId="33" borderId="23" xfId="190" applyFont="1" applyFill="1" applyBorder="1" applyAlignment="1">
      <alignment horizontal="center"/>
      <protection/>
    </xf>
    <xf numFmtId="0" fontId="1" fillId="33" borderId="11" xfId="190" applyFont="1" applyFill="1" applyBorder="1" applyAlignment="1">
      <alignment horizontal="center"/>
      <protection/>
    </xf>
    <xf numFmtId="1" fontId="1" fillId="33" borderId="22" xfId="190" applyNumberFormat="1" applyFont="1" applyFill="1" applyBorder="1" applyAlignment="1" quotePrefix="1">
      <alignment horizontal="center"/>
      <protection/>
    </xf>
    <xf numFmtId="0" fontId="2" fillId="33" borderId="61" xfId="190" applyNumberFormat="1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57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2" xfId="0" applyNumberFormat="1" applyFont="1" applyBorder="1" applyAlignment="1">
      <alignment horizontal="right" vertical="center"/>
    </xf>
    <xf numFmtId="164" fontId="2" fillId="0" borderId="34" xfId="0" applyNumberFormat="1" applyFont="1" applyBorder="1" applyAlignment="1">
      <alignment horizontal="right" vertical="center"/>
    </xf>
    <xf numFmtId="165" fontId="13" fillId="33" borderId="22" xfId="189" applyNumberFormat="1" applyFont="1" applyFill="1" applyBorder="1" applyAlignment="1" applyProtection="1">
      <alignment horizontal="center" vertical="center"/>
      <protection/>
    </xf>
    <xf numFmtId="165" fontId="13" fillId="33" borderId="15" xfId="189" applyNumberFormat="1" applyFont="1" applyFill="1" applyBorder="1" applyAlignment="1" applyProtection="1">
      <alignment horizontal="center" vertical="center"/>
      <protection/>
    </xf>
    <xf numFmtId="165" fontId="13" fillId="33" borderId="45" xfId="189" applyNumberFormat="1" applyFont="1" applyFill="1" applyBorder="1" applyAlignment="1" applyProtection="1">
      <alignment horizontal="center" vertical="center"/>
      <protection/>
    </xf>
    <xf numFmtId="164" fontId="7" fillId="0" borderId="13" xfId="189" applyNumberFormat="1" applyFont="1" applyBorder="1" applyAlignment="1">
      <alignment horizontal="center" vertical="center"/>
      <protection/>
    </xf>
    <xf numFmtId="164" fontId="7" fillId="0" borderId="30" xfId="189" applyNumberFormat="1" applyFont="1" applyBorder="1" applyAlignment="1">
      <alignment horizontal="center" vertical="center"/>
      <protection/>
    </xf>
    <xf numFmtId="165" fontId="13" fillId="0" borderId="32" xfId="189" applyNumberFormat="1" applyFont="1" applyBorder="1" applyAlignment="1" applyProtection="1">
      <alignment horizontal="center" vertical="center"/>
      <protection/>
    </xf>
    <xf numFmtId="164" fontId="13" fillId="0" borderId="26" xfId="189" applyNumberFormat="1" applyFont="1" applyBorder="1" applyAlignment="1">
      <alignment horizontal="center" vertical="center"/>
      <protection/>
    </xf>
    <xf numFmtId="164" fontId="13" fillId="0" borderId="66" xfId="189" applyNumberFormat="1" applyFont="1" applyBorder="1" applyAlignment="1">
      <alignment horizontal="center" vertical="center"/>
      <protection/>
    </xf>
    <xf numFmtId="165" fontId="13" fillId="33" borderId="35" xfId="189" applyNumberFormat="1" applyFont="1" applyFill="1" applyBorder="1" applyAlignment="1" applyProtection="1">
      <alignment horizontal="center" vertical="center"/>
      <protection/>
    </xf>
    <xf numFmtId="0" fontId="13" fillId="0" borderId="67" xfId="0" applyFont="1" applyBorder="1" applyAlignment="1">
      <alignment horizontal="right" wrapText="1"/>
    </xf>
    <xf numFmtId="0" fontId="2" fillId="0" borderId="67" xfId="0" applyFont="1" applyBorder="1" applyAlignment="1">
      <alignment wrapText="1"/>
    </xf>
    <xf numFmtId="0" fontId="7" fillId="0" borderId="67" xfId="0" applyFont="1" applyBorder="1" applyAlignment="1">
      <alignment horizontal="right" wrapText="1"/>
    </xf>
    <xf numFmtId="0" fontId="13" fillId="33" borderId="68" xfId="0" applyFont="1" applyFill="1" applyBorder="1" applyAlignment="1">
      <alignment horizontal="center" vertical="center" wrapText="1"/>
    </xf>
    <xf numFmtId="0" fontId="13" fillId="33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wrapText="1"/>
    </xf>
    <xf numFmtId="0" fontId="13" fillId="0" borderId="71" xfId="0" applyFont="1" applyBorder="1" applyAlignment="1">
      <alignment horizontal="right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wrapText="1"/>
    </xf>
    <xf numFmtId="0" fontId="13" fillId="0" borderId="70" xfId="0" applyFont="1" applyBorder="1" applyAlignment="1">
      <alignment horizontal="left" wrapText="1"/>
    </xf>
    <xf numFmtId="0" fontId="7" fillId="0" borderId="70" xfId="0" applyFont="1" applyBorder="1" applyAlignment="1">
      <alignment horizontal="left" wrapText="1"/>
    </xf>
    <xf numFmtId="0" fontId="7" fillId="0" borderId="71" xfId="0" applyFont="1" applyBorder="1" applyAlignment="1">
      <alignment horizontal="right" wrapText="1"/>
    </xf>
    <xf numFmtId="0" fontId="7" fillId="0" borderId="72" xfId="0" applyFont="1" applyBorder="1" applyAlignment="1">
      <alignment horizontal="left" wrapText="1"/>
    </xf>
    <xf numFmtId="0" fontId="7" fillId="0" borderId="73" xfId="0" applyFont="1" applyBorder="1" applyAlignment="1">
      <alignment horizontal="right" wrapText="1"/>
    </xf>
    <xf numFmtId="0" fontId="7" fillId="0" borderId="74" xfId="0" applyFont="1" applyBorder="1" applyAlignment="1">
      <alignment horizontal="right" wrapText="1"/>
    </xf>
    <xf numFmtId="0" fontId="1" fillId="0" borderId="70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166" fontId="1" fillId="0" borderId="22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3" xfId="0" applyFont="1" applyFill="1" applyBorder="1" applyAlignment="1" applyProtection="1">
      <alignment horizontal="center"/>
      <protection/>
    </xf>
    <xf numFmtId="49" fontId="1" fillId="33" borderId="22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1" fillId="0" borderId="28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12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3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45" xfId="0" applyNumberFormat="1" applyFont="1" applyBorder="1" applyAlignment="1" quotePrefix="1">
      <alignment horizontal="right" vertical="center"/>
    </xf>
    <xf numFmtId="0" fontId="1" fillId="0" borderId="21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 quotePrefix="1">
      <alignment horizontal="right" vertical="center"/>
    </xf>
    <xf numFmtId="164" fontId="2" fillId="0" borderId="45" xfId="0" applyNumberFormat="1" applyFont="1" applyBorder="1" applyAlignment="1" quotePrefix="1">
      <alignment horizontal="right" vertical="center"/>
    </xf>
    <xf numFmtId="164" fontId="1" fillId="0" borderId="22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164" fontId="1" fillId="0" borderId="22" xfId="0" applyNumberFormat="1" applyFont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0" fontId="1" fillId="0" borderId="36" xfId="0" applyFont="1" applyBorder="1" applyAlignment="1" applyProtection="1">
      <alignment vertical="center"/>
      <protection/>
    </xf>
    <xf numFmtId="164" fontId="2" fillId="0" borderId="30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0" xfId="0" applyFont="1" applyBorder="1" applyAlignment="1" applyProtection="1">
      <alignment horizontal="left" vertical="center"/>
      <protection/>
    </xf>
    <xf numFmtId="164" fontId="2" fillId="0" borderId="25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right" wrapText="1"/>
    </xf>
    <xf numFmtId="0" fontId="13" fillId="0" borderId="75" xfId="0" applyFont="1" applyBorder="1" applyAlignment="1">
      <alignment horizontal="right" wrapText="1"/>
    </xf>
    <xf numFmtId="0" fontId="1" fillId="0" borderId="72" xfId="0" applyFont="1" applyBorder="1" applyAlignment="1">
      <alignment horizontal="left" wrapText="1"/>
    </xf>
    <xf numFmtId="0" fontId="13" fillId="0" borderId="73" xfId="0" applyFont="1" applyBorder="1" applyAlignment="1">
      <alignment horizontal="right" wrapText="1"/>
    </xf>
    <xf numFmtId="0" fontId="13" fillId="0" borderId="74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9" applyFont="1">
      <alignment/>
      <protection/>
    </xf>
    <xf numFmtId="165" fontId="7" fillId="0" borderId="21" xfId="189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0" xfId="0" applyFont="1" applyFill="1" applyBorder="1" applyAlignment="1">
      <alignment horizontal="center" wrapText="1"/>
    </xf>
    <xf numFmtId="0" fontId="1" fillId="33" borderId="67" xfId="0" applyFont="1" applyFill="1" applyBorder="1" applyAlignment="1">
      <alignment wrapText="1"/>
    </xf>
    <xf numFmtId="0" fontId="13" fillId="33" borderId="67" xfId="0" applyFont="1" applyFill="1" applyBorder="1" applyAlignment="1">
      <alignment horizontal="center" wrapText="1"/>
    </xf>
    <xf numFmtId="16" fontId="13" fillId="33" borderId="76" xfId="0" applyNumberFormat="1" applyFont="1" applyFill="1" applyBorder="1" applyAlignment="1">
      <alignment horizontal="center" wrapText="1"/>
    </xf>
    <xf numFmtId="16" fontId="13" fillId="33" borderId="77" xfId="0" applyNumberFormat="1" applyFont="1" applyFill="1" applyBorder="1" applyAlignment="1">
      <alignment horizontal="center" wrapText="1"/>
    </xf>
    <xf numFmtId="0" fontId="13" fillId="33" borderId="70" xfId="0" applyFont="1" applyFill="1" applyBorder="1" applyAlignment="1">
      <alignment horizontal="center" wrapText="1"/>
    </xf>
    <xf numFmtId="0" fontId="13" fillId="33" borderId="71" xfId="0" applyFont="1" applyFill="1" applyBorder="1" applyAlignment="1">
      <alignment horizontal="center" wrapText="1"/>
    </xf>
    <xf numFmtId="0" fontId="13" fillId="33" borderId="67" xfId="0" applyFont="1" applyFill="1" applyBorder="1" applyAlignment="1">
      <alignment wrapText="1"/>
    </xf>
    <xf numFmtId="0" fontId="13" fillId="33" borderId="71" xfId="0" applyFont="1" applyFill="1" applyBorder="1" applyAlignment="1">
      <alignment wrapText="1"/>
    </xf>
    <xf numFmtId="0" fontId="1" fillId="0" borderId="18" xfId="190" applyFont="1" applyBorder="1" applyAlignment="1">
      <alignment vertical="center"/>
      <protection/>
    </xf>
    <xf numFmtId="164" fontId="1" fillId="0" borderId="15" xfId="190" applyNumberFormat="1" applyFont="1" applyBorder="1" applyAlignment="1">
      <alignment vertical="center"/>
      <protection/>
    </xf>
    <xf numFmtId="164" fontId="1" fillId="0" borderId="18" xfId="191" applyNumberFormat="1" applyFont="1" applyBorder="1" applyAlignment="1">
      <alignment horizontal="center" vertical="center"/>
      <protection/>
    </xf>
    <xf numFmtId="164" fontId="1" fillId="0" borderId="18" xfId="0" applyNumberFormat="1" applyFont="1" applyBorder="1" applyAlignment="1">
      <alignment vertical="center"/>
    </xf>
    <xf numFmtId="164" fontId="1" fillId="0" borderId="23" xfId="190" applyNumberFormat="1" applyFont="1" applyBorder="1" applyAlignment="1">
      <alignment horizontal="center" vertical="center"/>
      <protection/>
    </xf>
    <xf numFmtId="164" fontId="1" fillId="0" borderId="18" xfId="190" applyNumberFormat="1" applyFont="1" applyBorder="1" applyAlignment="1">
      <alignment horizontal="center" vertical="center"/>
      <protection/>
    </xf>
    <xf numFmtId="164" fontId="1" fillId="0" borderId="44" xfId="190" applyNumberFormat="1" applyFont="1" applyBorder="1" applyAlignment="1">
      <alignment horizontal="center" vertical="center"/>
      <protection/>
    </xf>
    <xf numFmtId="0" fontId="1" fillId="0" borderId="32" xfId="0" applyFont="1" applyBorder="1" applyAlignment="1">
      <alignment horizontal="left"/>
    </xf>
    <xf numFmtId="166" fontId="1" fillId="0" borderId="17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64" fontId="2" fillId="0" borderId="78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166" fontId="1" fillId="0" borderId="29" xfId="0" applyNumberFormat="1" applyFont="1" applyBorder="1" applyAlignment="1" applyProtection="1">
      <alignment horizontal="right"/>
      <protection locked="0"/>
    </xf>
    <xf numFmtId="1" fontId="21" fillId="0" borderId="2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0" xfId="0" applyFont="1" applyBorder="1" applyAlignment="1">
      <alignment/>
    </xf>
    <xf numFmtId="0" fontId="2" fillId="0" borderId="25" xfId="0" applyFont="1" applyBorder="1" applyAlignment="1">
      <alignment/>
    </xf>
    <xf numFmtId="166" fontId="2" fillId="0" borderId="25" xfId="0" applyNumberFormat="1" applyFont="1" applyBorder="1" applyAlignment="1" applyProtection="1">
      <alignment horizontal="right"/>
      <protection locked="0"/>
    </xf>
    <xf numFmtId="166" fontId="2" fillId="0" borderId="78" xfId="0" applyNumberFormat="1" applyFont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66" fontId="29" fillId="0" borderId="30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39" fontId="1" fillId="33" borderId="65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7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80" xfId="0" applyFont="1" applyBorder="1" applyAlignment="1" applyProtection="1">
      <alignment horizontal="center"/>
      <protection/>
    </xf>
    <xf numFmtId="167" fontId="1" fillId="0" borderId="80" xfId="0" applyNumberFormat="1" applyFont="1" applyBorder="1" applyAlignment="1">
      <alignment horizontal="center"/>
    </xf>
    <xf numFmtId="167" fontId="1" fillId="0" borderId="80" xfId="0" applyNumberFormat="1" applyFont="1" applyFill="1" applyBorder="1" applyAlignment="1">
      <alignment horizontal="center"/>
    </xf>
    <xf numFmtId="167" fontId="1" fillId="0" borderId="81" xfId="0" applyNumberFormat="1" applyFont="1" applyFill="1" applyBorder="1" applyAlignment="1">
      <alignment horizontal="center"/>
    </xf>
    <xf numFmtId="0" fontId="1" fillId="0" borderId="21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 horizontal="right"/>
      <protection/>
    </xf>
    <xf numFmtId="167" fontId="1" fillId="0" borderId="44" xfId="0" applyNumberFormat="1" applyFont="1" applyFill="1" applyBorder="1" applyAlignment="1" applyProtection="1">
      <alignment horizontal="right"/>
      <protection/>
    </xf>
    <xf numFmtId="168" fontId="2" fillId="0" borderId="36" xfId="0" applyNumberFormat="1" applyFont="1" applyBorder="1" applyAlignment="1" applyProtection="1">
      <alignment horizontal="left"/>
      <protection/>
    </xf>
    <xf numFmtId="168" fontId="2" fillId="0" borderId="21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1" xfId="0" applyNumberFormat="1" applyFont="1" applyBorder="1" applyAlignment="1" applyProtection="1">
      <alignment horizontal="left"/>
      <protection/>
    </xf>
    <xf numFmtId="168" fontId="2" fillId="0" borderId="33" xfId="0" applyNumberFormat="1" applyFont="1" applyBorder="1" applyAlignment="1" applyProtection="1" quotePrefix="1">
      <alignment horizontal="left"/>
      <protection/>
    </xf>
    <xf numFmtId="168" fontId="2" fillId="0" borderId="40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0" xfId="0" applyNumberFormat="1" applyFont="1" applyBorder="1" applyAlignment="1" applyProtection="1">
      <alignment horizontal="center"/>
      <protection/>
    </xf>
    <xf numFmtId="167" fontId="1" fillId="0" borderId="80" xfId="0" applyNumberFormat="1" applyFont="1" applyFill="1" applyBorder="1" applyAlignment="1" applyProtection="1">
      <alignment horizontal="center"/>
      <protection/>
    </xf>
    <xf numFmtId="167" fontId="1" fillId="0" borderId="81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0" xfId="0" applyFont="1" applyBorder="1" applyAlignment="1" applyProtection="1">
      <alignment horizontal="right"/>
      <protection/>
    </xf>
    <xf numFmtId="167" fontId="1" fillId="0" borderId="16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58" xfId="0" applyNumberFormat="1" applyFont="1" applyFill="1" applyBorder="1" applyAlignment="1" applyProtection="1">
      <alignment horizontal="right"/>
      <protection/>
    </xf>
    <xf numFmtId="168" fontId="2" fillId="0" borderId="36" xfId="0" applyNumberFormat="1" applyFont="1" applyBorder="1" applyAlignment="1" applyProtection="1" quotePrefix="1">
      <alignment horizontal="left"/>
      <protection/>
    </xf>
    <xf numFmtId="168" fontId="1" fillId="0" borderId="21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0" xfId="0" applyFont="1" applyFill="1" applyBorder="1" applyAlignment="1" applyProtection="1" quotePrefix="1">
      <alignment horizontal="centerContinuous"/>
      <protection/>
    </xf>
    <xf numFmtId="166" fontId="2" fillId="0" borderId="36" xfId="0" applyNumberFormat="1" applyFont="1" applyBorder="1" applyAlignment="1" applyProtection="1" quotePrefix="1">
      <alignment horizontal="left"/>
      <protection/>
    </xf>
    <xf numFmtId="166" fontId="2" fillId="0" borderId="21" xfId="0" applyNumberFormat="1" applyFont="1" applyBorder="1" applyAlignment="1" applyProtection="1">
      <alignment horizontal="left"/>
      <protection/>
    </xf>
    <xf numFmtId="166" fontId="1" fillId="0" borderId="36" xfId="0" applyNumberFormat="1" applyFont="1" applyBorder="1" applyAlignment="1" applyProtection="1" quotePrefix="1">
      <alignment horizontal="left"/>
      <protection/>
    </xf>
    <xf numFmtId="168" fontId="2" fillId="0" borderId="21" xfId="0" applyNumberFormat="1" applyFont="1" applyBorder="1" applyAlignment="1" applyProtection="1">
      <alignment horizontal="left" indent="3"/>
      <protection/>
    </xf>
    <xf numFmtId="166" fontId="2" fillId="0" borderId="40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0" xfId="0" applyNumberFormat="1" applyFont="1" applyBorder="1" applyAlignment="1">
      <alignment horizontal="centerContinuous"/>
    </xf>
    <xf numFmtId="167" fontId="1" fillId="0" borderId="81" xfId="0" applyNumberFormat="1" applyFont="1" applyBorder="1" applyAlignment="1">
      <alignment horizontal="centerContinuous"/>
    </xf>
    <xf numFmtId="164" fontId="1" fillId="0" borderId="27" xfId="0" applyNumberFormat="1" applyFont="1" applyFill="1" applyBorder="1" applyAlignment="1" applyProtection="1">
      <alignment horizontal="left"/>
      <protection/>
    </xf>
    <xf numFmtId="1" fontId="1" fillId="0" borderId="24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5" xfId="42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2" xfId="0" applyFont="1" applyFill="1" applyBorder="1" applyAlignment="1">
      <alignment/>
    </xf>
    <xf numFmtId="0" fontId="1" fillId="33" borderId="5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1" fillId="33" borderId="45" xfId="0" applyFont="1" applyFill="1" applyBorder="1" applyAlignment="1">
      <alignment horizontal="center" wrapText="1"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1" fillId="0" borderId="8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22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 horizontal="center"/>
    </xf>
    <xf numFmtId="43" fontId="2" fillId="0" borderId="20" xfId="42" applyNumberFormat="1" applyFont="1" applyFill="1" applyBorder="1" applyAlignment="1">
      <alignment/>
    </xf>
    <xf numFmtId="43" fontId="2" fillId="0" borderId="20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 quotePrefix="1">
      <alignment horizontal="right"/>
    </xf>
    <xf numFmtId="43" fontId="2" fillId="0" borderId="20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7" xfId="0" applyFont="1" applyBorder="1" applyAlignment="1">
      <alignment horizontal="left" vertical="center"/>
    </xf>
    <xf numFmtId="43" fontId="13" fillId="0" borderId="64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3" fillId="0" borderId="86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8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3" xfId="0" applyNumberFormat="1" applyFont="1" applyFill="1" applyBorder="1" applyAlignment="1" applyProtection="1" quotePrefix="1">
      <alignment horizontal="center"/>
      <protection/>
    </xf>
    <xf numFmtId="39" fontId="1" fillId="33" borderId="18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3" xfId="0" applyNumberFormat="1" applyFont="1" applyFill="1" applyBorder="1" applyAlignment="1" applyProtection="1">
      <alignment horizontal="center" vertical="center"/>
      <protection/>
    </xf>
    <xf numFmtId="39" fontId="1" fillId="33" borderId="18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22" xfId="0" applyNumberFormat="1" applyFont="1" applyFill="1" applyBorder="1" applyAlignment="1" applyProtection="1">
      <alignment horizontal="center" vertical="center"/>
      <protection/>
    </xf>
    <xf numFmtId="39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22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22" xfId="0" applyNumberFormat="1" applyFont="1" applyBorder="1" applyAlignment="1">
      <alignment horizontal="right"/>
    </xf>
    <xf numFmtId="0" fontId="2" fillId="0" borderId="87" xfId="0" applyFont="1" applyBorder="1" applyAlignment="1">
      <alignment horizontal="left" vertical="center" wrapText="1"/>
    </xf>
    <xf numFmtId="164" fontId="2" fillId="34" borderId="88" xfId="0" applyNumberFormat="1" applyFont="1" applyFill="1" applyBorder="1" applyAlignment="1">
      <alignment/>
    </xf>
    <xf numFmtId="164" fontId="2" fillId="0" borderId="88" xfId="0" applyNumberFormat="1" applyFont="1" applyBorder="1" applyAlignment="1" quotePrefix="1">
      <alignment horizontal="center"/>
    </xf>
    <xf numFmtId="164" fontId="2" fillId="0" borderId="89" xfId="0" applyNumberFormat="1" applyFont="1" applyBorder="1" applyAlignment="1" quotePrefix="1">
      <alignment horizontal="center"/>
    </xf>
    <xf numFmtId="0" fontId="1" fillId="0" borderId="36" xfId="0" applyFont="1" applyBorder="1" applyAlignment="1">
      <alignment horizontal="left"/>
    </xf>
    <xf numFmtId="0" fontId="2" fillId="34" borderId="22" xfId="0" applyFont="1" applyFill="1" applyBorder="1" applyAlignment="1">
      <alignment horizontal="right"/>
    </xf>
    <xf numFmtId="164" fontId="2" fillId="34" borderId="2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/>
    </xf>
    <xf numFmtId="164" fontId="2" fillId="34" borderId="22" xfId="0" applyNumberFormat="1" applyFont="1" applyFill="1" applyBorder="1" applyAlignment="1">
      <alignment horizontal="right"/>
    </xf>
    <xf numFmtId="164" fontId="1" fillId="34" borderId="22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2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164" fontId="2" fillId="34" borderId="17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/>
    </xf>
    <xf numFmtId="164" fontId="1" fillId="0" borderId="26" xfId="0" applyNumberFormat="1" applyFont="1" applyFill="1" applyBorder="1" applyAlignment="1">
      <alignment horizontal="right" vertical="center"/>
    </xf>
    <xf numFmtId="164" fontId="1" fillId="34" borderId="26" xfId="0" applyNumberFormat="1" applyFont="1" applyFill="1" applyBorder="1" applyAlignment="1">
      <alignment horizontal="right" vertical="center"/>
    </xf>
    <xf numFmtId="164" fontId="1" fillId="0" borderId="66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/>
    </xf>
    <xf numFmtId="164" fontId="8" fillId="0" borderId="22" xfId="0" applyNumberFormat="1" applyFont="1" applyBorder="1" applyAlignment="1">
      <alignment horizontal="right" vertical="center"/>
    </xf>
    <xf numFmtId="164" fontId="8" fillId="34" borderId="2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22" xfId="0" applyNumberFormat="1" applyFont="1" applyBorder="1" applyAlignment="1">
      <alignment horizontal="right" vertical="center"/>
    </xf>
    <xf numFmtId="164" fontId="6" fillId="33" borderId="22" xfId="0" applyNumberFormat="1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6" fillId="33" borderId="61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8" fillId="0" borderId="36" xfId="0" applyFont="1" applyBorder="1" applyAlignment="1">
      <alignment vertical="center"/>
    </xf>
    <xf numFmtId="164" fontId="8" fillId="0" borderId="35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vertical="center"/>
    </xf>
    <xf numFmtId="164" fontId="6" fillId="33" borderId="35" xfId="0" applyNumberFormat="1" applyFont="1" applyFill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164" fontId="8" fillId="0" borderId="35" xfId="0" applyNumberFormat="1" applyFont="1" applyFill="1" applyBorder="1" applyAlignment="1" quotePrefix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66" xfId="0" applyNumberFormat="1" applyFont="1" applyBorder="1" applyAlignment="1">
      <alignment horizontal="right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right"/>
    </xf>
    <xf numFmtId="0" fontId="1" fillId="34" borderId="26" xfId="0" applyFont="1" applyFill="1" applyBorder="1" applyAlignment="1">
      <alignment horizontal="right"/>
    </xf>
    <xf numFmtId="164" fontId="1" fillId="0" borderId="42" xfId="0" applyNumberFormat="1" applyFont="1" applyFill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66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56" xfId="194" applyNumberFormat="1" applyFont="1" applyBorder="1" applyAlignment="1" applyProtection="1" quotePrefix="1">
      <alignment horizontal="left"/>
      <protection/>
    </xf>
    <xf numFmtId="166" fontId="2" fillId="0" borderId="56" xfId="194" applyNumberFormat="1" applyFont="1" applyBorder="1" applyAlignment="1" applyProtection="1" quotePrefix="1">
      <alignment horizontal="left"/>
      <protection/>
    </xf>
    <xf numFmtId="166" fontId="2" fillId="0" borderId="23" xfId="194" applyNumberFormat="1" applyFont="1" applyBorder="1" applyAlignment="1" applyProtection="1">
      <alignment horizontal="left"/>
      <protection/>
    </xf>
    <xf numFmtId="166" fontId="2" fillId="0" borderId="17" xfId="194" applyNumberFormat="1" applyFont="1" applyBorder="1" applyAlignment="1" applyProtection="1" quotePrefix="1">
      <alignment horizontal="left"/>
      <protection/>
    </xf>
    <xf numFmtId="166" fontId="2" fillId="0" borderId="15" xfId="194" applyNumberFormat="1" applyFont="1" applyBorder="1" applyAlignment="1" applyProtection="1">
      <alignment horizontal="left"/>
      <protection/>
    </xf>
    <xf numFmtId="166" fontId="2" fillId="0" borderId="20" xfId="194" applyNumberFormat="1" applyFont="1" applyBorder="1" applyAlignment="1" applyProtection="1">
      <alignment horizontal="left"/>
      <protection/>
    </xf>
    <xf numFmtId="166" fontId="13" fillId="33" borderId="15" xfId="121" applyNumberFormat="1" applyFont="1" applyFill="1" applyBorder="1" applyAlignment="1" quotePrefix="1">
      <alignment horizontal="center"/>
      <protection/>
    </xf>
    <xf numFmtId="166" fontId="9" fillId="0" borderId="0" xfId="121" applyNumberFormat="1" applyFont="1" applyFill="1">
      <alignment/>
      <protection/>
    </xf>
    <xf numFmtId="166" fontId="19" fillId="0" borderId="0" xfId="121" applyNumberFormat="1" applyFont="1" applyFill="1">
      <alignment/>
      <protection/>
    </xf>
    <xf numFmtId="2" fontId="2" fillId="0" borderId="17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0" fontId="1" fillId="0" borderId="22" xfId="0" applyFont="1" applyBorder="1" applyAlignment="1">
      <alignment/>
    </xf>
    <xf numFmtId="166" fontId="2" fillId="34" borderId="13" xfId="132" applyNumberFormat="1" applyFont="1" applyFill="1" applyBorder="1" applyAlignment="1" applyProtection="1">
      <alignment horizontal="left" indent="2"/>
      <protection/>
    </xf>
    <xf numFmtId="2" fontId="2" fillId="34" borderId="13" xfId="132" applyNumberFormat="1" applyFont="1" applyFill="1" applyBorder="1">
      <alignment/>
      <protection/>
    </xf>
    <xf numFmtId="2" fontId="2" fillId="34" borderId="0" xfId="132" applyNumberFormat="1" applyFont="1" applyFill="1" applyBorder="1">
      <alignment/>
      <protection/>
    </xf>
    <xf numFmtId="166" fontId="2" fillId="34" borderId="15" xfId="132" applyNumberFormat="1" applyFont="1" applyFill="1" applyBorder="1" applyAlignment="1" applyProtection="1">
      <alignment horizontal="left" indent="2"/>
      <protection/>
    </xf>
    <xf numFmtId="2" fontId="2" fillId="34" borderId="15" xfId="132" applyNumberFormat="1" applyFont="1" applyFill="1" applyBorder="1">
      <alignment/>
      <protection/>
    </xf>
    <xf numFmtId="166" fontId="1" fillId="34" borderId="22" xfId="132" applyNumberFormat="1" applyFont="1" applyFill="1" applyBorder="1" applyAlignment="1">
      <alignment horizontal="left"/>
      <protection/>
    </xf>
    <xf numFmtId="2" fontId="1" fillId="34" borderId="22" xfId="132" applyNumberFormat="1" applyFont="1" applyFill="1" applyBorder="1">
      <alignment/>
      <protection/>
    </xf>
    <xf numFmtId="0" fontId="2" fillId="0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2" fontId="13" fillId="0" borderId="69" xfId="0" applyNumberFormat="1" applyFont="1" applyBorder="1" applyAlignment="1">
      <alignment horizontal="right" wrapText="1"/>
    </xf>
    <xf numFmtId="2" fontId="13" fillId="0" borderId="67" xfId="0" applyNumberFormat="1" applyFont="1" applyBorder="1" applyAlignment="1">
      <alignment horizontal="right" wrapText="1"/>
    </xf>
    <xf numFmtId="2" fontId="13" fillId="0" borderId="73" xfId="0" applyNumberFormat="1" applyFont="1" applyBorder="1" applyAlignment="1">
      <alignment horizontal="right" wrapText="1"/>
    </xf>
    <xf numFmtId="166" fontId="2" fillId="0" borderId="0" xfId="121" applyNumberFormat="1" applyFont="1">
      <alignment/>
      <protection/>
    </xf>
    <xf numFmtId="164" fontId="2" fillId="0" borderId="0" xfId="121" applyNumberFormat="1" applyFont="1">
      <alignment/>
      <protection/>
    </xf>
    <xf numFmtId="166" fontId="19" fillId="0" borderId="0" xfId="121" applyNumberFormat="1" applyFont="1">
      <alignment/>
      <protection/>
    </xf>
    <xf numFmtId="166" fontId="2" fillId="0" borderId="0" xfId="121" applyNumberFormat="1" applyFont="1" applyFill="1">
      <alignment/>
      <protection/>
    </xf>
    <xf numFmtId="166" fontId="1" fillId="33" borderId="90" xfId="121" applyNumberFormat="1" applyFont="1" applyFill="1" applyBorder="1" applyAlignment="1">
      <alignment horizontal="center"/>
      <protection/>
    </xf>
    <xf numFmtId="166" fontId="1" fillId="33" borderId="79" xfId="121" applyNumberFormat="1" applyFont="1" applyFill="1" applyBorder="1" applyAlignment="1">
      <alignment horizontal="center"/>
      <protection/>
    </xf>
    <xf numFmtId="166" fontId="1" fillId="33" borderId="79" xfId="121" applyNumberFormat="1" applyFont="1" applyFill="1" applyBorder="1" applyAlignment="1" quotePrefix="1">
      <alignment horizontal="center"/>
      <protection/>
    </xf>
    <xf numFmtId="166" fontId="1" fillId="0" borderId="32" xfId="121" applyNumberFormat="1" applyFont="1" applyBorder="1" applyAlignment="1">
      <alignment horizontal="center"/>
      <protection/>
    </xf>
    <xf numFmtId="164" fontId="2" fillId="0" borderId="58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0" borderId="40" xfId="0" applyFont="1" applyBorder="1" applyAlignment="1" applyProtection="1">
      <alignment horizontal="left" vertical="center"/>
      <protection/>
    </xf>
    <xf numFmtId="0" fontId="6" fillId="33" borderId="16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0" fontId="6" fillId="33" borderId="35" xfId="0" applyFont="1" applyFill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right" vertical="center"/>
    </xf>
    <xf numFmtId="164" fontId="6" fillId="0" borderId="35" xfId="0" applyNumberFormat="1" applyFont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7" fillId="0" borderId="33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>
      <alignment vertical="center"/>
    </xf>
    <xf numFmtId="43" fontId="13" fillId="0" borderId="64" xfId="42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2" fillId="34" borderId="30" xfId="132" applyNumberFormat="1" applyFont="1" applyFill="1" applyBorder="1">
      <alignment/>
      <protection/>
    </xf>
    <xf numFmtId="0" fontId="2" fillId="0" borderId="36" xfId="0" applyFont="1" applyBorder="1" applyAlignment="1">
      <alignment/>
    </xf>
    <xf numFmtId="0" fontId="2" fillId="33" borderId="27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164" fontId="2" fillId="0" borderId="35" xfId="0" applyNumberFormat="1" applyFont="1" applyBorder="1" applyAlignment="1">
      <alignment horizontal="center"/>
    </xf>
    <xf numFmtId="164" fontId="2" fillId="0" borderId="35" xfId="0" applyNumberFormat="1" applyFont="1" applyBorder="1" applyAlignment="1" quotePrefix="1">
      <alignment horizontal="center"/>
    </xf>
    <xf numFmtId="0" fontId="0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164" fontId="2" fillId="0" borderId="26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 quotePrefix="1">
      <alignment horizontal="center"/>
    </xf>
    <xf numFmtId="164" fontId="2" fillId="0" borderId="66" xfId="0" applyNumberFormat="1" applyFont="1" applyFill="1" applyBorder="1" applyAlignment="1" quotePrefix="1">
      <alignment horizont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0" xfId="132" applyFont="1" applyFill="1">
      <alignment/>
      <protection/>
    </xf>
    <xf numFmtId="0" fontId="1" fillId="0" borderId="62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57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0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0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58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58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58" xfId="0" applyNumberFormat="1" applyFont="1" applyFill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3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4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6" fontId="2" fillId="0" borderId="62" xfId="0" applyNumberFormat="1" applyFont="1" applyFill="1" applyBorder="1" applyAlignment="1" applyProtection="1">
      <alignment/>
      <protection/>
    </xf>
    <xf numFmtId="166" fontId="2" fillId="0" borderId="34" xfId="0" applyNumberFormat="1" applyFont="1" applyFill="1" applyBorder="1" applyAlignment="1" applyProtection="1">
      <alignment/>
      <protection/>
    </xf>
    <xf numFmtId="166" fontId="2" fillId="0" borderId="64" xfId="0" applyNumberFormat="1" applyFont="1" applyBorder="1" applyAlignment="1" applyProtection="1">
      <alignment/>
      <protection/>
    </xf>
    <xf numFmtId="166" fontId="2" fillId="0" borderId="34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0" fontId="12" fillId="0" borderId="0" xfId="178" applyFont="1" applyBorder="1">
      <alignment/>
      <protection/>
    </xf>
    <xf numFmtId="170" fontId="12" fillId="0" borderId="0" xfId="178" applyNumberFormat="1" applyFont="1" applyFill="1" applyBorder="1" applyAlignment="1" applyProtection="1">
      <alignment horizontal="right"/>
      <protection/>
    </xf>
    <xf numFmtId="170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Border="1" applyProtection="1">
      <alignment/>
      <protection/>
    </xf>
    <xf numFmtId="167" fontId="12" fillId="0" borderId="0" xfId="178" applyNumberFormat="1" applyFont="1" applyFill="1" applyBorder="1" applyProtection="1">
      <alignment/>
      <protection/>
    </xf>
    <xf numFmtId="166" fontId="12" fillId="0" borderId="0" xfId="178" applyNumberFormat="1" applyFont="1" applyFill="1" applyBorder="1" applyProtection="1">
      <alignment/>
      <protection/>
    </xf>
    <xf numFmtId="170" fontId="12" fillId="0" borderId="0" xfId="178" applyNumberFormat="1" applyFont="1" applyBorder="1" applyAlignment="1">
      <alignment horizontal="right"/>
      <protection/>
    </xf>
    <xf numFmtId="170" fontId="12" fillId="0" borderId="0" xfId="178" applyNumberFormat="1" applyFont="1" applyBorder="1">
      <alignment/>
      <protection/>
    </xf>
    <xf numFmtId="166" fontId="2" fillId="0" borderId="10" xfId="186" applyNumberFormat="1" applyFont="1" applyBorder="1" applyProtection="1">
      <alignment/>
      <protection/>
    </xf>
    <xf numFmtId="166" fontId="2" fillId="0" borderId="10" xfId="186" applyNumberFormat="1" applyFont="1" applyFill="1" applyBorder="1" applyProtection="1">
      <alignment/>
      <protection/>
    </xf>
    <xf numFmtId="166" fontId="2" fillId="0" borderId="57" xfId="186" applyNumberFormat="1" applyFont="1" applyBorder="1" applyProtection="1">
      <alignment/>
      <protection/>
    </xf>
    <xf numFmtId="166" fontId="2" fillId="0" borderId="11" xfId="186" applyNumberFormat="1" applyFont="1" applyBorder="1" applyProtection="1">
      <alignment/>
      <protection/>
    </xf>
    <xf numFmtId="166" fontId="2" fillId="0" borderId="60" xfId="186" applyNumberFormat="1" applyFont="1" applyFill="1" applyBorder="1" applyProtection="1">
      <alignment/>
      <protection/>
    </xf>
    <xf numFmtId="166" fontId="2" fillId="0" borderId="0" xfId="186" applyNumberFormat="1" applyFont="1" applyBorder="1" applyProtection="1">
      <alignment/>
      <protection/>
    </xf>
    <xf numFmtId="166" fontId="2" fillId="0" borderId="0" xfId="186" applyNumberFormat="1" applyFont="1" applyFill="1" applyBorder="1" applyProtection="1">
      <alignment/>
      <protection/>
    </xf>
    <xf numFmtId="166" fontId="2" fillId="0" borderId="14" xfId="186" applyNumberFormat="1" applyFont="1" applyFill="1" applyBorder="1" applyProtection="1">
      <alignment/>
      <protection/>
    </xf>
    <xf numFmtId="166" fontId="2" fillId="0" borderId="20" xfId="186" applyNumberFormat="1" applyFont="1" applyBorder="1" applyProtection="1">
      <alignment/>
      <protection/>
    </xf>
    <xf numFmtId="166" fontId="2" fillId="0" borderId="14" xfId="186" applyNumberFormat="1" applyFont="1" applyBorder="1" applyProtection="1">
      <alignment/>
      <protection/>
    </xf>
    <xf numFmtId="166" fontId="2" fillId="0" borderId="62" xfId="186" applyNumberFormat="1" applyFont="1" applyBorder="1" applyProtection="1">
      <alignment/>
      <protection/>
    </xf>
    <xf numFmtId="166" fontId="2" fillId="0" borderId="64" xfId="186" applyNumberFormat="1" applyFont="1" applyBorder="1" applyProtection="1">
      <alignment/>
      <protection/>
    </xf>
    <xf numFmtId="166" fontId="2" fillId="0" borderId="34" xfId="186" applyNumberFormat="1" applyFont="1" applyBorder="1" applyProtection="1">
      <alignment/>
      <protection/>
    </xf>
    <xf numFmtId="167" fontId="22" fillId="0" borderId="11" xfId="186" applyNumberFormat="1" applyFont="1" applyFill="1" applyBorder="1" applyProtection="1">
      <alignment/>
      <protection/>
    </xf>
    <xf numFmtId="167" fontId="22" fillId="0" borderId="11" xfId="186" applyNumberFormat="1" applyFont="1" applyFill="1" applyBorder="1" applyAlignment="1" applyProtection="1" quotePrefix="1">
      <alignment horizontal="left"/>
      <protection/>
    </xf>
    <xf numFmtId="167" fontId="22" fillId="0" borderId="14" xfId="186" applyNumberFormat="1" applyFont="1" applyFill="1" applyBorder="1" applyProtection="1">
      <alignment/>
      <protection/>
    </xf>
    <xf numFmtId="166" fontId="1" fillId="0" borderId="0" xfId="186" applyNumberFormat="1" applyFont="1" applyBorder="1" applyProtection="1">
      <alignment/>
      <protection/>
    </xf>
    <xf numFmtId="166" fontId="1" fillId="0" borderId="14" xfId="186" applyNumberFormat="1" applyFont="1" applyBorder="1" applyProtection="1">
      <alignment/>
      <protection/>
    </xf>
    <xf numFmtId="166" fontId="1" fillId="0" borderId="20" xfId="186" applyNumberFormat="1" applyFont="1" applyBorder="1" applyProtection="1">
      <alignment/>
      <protection/>
    </xf>
    <xf numFmtId="167" fontId="23" fillId="0" borderId="14" xfId="186" applyNumberFormat="1" applyFont="1" applyFill="1" applyBorder="1" applyProtection="1">
      <alignment/>
      <protection/>
    </xf>
    <xf numFmtId="167" fontId="22" fillId="0" borderId="34" xfId="186" applyNumberFormat="1" applyFont="1" applyFill="1" applyBorder="1" applyProtection="1">
      <alignment/>
      <protection/>
    </xf>
    <xf numFmtId="0" fontId="12" fillId="0" borderId="0" xfId="111" applyFont="1" applyBorder="1">
      <alignment/>
      <protection/>
    </xf>
    <xf numFmtId="166" fontId="12" fillId="0" borderId="0" xfId="111" applyNumberFormat="1" applyFont="1" applyBorder="1" applyProtection="1">
      <alignment/>
      <protection/>
    </xf>
    <xf numFmtId="166" fontId="12" fillId="0" borderId="0" xfId="111" applyNumberFormat="1" applyFont="1" applyFill="1" applyBorder="1" applyProtection="1">
      <alignment/>
      <protection/>
    </xf>
    <xf numFmtId="166" fontId="35" fillId="0" borderId="0" xfId="111" applyNumberFormat="1" applyFont="1" applyFill="1" applyBorder="1" applyProtection="1">
      <alignment/>
      <protection/>
    </xf>
    <xf numFmtId="166" fontId="2" fillId="0" borderId="10" xfId="112" applyNumberFormat="1" applyFont="1" applyBorder="1" applyProtection="1">
      <alignment/>
      <protection/>
    </xf>
    <xf numFmtId="166" fontId="2" fillId="0" borderId="10" xfId="112" applyNumberFormat="1" applyFont="1" applyFill="1" applyBorder="1" applyProtection="1">
      <alignment/>
      <protection/>
    </xf>
    <xf numFmtId="166" fontId="2" fillId="0" borderId="11" xfId="112" applyNumberFormat="1" applyFont="1" applyFill="1" applyBorder="1" applyProtection="1">
      <alignment/>
      <protection/>
    </xf>
    <xf numFmtId="166" fontId="2" fillId="0" borderId="57" xfId="112" applyNumberFormat="1" applyFont="1" applyBorder="1" applyProtection="1">
      <alignment/>
      <protection/>
    </xf>
    <xf numFmtId="166" fontId="2" fillId="0" borderId="11" xfId="112" applyNumberFormat="1" applyFont="1" applyBorder="1" applyProtection="1">
      <alignment/>
      <protection/>
    </xf>
    <xf numFmtId="166" fontId="2" fillId="0" borderId="60" xfId="112" applyNumberFormat="1" applyFont="1" applyFill="1" applyBorder="1" applyProtection="1">
      <alignment/>
      <protection/>
    </xf>
    <xf numFmtId="166" fontId="2" fillId="0" borderId="0" xfId="112" applyNumberFormat="1" applyFont="1" applyBorder="1" applyProtection="1">
      <alignment/>
      <protection/>
    </xf>
    <xf numFmtId="166" fontId="2" fillId="0" borderId="0" xfId="112" applyNumberFormat="1" applyFont="1" applyFill="1" applyBorder="1" applyProtection="1">
      <alignment/>
      <protection/>
    </xf>
    <xf numFmtId="166" fontId="2" fillId="0" borderId="14" xfId="112" applyNumberFormat="1" applyFont="1" applyFill="1" applyBorder="1" applyProtection="1">
      <alignment/>
      <protection/>
    </xf>
    <xf numFmtId="166" fontId="2" fillId="0" borderId="20" xfId="112" applyNumberFormat="1" applyFont="1" applyBorder="1" applyProtection="1">
      <alignment/>
      <protection/>
    </xf>
    <xf numFmtId="166" fontId="2" fillId="0" borderId="14" xfId="112" applyNumberFormat="1" applyFont="1" applyBorder="1" applyProtection="1">
      <alignment/>
      <protection/>
    </xf>
    <xf numFmtId="166" fontId="2" fillId="0" borderId="58" xfId="112" applyNumberFormat="1" applyFont="1" applyFill="1" applyBorder="1" applyProtection="1">
      <alignment/>
      <protection/>
    </xf>
    <xf numFmtId="166" fontId="2" fillId="0" borderId="18" xfId="112" applyNumberFormat="1" applyFont="1" applyFill="1" applyBorder="1" applyProtection="1">
      <alignment/>
      <protection/>
    </xf>
    <xf numFmtId="166" fontId="2" fillId="0" borderId="12" xfId="112" applyNumberFormat="1" applyFont="1" applyFill="1" applyBorder="1" applyProtection="1">
      <alignment/>
      <protection/>
    </xf>
    <xf numFmtId="166" fontId="2" fillId="0" borderId="23" xfId="112" applyNumberFormat="1" applyFont="1" applyBorder="1" applyProtection="1">
      <alignment/>
      <protection/>
    </xf>
    <xf numFmtId="166" fontId="2" fillId="0" borderId="12" xfId="112" applyNumberFormat="1" applyFont="1" applyBorder="1" applyProtection="1">
      <alignment/>
      <protection/>
    </xf>
    <xf numFmtId="166" fontId="2" fillId="0" borderId="44" xfId="112" applyNumberFormat="1" applyFont="1" applyFill="1" applyBorder="1" applyProtection="1">
      <alignment/>
      <protection/>
    </xf>
    <xf numFmtId="166" fontId="2" fillId="0" borderId="62" xfId="112" applyNumberFormat="1" applyFont="1" applyBorder="1" applyProtection="1">
      <alignment/>
      <protection/>
    </xf>
    <xf numFmtId="166" fontId="2" fillId="0" borderId="62" xfId="112" applyNumberFormat="1" applyFont="1" applyFill="1" applyBorder="1" applyProtection="1">
      <alignment/>
      <protection/>
    </xf>
    <xf numFmtId="166" fontId="2" fillId="0" borderId="34" xfId="112" applyNumberFormat="1" applyFont="1" applyFill="1" applyBorder="1" applyProtection="1">
      <alignment/>
      <protection/>
    </xf>
    <xf numFmtId="166" fontId="2" fillId="0" borderId="64" xfId="112" applyNumberFormat="1" applyFont="1" applyBorder="1" applyProtection="1">
      <alignment/>
      <protection/>
    </xf>
    <xf numFmtId="166" fontId="2" fillId="0" borderId="34" xfId="112" applyNumberFormat="1" applyFont="1" applyBorder="1" applyProtection="1">
      <alignment/>
      <protection/>
    </xf>
    <xf numFmtId="166" fontId="2" fillId="0" borderId="63" xfId="112" applyNumberFormat="1" applyFont="1" applyFill="1" applyBorder="1" applyProtection="1">
      <alignment/>
      <protection/>
    </xf>
    <xf numFmtId="167" fontId="22" fillId="0" borderId="11" xfId="112" applyNumberFormat="1" applyFont="1" applyFill="1" applyBorder="1" applyProtection="1">
      <alignment/>
      <protection/>
    </xf>
    <xf numFmtId="167" fontId="22" fillId="0" borderId="11" xfId="112" applyNumberFormat="1" applyFont="1" applyFill="1" applyBorder="1" applyAlignment="1" applyProtection="1" quotePrefix="1">
      <alignment horizontal="left"/>
      <protection/>
    </xf>
    <xf numFmtId="167" fontId="22" fillId="0" borderId="14" xfId="112" applyNumberFormat="1" applyFont="1" applyFill="1" applyBorder="1" applyProtection="1">
      <alignment/>
      <protection/>
    </xf>
    <xf numFmtId="167" fontId="22" fillId="0" borderId="34" xfId="112" applyNumberFormat="1" applyFont="1" applyFill="1" applyBorder="1" applyProtection="1">
      <alignment/>
      <protection/>
    </xf>
    <xf numFmtId="166" fontId="1" fillId="0" borderId="10" xfId="112" applyNumberFormat="1" applyFont="1" applyBorder="1" applyProtection="1">
      <alignment/>
      <protection/>
    </xf>
    <xf numFmtId="166" fontId="1" fillId="0" borderId="11" xfId="112" applyNumberFormat="1" applyFont="1" applyBorder="1" applyProtection="1">
      <alignment/>
      <protection/>
    </xf>
    <xf numFmtId="166" fontId="1" fillId="0" borderId="57" xfId="112" applyNumberFormat="1" applyFont="1" applyBorder="1" applyProtection="1">
      <alignment/>
      <protection/>
    </xf>
    <xf numFmtId="167" fontId="23" fillId="0" borderId="11" xfId="112" applyNumberFormat="1" applyFont="1" applyFill="1" applyBorder="1" applyProtection="1">
      <alignment/>
      <protection/>
    </xf>
    <xf numFmtId="166" fontId="1" fillId="0" borderId="10" xfId="112" applyNumberFormat="1" applyFont="1" applyFill="1" applyBorder="1" applyProtection="1">
      <alignment/>
      <protection/>
    </xf>
    <xf numFmtId="166" fontId="1" fillId="0" borderId="11" xfId="112" applyNumberFormat="1" applyFont="1" applyFill="1" applyBorder="1" applyProtection="1">
      <alignment/>
      <protection/>
    </xf>
    <xf numFmtId="166" fontId="1" fillId="0" borderId="60" xfId="112" applyNumberFormat="1" applyFont="1" applyFill="1" applyBorder="1" applyProtection="1">
      <alignment/>
      <protection/>
    </xf>
    <xf numFmtId="166" fontId="2" fillId="34" borderId="14" xfId="112" applyNumberFormat="1" applyFont="1" applyFill="1" applyBorder="1" applyProtection="1">
      <alignment/>
      <protection/>
    </xf>
    <xf numFmtId="166" fontId="2" fillId="0" borderId="18" xfId="112" applyNumberFormat="1" applyFont="1" applyBorder="1" applyProtection="1">
      <alignment/>
      <protection/>
    </xf>
    <xf numFmtId="167" fontId="22" fillId="0" borderId="12" xfId="112" applyNumberFormat="1" applyFont="1" applyFill="1" applyBorder="1" applyProtection="1">
      <alignment/>
      <protection/>
    </xf>
    <xf numFmtId="166" fontId="2" fillId="0" borderId="10" xfId="114" applyNumberFormat="1" applyFont="1" applyBorder="1" applyProtection="1">
      <alignment/>
      <protection/>
    </xf>
    <xf numFmtId="166" fontId="2" fillId="0" borderId="10" xfId="114" applyNumberFormat="1" applyFont="1" applyFill="1" applyBorder="1" applyProtection="1">
      <alignment/>
      <protection/>
    </xf>
    <xf numFmtId="166" fontId="2" fillId="0" borderId="11" xfId="114" applyNumberFormat="1" applyFont="1" applyFill="1" applyBorder="1" applyProtection="1">
      <alignment/>
      <protection/>
    </xf>
    <xf numFmtId="166" fontId="2" fillId="0" borderId="57" xfId="114" applyNumberFormat="1" applyFont="1" applyBorder="1" applyProtection="1">
      <alignment/>
      <protection/>
    </xf>
    <xf numFmtId="166" fontId="2" fillId="0" borderId="11" xfId="114" applyNumberFormat="1" applyFont="1" applyBorder="1" applyProtection="1">
      <alignment/>
      <protection/>
    </xf>
    <xf numFmtId="166" fontId="2" fillId="0" borderId="60" xfId="114" applyNumberFormat="1" applyFont="1" applyFill="1" applyBorder="1" applyProtection="1">
      <alignment/>
      <protection/>
    </xf>
    <xf numFmtId="166" fontId="2" fillId="0" borderId="0" xfId="114" applyNumberFormat="1" applyFont="1" applyBorder="1" applyProtection="1">
      <alignment/>
      <protection/>
    </xf>
    <xf numFmtId="166" fontId="2" fillId="0" borderId="0" xfId="114" applyNumberFormat="1" applyFont="1" applyFill="1" applyBorder="1" applyProtection="1">
      <alignment/>
      <protection/>
    </xf>
    <xf numFmtId="166" fontId="2" fillId="0" borderId="14" xfId="114" applyNumberFormat="1" applyFont="1" applyFill="1" applyBorder="1" applyProtection="1">
      <alignment/>
      <protection/>
    </xf>
    <xf numFmtId="166" fontId="2" fillId="0" borderId="20" xfId="114" applyNumberFormat="1" applyFont="1" applyBorder="1" applyProtection="1">
      <alignment/>
      <protection/>
    </xf>
    <xf numFmtId="166" fontId="2" fillId="0" borderId="14" xfId="114" applyNumberFormat="1" applyFont="1" applyBorder="1" applyProtection="1">
      <alignment/>
      <protection/>
    </xf>
    <xf numFmtId="166" fontId="2" fillId="0" borderId="58" xfId="114" applyNumberFormat="1" applyFont="1" applyFill="1" applyBorder="1" applyProtection="1">
      <alignment/>
      <protection/>
    </xf>
    <xf numFmtId="166" fontId="2" fillId="0" borderId="18" xfId="114" applyNumberFormat="1" applyFont="1" applyFill="1" applyBorder="1" applyProtection="1">
      <alignment/>
      <protection/>
    </xf>
    <xf numFmtId="166" fontId="2" fillId="0" borderId="12" xfId="114" applyNumberFormat="1" applyFont="1" applyFill="1" applyBorder="1" applyProtection="1">
      <alignment/>
      <protection/>
    </xf>
    <xf numFmtId="166" fontId="2" fillId="0" borderId="23" xfId="114" applyNumberFormat="1" applyFont="1" applyBorder="1" applyProtection="1">
      <alignment/>
      <protection/>
    </xf>
    <xf numFmtId="166" fontId="2" fillId="0" borderId="12" xfId="114" applyNumberFormat="1" applyFont="1" applyBorder="1" applyProtection="1">
      <alignment/>
      <protection/>
    </xf>
    <xf numFmtId="166" fontId="2" fillId="0" borderId="44" xfId="114" applyNumberFormat="1" applyFont="1" applyFill="1" applyBorder="1" applyProtection="1">
      <alignment/>
      <protection/>
    </xf>
    <xf numFmtId="166" fontId="2" fillId="0" borderId="62" xfId="114" applyNumberFormat="1" applyFont="1" applyBorder="1" applyProtection="1">
      <alignment/>
      <protection/>
    </xf>
    <xf numFmtId="166" fontId="2" fillId="0" borderId="62" xfId="114" applyNumberFormat="1" applyFont="1" applyFill="1" applyBorder="1" applyProtection="1">
      <alignment/>
      <protection/>
    </xf>
    <xf numFmtId="166" fontId="2" fillId="0" borderId="34" xfId="114" applyNumberFormat="1" applyFont="1" applyFill="1" applyBorder="1" applyProtection="1">
      <alignment/>
      <protection/>
    </xf>
    <xf numFmtId="166" fontId="2" fillId="0" borderId="64" xfId="114" applyNumberFormat="1" applyFont="1" applyBorder="1" applyProtection="1">
      <alignment/>
      <protection/>
    </xf>
    <xf numFmtId="166" fontId="2" fillId="0" borderId="34" xfId="114" applyNumberFormat="1" applyFont="1" applyBorder="1" applyProtection="1">
      <alignment/>
      <protection/>
    </xf>
    <xf numFmtId="166" fontId="2" fillId="0" borderId="63" xfId="114" applyNumberFormat="1" applyFont="1" applyFill="1" applyBorder="1" applyProtection="1">
      <alignment/>
      <protection/>
    </xf>
    <xf numFmtId="167" fontId="22" fillId="0" borderId="11" xfId="114" applyNumberFormat="1" applyFont="1" applyFill="1" applyBorder="1" applyProtection="1">
      <alignment/>
      <protection/>
    </xf>
    <xf numFmtId="167" fontId="22" fillId="0" borderId="11" xfId="114" applyNumberFormat="1" applyFont="1" applyFill="1" applyBorder="1" applyAlignment="1" applyProtection="1" quotePrefix="1">
      <alignment horizontal="left"/>
      <protection/>
    </xf>
    <xf numFmtId="167" fontId="22" fillId="0" borderId="14" xfId="114" applyNumberFormat="1" applyFont="1" applyFill="1" applyBorder="1" applyProtection="1">
      <alignment/>
      <protection/>
    </xf>
    <xf numFmtId="167" fontId="22" fillId="0" borderId="34" xfId="114" applyNumberFormat="1" applyFont="1" applyFill="1" applyBorder="1" applyProtection="1">
      <alignment/>
      <protection/>
    </xf>
    <xf numFmtId="166" fontId="1" fillId="0" borderId="10" xfId="114" applyNumberFormat="1" applyFont="1" applyBorder="1" applyProtection="1">
      <alignment/>
      <protection/>
    </xf>
    <xf numFmtId="166" fontId="1" fillId="0" borderId="11" xfId="114" applyNumberFormat="1" applyFont="1" applyBorder="1" applyProtection="1">
      <alignment/>
      <protection/>
    </xf>
    <xf numFmtId="166" fontId="1" fillId="0" borderId="57" xfId="114" applyNumberFormat="1" applyFont="1" applyBorder="1" applyProtection="1">
      <alignment/>
      <protection/>
    </xf>
    <xf numFmtId="167" fontId="23" fillId="0" borderId="11" xfId="114" applyNumberFormat="1" applyFont="1" applyFill="1" applyBorder="1" applyProtection="1">
      <alignment/>
      <protection/>
    </xf>
    <xf numFmtId="166" fontId="1" fillId="0" borderId="10" xfId="114" applyNumberFormat="1" applyFont="1" applyFill="1" applyBorder="1" applyProtection="1">
      <alignment/>
      <protection/>
    </xf>
    <xf numFmtId="166" fontId="1" fillId="0" borderId="11" xfId="114" applyNumberFormat="1" applyFont="1" applyFill="1" applyBorder="1" applyProtection="1">
      <alignment/>
      <protection/>
    </xf>
    <xf numFmtId="166" fontId="1" fillId="0" borderId="60" xfId="114" applyNumberFormat="1" applyFont="1" applyFill="1" applyBorder="1" applyProtection="1">
      <alignment/>
      <protection/>
    </xf>
    <xf numFmtId="166" fontId="2" fillId="0" borderId="18" xfId="114" applyNumberFormat="1" applyFont="1" applyBorder="1" applyProtection="1">
      <alignment/>
      <protection/>
    </xf>
    <xf numFmtId="167" fontId="22" fillId="0" borderId="12" xfId="114" applyNumberFormat="1" applyFont="1" applyFill="1" applyBorder="1" applyProtection="1">
      <alignment/>
      <protection/>
    </xf>
    <xf numFmtId="166" fontId="2" fillId="0" borderId="10" xfId="116" applyNumberFormat="1" applyFont="1" applyBorder="1" applyProtection="1">
      <alignment/>
      <protection/>
    </xf>
    <xf numFmtId="166" fontId="2" fillId="0" borderId="10" xfId="116" applyNumberFormat="1" applyFont="1" applyFill="1" applyBorder="1" applyProtection="1">
      <alignment/>
      <protection/>
    </xf>
    <xf numFmtId="166" fontId="2" fillId="0" borderId="11" xfId="116" applyNumberFormat="1" applyFont="1" applyFill="1" applyBorder="1" applyProtection="1">
      <alignment/>
      <protection/>
    </xf>
    <xf numFmtId="166" fontId="2" fillId="0" borderId="57" xfId="116" applyNumberFormat="1" applyFont="1" applyBorder="1" applyProtection="1">
      <alignment/>
      <protection/>
    </xf>
    <xf numFmtId="166" fontId="2" fillId="0" borderId="11" xfId="116" applyNumberFormat="1" applyFont="1" applyBorder="1" applyProtection="1">
      <alignment/>
      <protection/>
    </xf>
    <xf numFmtId="166" fontId="2" fillId="0" borderId="60" xfId="116" applyNumberFormat="1" applyFont="1" applyFill="1" applyBorder="1" applyProtection="1">
      <alignment/>
      <protection/>
    </xf>
    <xf numFmtId="166" fontId="2" fillId="0" borderId="0" xfId="116" applyNumberFormat="1" applyFont="1" applyBorder="1" applyProtection="1">
      <alignment/>
      <protection/>
    </xf>
    <xf numFmtId="166" fontId="2" fillId="0" borderId="0" xfId="116" applyNumberFormat="1" applyFont="1" applyFill="1" applyBorder="1" applyProtection="1">
      <alignment/>
      <protection/>
    </xf>
    <xf numFmtId="166" fontId="2" fillId="0" borderId="14" xfId="116" applyNumberFormat="1" applyFont="1" applyFill="1" applyBorder="1" applyProtection="1">
      <alignment/>
      <protection/>
    </xf>
    <xf numFmtId="166" fontId="2" fillId="0" borderId="20" xfId="116" applyNumberFormat="1" applyFont="1" applyBorder="1" applyProtection="1">
      <alignment/>
      <protection/>
    </xf>
    <xf numFmtId="166" fontId="2" fillId="0" borderId="14" xfId="116" applyNumberFormat="1" applyFont="1" applyBorder="1" applyProtection="1">
      <alignment/>
      <protection/>
    </xf>
    <xf numFmtId="166" fontId="2" fillId="0" borderId="58" xfId="116" applyNumberFormat="1" applyFont="1" applyFill="1" applyBorder="1" applyProtection="1">
      <alignment/>
      <protection/>
    </xf>
    <xf numFmtId="166" fontId="2" fillId="0" borderId="23" xfId="116" applyNumberFormat="1" applyFont="1" applyBorder="1" applyProtection="1">
      <alignment/>
      <protection/>
    </xf>
    <xf numFmtId="166" fontId="2" fillId="0" borderId="12" xfId="116" applyNumberFormat="1" applyFont="1" applyBorder="1" applyProtection="1">
      <alignment/>
      <protection/>
    </xf>
    <xf numFmtId="166" fontId="2" fillId="0" borderId="62" xfId="116" applyNumberFormat="1" applyFont="1" applyBorder="1" applyProtection="1">
      <alignment/>
      <protection/>
    </xf>
    <xf numFmtId="166" fontId="2" fillId="0" borderId="62" xfId="116" applyNumberFormat="1" applyFont="1" applyFill="1" applyBorder="1" applyProtection="1">
      <alignment/>
      <protection/>
    </xf>
    <xf numFmtId="166" fontId="2" fillId="0" borderId="34" xfId="116" applyNumberFormat="1" applyFont="1" applyFill="1" applyBorder="1" applyProtection="1">
      <alignment/>
      <protection/>
    </xf>
    <xf numFmtId="166" fontId="2" fillId="0" borderId="64" xfId="116" applyNumberFormat="1" applyFont="1" applyBorder="1" applyProtection="1">
      <alignment/>
      <protection/>
    </xf>
    <xf numFmtId="166" fontId="2" fillId="0" borderId="34" xfId="116" applyNumberFormat="1" applyFont="1" applyBorder="1" applyProtection="1">
      <alignment/>
      <protection/>
    </xf>
    <xf numFmtId="166" fontId="2" fillId="0" borderId="63" xfId="116" applyNumberFormat="1" applyFont="1" applyFill="1" applyBorder="1" applyProtection="1">
      <alignment/>
      <protection/>
    </xf>
    <xf numFmtId="167" fontId="22" fillId="0" borderId="11" xfId="116" applyNumberFormat="1" applyFont="1" applyFill="1" applyBorder="1" applyProtection="1">
      <alignment/>
      <protection/>
    </xf>
    <xf numFmtId="167" fontId="22" fillId="0" borderId="11" xfId="116" applyNumberFormat="1" applyFont="1" applyFill="1" applyBorder="1" applyAlignment="1" applyProtection="1" quotePrefix="1">
      <alignment horizontal="left"/>
      <protection/>
    </xf>
    <xf numFmtId="167" fontId="22" fillId="0" borderId="14" xfId="116" applyNumberFormat="1" applyFont="1" applyFill="1" applyBorder="1" applyProtection="1">
      <alignment/>
      <protection/>
    </xf>
    <xf numFmtId="167" fontId="22" fillId="0" borderId="34" xfId="116" applyNumberFormat="1" applyFont="1" applyFill="1" applyBorder="1" applyProtection="1">
      <alignment/>
      <protection/>
    </xf>
    <xf numFmtId="166" fontId="1" fillId="0" borderId="10" xfId="116" applyNumberFormat="1" applyFont="1" applyBorder="1" applyProtection="1">
      <alignment/>
      <protection/>
    </xf>
    <xf numFmtId="166" fontId="1" fillId="0" borderId="11" xfId="116" applyNumberFormat="1" applyFont="1" applyBorder="1" applyProtection="1">
      <alignment/>
      <protection/>
    </xf>
    <xf numFmtId="166" fontId="1" fillId="0" borderId="57" xfId="116" applyNumberFormat="1" applyFont="1" applyBorder="1" applyProtection="1">
      <alignment/>
      <protection/>
    </xf>
    <xf numFmtId="167" fontId="23" fillId="0" borderId="11" xfId="116" applyNumberFormat="1" applyFont="1" applyFill="1" applyBorder="1" applyProtection="1">
      <alignment/>
      <protection/>
    </xf>
    <xf numFmtId="166" fontId="1" fillId="0" borderId="10" xfId="116" applyNumberFormat="1" applyFont="1" applyFill="1" applyBorder="1" applyProtection="1">
      <alignment/>
      <protection/>
    </xf>
    <xf numFmtId="166" fontId="1" fillId="0" borderId="11" xfId="116" applyNumberFormat="1" applyFont="1" applyFill="1" applyBorder="1" applyProtection="1">
      <alignment/>
      <protection/>
    </xf>
    <xf numFmtId="166" fontId="1" fillId="0" borderId="60" xfId="116" applyNumberFormat="1" applyFont="1" applyFill="1" applyBorder="1" applyProtection="1">
      <alignment/>
      <protection/>
    </xf>
    <xf numFmtId="166" fontId="2" fillId="34" borderId="14" xfId="116" applyNumberFormat="1" applyFont="1" applyFill="1" applyBorder="1" applyProtection="1">
      <alignment/>
      <protection/>
    </xf>
    <xf numFmtId="166" fontId="2" fillId="0" borderId="18" xfId="116" applyNumberFormat="1" applyFont="1" applyBorder="1" applyProtection="1">
      <alignment/>
      <protection/>
    </xf>
    <xf numFmtId="167" fontId="22" fillId="0" borderId="12" xfId="116" applyNumberFormat="1" applyFont="1" applyFill="1" applyBorder="1" applyProtection="1">
      <alignment/>
      <protection/>
    </xf>
    <xf numFmtId="166" fontId="2" fillId="0" borderId="10" xfId="118" applyNumberFormat="1" applyFont="1" applyBorder="1" applyProtection="1">
      <alignment/>
      <protection/>
    </xf>
    <xf numFmtId="166" fontId="2" fillId="0" borderId="10" xfId="118" applyNumberFormat="1" applyFont="1" applyFill="1" applyBorder="1" applyProtection="1">
      <alignment/>
      <protection/>
    </xf>
    <xf numFmtId="166" fontId="2" fillId="0" borderId="11" xfId="118" applyNumberFormat="1" applyFont="1" applyFill="1" applyBorder="1" applyProtection="1">
      <alignment/>
      <protection/>
    </xf>
    <xf numFmtId="166" fontId="2" fillId="0" borderId="11" xfId="118" applyNumberFormat="1" applyFont="1" applyBorder="1" applyProtection="1">
      <alignment/>
      <protection/>
    </xf>
    <xf numFmtId="166" fontId="2" fillId="0" borderId="0" xfId="118" applyNumberFormat="1" applyFont="1" applyBorder="1" applyProtection="1">
      <alignment/>
      <protection/>
    </xf>
    <xf numFmtId="166" fontId="2" fillId="0" borderId="14" xfId="118" applyNumberFormat="1" applyFont="1" applyBorder="1" applyProtection="1">
      <alignment/>
      <protection/>
    </xf>
    <xf numFmtId="166" fontId="2" fillId="0" borderId="12" xfId="118" applyNumberFormat="1" applyFont="1" applyBorder="1" applyProtection="1">
      <alignment/>
      <protection/>
    </xf>
    <xf numFmtId="166" fontId="2" fillId="0" borderId="62" xfId="118" applyNumberFormat="1" applyFont="1" applyBorder="1" applyProtection="1">
      <alignment/>
      <protection/>
    </xf>
    <xf numFmtId="166" fontId="2" fillId="0" borderId="34" xfId="118" applyNumberFormat="1" applyFont="1" applyBorder="1" applyProtection="1">
      <alignment/>
      <protection/>
    </xf>
    <xf numFmtId="166" fontId="1" fillId="0" borderId="10" xfId="118" applyNumberFormat="1" applyFont="1" applyBorder="1" applyProtection="1">
      <alignment/>
      <protection/>
    </xf>
    <xf numFmtId="166" fontId="1" fillId="0" borderId="11" xfId="118" applyNumberFormat="1" applyFont="1" applyBorder="1" applyProtection="1">
      <alignment/>
      <protection/>
    </xf>
    <xf numFmtId="166" fontId="2" fillId="0" borderId="18" xfId="118" applyNumberFormat="1" applyFont="1" applyBorder="1" applyProtection="1">
      <alignment/>
      <protection/>
    </xf>
    <xf numFmtId="164" fontId="1" fillId="0" borderId="22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35" xfId="122" applyNumberFormat="1" applyFont="1" applyFill="1" applyBorder="1" applyAlignment="1">
      <alignment vertical="center"/>
      <protection/>
    </xf>
    <xf numFmtId="164" fontId="7" fillId="0" borderId="30" xfId="122" applyNumberFormat="1" applyFont="1" applyFill="1" applyBorder="1" applyAlignment="1">
      <alignment vertical="center"/>
      <protection/>
    </xf>
    <xf numFmtId="164" fontId="2" fillId="0" borderId="30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6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2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11" xfId="123" applyNumberFormat="1" applyFont="1" applyFill="1" applyBorder="1">
      <alignment/>
      <protection/>
    </xf>
    <xf numFmtId="164" fontId="1" fillId="0" borderId="25" xfId="80" applyNumberFormat="1" applyFont="1" applyFill="1" applyBorder="1" applyAlignment="1">
      <alignment/>
    </xf>
    <xf numFmtId="164" fontId="7" fillId="0" borderId="30" xfId="123" applyNumberFormat="1" applyFont="1" applyFill="1" applyBorder="1" applyAlignment="1">
      <alignment vertical="center"/>
      <protection/>
    </xf>
    <xf numFmtId="164" fontId="13" fillId="0" borderId="35" xfId="123" applyNumberFormat="1" applyFont="1" applyFill="1" applyBorder="1" applyAlignment="1">
      <alignment vertical="center"/>
      <protection/>
    </xf>
    <xf numFmtId="164" fontId="2" fillId="0" borderId="14" xfId="123" applyNumberFormat="1" applyFont="1" applyFill="1" applyBorder="1">
      <alignment/>
      <protection/>
    </xf>
    <xf numFmtId="164" fontId="2" fillId="0" borderId="17" xfId="123" applyNumberFormat="1" applyFont="1" applyFill="1" applyBorder="1">
      <alignment/>
      <protection/>
    </xf>
    <xf numFmtId="164" fontId="2" fillId="0" borderId="15" xfId="123" applyNumberFormat="1" applyFont="1" applyFill="1" applyBorder="1">
      <alignment/>
      <protection/>
    </xf>
    <xf numFmtId="164" fontId="2" fillId="0" borderId="16" xfId="123" applyNumberFormat="1" applyFont="1" applyFill="1" applyBorder="1">
      <alignment/>
      <protection/>
    </xf>
    <xf numFmtId="164" fontId="2" fillId="0" borderId="12" xfId="123" applyNumberFormat="1" applyFont="1" applyFill="1" applyBorder="1">
      <alignment/>
      <protection/>
    </xf>
    <xf numFmtId="164" fontId="1" fillId="0" borderId="22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1" fillId="0" borderId="35" xfId="124" applyNumberFormat="1" applyFont="1" applyFill="1" applyBorder="1" applyAlignment="1">
      <alignment vertical="center"/>
      <protection/>
    </xf>
    <xf numFmtId="164" fontId="2" fillId="0" borderId="30" xfId="124" applyNumberFormat="1" applyFont="1" applyFill="1" applyBorder="1">
      <alignment/>
      <protection/>
    </xf>
    <xf numFmtId="164" fontId="1" fillId="0" borderId="35" xfId="124" applyNumberFormat="1" applyFont="1" applyFill="1" applyBorder="1">
      <alignment/>
      <protection/>
    </xf>
    <xf numFmtId="164" fontId="1" fillId="0" borderId="22" xfId="124" applyNumberFormat="1" applyFont="1" applyFill="1" applyBorder="1" applyAlignment="1">
      <alignment vertical="center"/>
      <protection/>
    </xf>
    <xf numFmtId="164" fontId="1" fillId="0" borderId="25" xfId="124" applyNumberFormat="1" applyFont="1" applyFill="1" applyBorder="1">
      <alignment/>
      <protection/>
    </xf>
    <xf numFmtId="164" fontId="1" fillId="0" borderId="78" xfId="124" applyNumberFormat="1" applyFont="1" applyFill="1" applyBorder="1">
      <alignment/>
      <protection/>
    </xf>
    <xf numFmtId="164" fontId="1" fillId="0" borderId="22" xfId="125" applyNumberFormat="1" applyFont="1" applyFill="1" applyBorder="1">
      <alignment/>
      <protection/>
    </xf>
    <xf numFmtId="164" fontId="2" fillId="0" borderId="13" xfId="125" applyNumberFormat="1" applyFont="1" applyFill="1" applyBorder="1">
      <alignment/>
      <protection/>
    </xf>
    <xf numFmtId="164" fontId="2" fillId="0" borderId="30" xfId="125" applyNumberFormat="1" applyFont="1" applyFill="1" applyBorder="1">
      <alignment/>
      <protection/>
    </xf>
    <xf numFmtId="164" fontId="2" fillId="0" borderId="25" xfId="125" applyNumberFormat="1" applyFont="1" applyFill="1" applyBorder="1">
      <alignment/>
      <protection/>
    </xf>
    <xf numFmtId="164" fontId="2" fillId="0" borderId="78" xfId="125" applyNumberFormat="1" applyFont="1" applyFill="1" applyBorder="1">
      <alignment/>
      <protection/>
    </xf>
    <xf numFmtId="164" fontId="1" fillId="0" borderId="35" xfId="125" applyNumberFormat="1" applyFont="1" applyFill="1" applyBorder="1">
      <alignment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0" xfId="126" applyNumberFormat="1" applyFont="1" applyFill="1" applyBorder="1">
      <alignment/>
      <protection/>
    </xf>
    <xf numFmtId="177" fontId="2" fillId="0" borderId="18" xfId="126" applyNumberFormat="1" applyFont="1" applyFill="1" applyBorder="1">
      <alignment/>
      <protection/>
    </xf>
    <xf numFmtId="176" fontId="2" fillId="0" borderId="13" xfId="126" applyNumberFormat="1" applyFont="1" applyFill="1" applyBorder="1">
      <alignment/>
      <protection/>
    </xf>
    <xf numFmtId="177" fontId="2" fillId="0" borderId="13" xfId="126" applyNumberFormat="1" applyFont="1" applyFill="1" applyBorder="1">
      <alignment/>
      <protection/>
    </xf>
    <xf numFmtId="176" fontId="13" fillId="0" borderId="26" xfId="126" applyNumberFormat="1" applyFont="1" applyFill="1" applyBorder="1" applyAlignment="1">
      <alignment vertical="center"/>
      <protection/>
    </xf>
    <xf numFmtId="176" fontId="2" fillId="0" borderId="14" xfId="126" applyNumberFormat="1" applyFont="1" applyFill="1" applyBorder="1">
      <alignment/>
      <protection/>
    </xf>
    <xf numFmtId="176" fontId="2" fillId="0" borderId="20" xfId="126" applyNumberFormat="1" applyFont="1" applyFill="1" applyBorder="1">
      <alignment/>
      <protection/>
    </xf>
    <xf numFmtId="176" fontId="13" fillId="0" borderId="41" xfId="126" applyNumberFormat="1" applyFont="1" applyFill="1" applyBorder="1" applyAlignment="1">
      <alignment vertical="center"/>
      <protection/>
    </xf>
    <xf numFmtId="177" fontId="2" fillId="0" borderId="30" xfId="126" applyNumberFormat="1" applyFont="1" applyFill="1" applyBorder="1">
      <alignment/>
      <protection/>
    </xf>
    <xf numFmtId="177" fontId="13" fillId="0" borderId="66" xfId="126" applyNumberFormat="1" applyFont="1" applyFill="1" applyBorder="1" applyAlignment="1">
      <alignment vertical="center"/>
      <protection/>
    </xf>
    <xf numFmtId="177" fontId="13" fillId="0" borderId="42" xfId="126" applyNumberFormat="1" applyFont="1" applyFill="1" applyBorder="1" applyAlignment="1">
      <alignment vertical="center"/>
      <protection/>
    </xf>
    <xf numFmtId="177" fontId="13" fillId="0" borderId="26" xfId="126" applyNumberFormat="1" applyFont="1" applyFill="1" applyBorder="1" applyAlignment="1">
      <alignment vertical="center"/>
      <protection/>
    </xf>
    <xf numFmtId="176" fontId="2" fillId="0" borderId="16" xfId="126" applyNumberFormat="1" applyFont="1" applyFill="1" applyBorder="1">
      <alignment/>
      <protection/>
    </xf>
    <xf numFmtId="176" fontId="2" fillId="0" borderId="12" xfId="126" applyNumberFormat="1" applyFont="1" applyFill="1" applyBorder="1">
      <alignment/>
      <protection/>
    </xf>
    <xf numFmtId="176" fontId="13" fillId="0" borderId="42" xfId="126" applyNumberFormat="1" applyFont="1" applyFill="1" applyBorder="1" applyAlignment="1">
      <alignment vertic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14" xfId="127" applyNumberFormat="1" applyFont="1" applyFill="1" applyBorder="1">
      <alignment/>
      <protection/>
    </xf>
    <xf numFmtId="177" fontId="2" fillId="0" borderId="20" xfId="127" applyNumberFormat="1" applyFont="1" applyFill="1" applyBorder="1">
      <alignment/>
      <protection/>
    </xf>
    <xf numFmtId="177" fontId="2" fillId="0" borderId="18" xfId="127" applyNumberFormat="1" applyFont="1" applyFill="1" applyBorder="1">
      <alignment/>
      <protection/>
    </xf>
    <xf numFmtId="176" fontId="2" fillId="0" borderId="13" xfId="127" applyNumberFormat="1" applyFont="1" applyBorder="1">
      <alignment/>
      <protection/>
    </xf>
    <xf numFmtId="176" fontId="2" fillId="0" borderId="13" xfId="127" applyNumberFormat="1" applyFont="1" applyFill="1" applyBorder="1">
      <alignment/>
      <protection/>
    </xf>
    <xf numFmtId="176" fontId="2" fillId="0" borderId="13" xfId="127" applyNumberFormat="1" applyFont="1" applyFill="1" applyBorder="1" applyAlignment="1">
      <alignment horizontal="right"/>
      <protection/>
    </xf>
    <xf numFmtId="176" fontId="2" fillId="0" borderId="15" xfId="127" applyNumberFormat="1" applyFont="1" applyFill="1" applyBorder="1">
      <alignment/>
      <protection/>
    </xf>
    <xf numFmtId="176" fontId="1" fillId="0" borderId="26" xfId="127" applyNumberFormat="1" applyFont="1" applyFill="1" applyBorder="1" applyAlignment="1">
      <alignment horizontal="center" vertical="center"/>
      <protection/>
    </xf>
    <xf numFmtId="176" fontId="2" fillId="0" borderId="17" xfId="127" applyNumberFormat="1" applyFont="1" applyFill="1" applyBorder="1">
      <alignment/>
      <protection/>
    </xf>
    <xf numFmtId="176" fontId="2" fillId="0" borderId="14" xfId="127" applyNumberFormat="1" applyFont="1" applyFill="1" applyBorder="1">
      <alignment/>
      <protection/>
    </xf>
    <xf numFmtId="176" fontId="2" fillId="0" borderId="14" xfId="127" applyNumberFormat="1" applyFont="1" applyFill="1" applyBorder="1" applyAlignment="1">
      <alignment horizontal="right"/>
      <protection/>
    </xf>
    <xf numFmtId="176" fontId="1" fillId="0" borderId="42" xfId="127" applyNumberFormat="1" applyFont="1" applyFill="1" applyBorder="1" applyAlignment="1">
      <alignment horizontal="center" vertical="center"/>
      <protection/>
    </xf>
    <xf numFmtId="176" fontId="2" fillId="0" borderId="20" xfId="127" applyNumberFormat="1" applyFont="1" applyFill="1" applyBorder="1">
      <alignment/>
      <protection/>
    </xf>
    <xf numFmtId="176" fontId="13" fillId="0" borderId="41" xfId="127" applyNumberFormat="1" applyFont="1" applyFill="1" applyBorder="1" applyAlignment="1">
      <alignment vertical="center"/>
      <protection/>
    </xf>
    <xf numFmtId="177" fontId="2" fillId="0" borderId="30" xfId="127" applyNumberFormat="1" applyFont="1" applyFill="1" applyBorder="1">
      <alignment/>
      <protection/>
    </xf>
    <xf numFmtId="177" fontId="13" fillId="0" borderId="66" xfId="127" applyNumberFormat="1" applyFont="1" applyFill="1" applyBorder="1" applyAlignment="1">
      <alignment vertical="center"/>
      <protection/>
    </xf>
    <xf numFmtId="177" fontId="13" fillId="0" borderId="42" xfId="127" applyNumberFormat="1" applyFont="1" applyFill="1" applyBorder="1" applyAlignment="1">
      <alignment vertical="center"/>
      <protection/>
    </xf>
    <xf numFmtId="177" fontId="13" fillId="0" borderId="26" xfId="127" applyNumberFormat="1" applyFont="1" applyFill="1" applyBorder="1" applyAlignment="1">
      <alignment vertical="center"/>
      <protection/>
    </xf>
    <xf numFmtId="176" fontId="2" fillId="0" borderId="13" xfId="127" applyNumberFormat="1" applyFont="1" applyFill="1" applyBorder="1" applyAlignment="1">
      <alignment horizontal="center"/>
      <protection/>
    </xf>
    <xf numFmtId="177" fontId="2" fillId="0" borderId="20" xfId="128" applyNumberFormat="1" applyFont="1" applyFill="1" applyBorder="1">
      <alignment/>
      <protection/>
    </xf>
    <xf numFmtId="177" fontId="2" fillId="0" borderId="13" xfId="128" applyNumberFormat="1" applyFont="1" applyFill="1" applyBorder="1">
      <alignment/>
      <protection/>
    </xf>
    <xf numFmtId="177" fontId="2" fillId="0" borderId="15" xfId="128" applyNumberFormat="1" applyFont="1" applyFill="1" applyBorder="1">
      <alignment/>
      <protection/>
    </xf>
    <xf numFmtId="0" fontId="2" fillId="0" borderId="21" xfId="129" applyFont="1" applyBorder="1" applyAlignment="1" applyProtection="1">
      <alignment horizontal="center" vertical="center"/>
      <protection/>
    </xf>
    <xf numFmtId="0" fontId="2" fillId="0" borderId="14" xfId="129" applyFont="1" applyBorder="1" applyAlignment="1" applyProtection="1">
      <alignment horizontal="center" vertical="center"/>
      <protection/>
    </xf>
    <xf numFmtId="0" fontId="2" fillId="0" borderId="28" xfId="129" applyFont="1" applyBorder="1" applyAlignment="1" applyProtection="1">
      <alignment horizontal="center" vertical="center"/>
      <protection/>
    </xf>
    <xf numFmtId="0" fontId="2" fillId="0" borderId="13" xfId="129" applyFont="1" applyBorder="1" applyAlignment="1" applyProtection="1">
      <alignment horizontal="center" vertical="center"/>
      <protection/>
    </xf>
    <xf numFmtId="0" fontId="2" fillId="0" borderId="15" xfId="129" applyFont="1" applyBorder="1" applyAlignment="1" applyProtection="1">
      <alignment horizontal="center" vertical="center"/>
      <protection/>
    </xf>
    <xf numFmtId="0" fontId="2" fillId="0" borderId="45" xfId="129" applyFont="1" applyBorder="1" applyAlignment="1" applyProtection="1">
      <alignment horizontal="center" vertical="center"/>
      <protection/>
    </xf>
    <xf numFmtId="0" fontId="2" fillId="0" borderId="33" xfId="129" applyFont="1" applyBorder="1" applyAlignment="1" applyProtection="1">
      <alignment horizontal="center" vertical="center"/>
      <protection/>
    </xf>
    <xf numFmtId="0" fontId="2" fillId="0" borderId="17" xfId="129" applyFont="1" applyBorder="1" applyAlignment="1" applyProtection="1" quotePrefix="1">
      <alignment horizontal="center" vertical="center"/>
      <protection/>
    </xf>
    <xf numFmtId="0" fontId="13" fillId="0" borderId="42" xfId="129" applyFont="1" applyBorder="1" applyAlignment="1">
      <alignment horizontal="center" vertical="center"/>
      <protection/>
    </xf>
    <xf numFmtId="0" fontId="2" fillId="0" borderId="30" xfId="129" applyFont="1" applyBorder="1" applyAlignment="1" applyProtection="1">
      <alignment horizontal="center" vertical="center"/>
      <protection/>
    </xf>
    <xf numFmtId="0" fontId="2" fillId="0" borderId="16" xfId="129" applyFont="1" applyBorder="1" applyAlignment="1" applyProtection="1">
      <alignment horizontal="center" vertical="center"/>
      <protection/>
    </xf>
    <xf numFmtId="0" fontId="2" fillId="0" borderId="12" xfId="129" applyFont="1" applyBorder="1" applyAlignment="1" applyProtection="1">
      <alignment horizontal="center" vertical="center"/>
      <protection/>
    </xf>
    <xf numFmtId="0" fontId="2" fillId="0" borderId="29" xfId="129" applyFont="1" applyBorder="1" applyAlignment="1" applyProtection="1" quotePrefix="1">
      <alignment horizontal="center" vertical="center"/>
      <protection/>
    </xf>
    <xf numFmtId="0" fontId="2" fillId="0" borderId="30" xfId="129" applyFont="1" applyBorder="1" applyAlignment="1" applyProtection="1" quotePrefix="1">
      <alignment horizontal="center" vertical="center"/>
      <protection/>
    </xf>
    <xf numFmtId="2" fontId="2" fillId="0" borderId="21" xfId="129" applyNumberFormat="1" applyFont="1" applyBorder="1" applyAlignment="1" applyProtection="1">
      <alignment horizontal="center" vertical="center"/>
      <protection/>
    </xf>
    <xf numFmtId="0" fontId="13" fillId="0" borderId="32" xfId="129" applyFont="1" applyBorder="1" applyAlignment="1">
      <alignment horizontal="center" vertical="center"/>
      <protection/>
    </xf>
    <xf numFmtId="0" fontId="13" fillId="0" borderId="66" xfId="129" applyFont="1" applyBorder="1" applyAlignment="1">
      <alignment horizontal="center" vertical="center"/>
      <protection/>
    </xf>
    <xf numFmtId="2" fontId="2" fillId="0" borderId="30" xfId="129" applyNumberFormat="1" applyFont="1" applyBorder="1" applyAlignment="1" applyProtection="1">
      <alignment horizontal="center" vertical="center"/>
      <protection/>
    </xf>
    <xf numFmtId="2" fontId="2" fillId="0" borderId="14" xfId="129" applyNumberFormat="1" applyFont="1" applyBorder="1" applyAlignment="1" applyProtection="1">
      <alignment horizontal="center" vertical="center"/>
      <protection/>
    </xf>
    <xf numFmtId="177" fontId="2" fillId="0" borderId="13" xfId="130" applyNumberFormat="1" applyFont="1" applyFill="1" applyBorder="1">
      <alignment/>
      <protection/>
    </xf>
    <xf numFmtId="177" fontId="2" fillId="0" borderId="15" xfId="130" applyNumberFormat="1" applyFont="1" applyFill="1" applyBorder="1">
      <alignment/>
      <protection/>
    </xf>
    <xf numFmtId="177" fontId="2" fillId="0" borderId="30" xfId="130" applyNumberFormat="1" applyFont="1" applyFill="1" applyBorder="1">
      <alignment/>
      <protection/>
    </xf>
    <xf numFmtId="177" fontId="2" fillId="0" borderId="0" xfId="133" applyNumberFormat="1" applyFont="1" applyFill="1" applyBorder="1">
      <alignment/>
      <protection/>
    </xf>
    <xf numFmtId="177" fontId="2" fillId="0" borderId="14" xfId="133" applyNumberFormat="1" applyFont="1" applyFill="1" applyBorder="1">
      <alignment/>
      <protection/>
    </xf>
    <xf numFmtId="177" fontId="2" fillId="0" borderId="20" xfId="133" applyNumberFormat="1" applyFont="1" applyFill="1" applyBorder="1">
      <alignment/>
      <protection/>
    </xf>
    <xf numFmtId="177" fontId="1" fillId="0" borderId="42" xfId="133" applyNumberFormat="1" applyFont="1" applyFill="1" applyBorder="1" applyAlignment="1">
      <alignment vertical="center"/>
      <protection/>
    </xf>
    <xf numFmtId="177" fontId="2" fillId="0" borderId="13" xfId="133" applyNumberFormat="1" applyFont="1" applyFill="1" applyBorder="1">
      <alignment/>
      <protection/>
    </xf>
    <xf numFmtId="177" fontId="2" fillId="0" borderId="15" xfId="133" applyNumberFormat="1" applyFont="1" applyFill="1" applyBorder="1">
      <alignment/>
      <protection/>
    </xf>
    <xf numFmtId="177" fontId="1" fillId="0" borderId="26" xfId="133" applyNumberFormat="1" applyFont="1" applyFill="1" applyBorder="1" applyAlignment="1">
      <alignment vertical="center"/>
      <protection/>
    </xf>
    <xf numFmtId="177" fontId="2" fillId="0" borderId="17" xfId="133" applyNumberFormat="1" applyFont="1" applyFill="1" applyBorder="1">
      <alignment/>
      <protection/>
    </xf>
    <xf numFmtId="177" fontId="7" fillId="0" borderId="13" xfId="133" applyNumberFormat="1" applyFont="1" applyFill="1" applyBorder="1">
      <alignment/>
      <protection/>
    </xf>
    <xf numFmtId="177" fontId="7" fillId="0" borderId="20" xfId="133" applyNumberFormat="1" applyFont="1" applyFill="1" applyBorder="1">
      <alignment/>
      <protection/>
    </xf>
    <xf numFmtId="43" fontId="2" fillId="0" borderId="13" xfId="89" applyFont="1" applyBorder="1" applyAlignment="1">
      <alignment/>
    </xf>
    <xf numFmtId="39" fontId="1" fillId="0" borderId="58" xfId="133" applyNumberFormat="1" applyFont="1" applyFill="1" applyBorder="1" applyAlignment="1" applyProtection="1">
      <alignment horizontal="center" vertical="center" wrapText="1"/>
      <protection/>
    </xf>
    <xf numFmtId="177" fontId="1" fillId="0" borderId="91" xfId="133" applyNumberFormat="1" applyFont="1" applyFill="1" applyBorder="1" applyAlignment="1">
      <alignment vertical="center"/>
      <protection/>
    </xf>
    <xf numFmtId="177" fontId="2" fillId="0" borderId="58" xfId="133" applyNumberFormat="1" applyFont="1" applyFill="1" applyBorder="1">
      <alignment/>
      <protection/>
    </xf>
    <xf numFmtId="177" fontId="7" fillId="0" borderId="0" xfId="133" applyNumberFormat="1" applyFont="1" applyFill="1" applyBorder="1">
      <alignment/>
      <protection/>
    </xf>
    <xf numFmtId="43" fontId="2" fillId="0" borderId="14" xfId="89" applyFont="1" applyBorder="1" applyAlignment="1">
      <alignment/>
    </xf>
    <xf numFmtId="177" fontId="2" fillId="0" borderId="13" xfId="133" applyNumberFormat="1" applyFont="1" applyBorder="1">
      <alignment/>
      <protection/>
    </xf>
    <xf numFmtId="177" fontId="7" fillId="0" borderId="14" xfId="133" applyNumberFormat="1" applyFont="1" applyFill="1" applyBorder="1">
      <alignment/>
      <protection/>
    </xf>
    <xf numFmtId="177" fontId="2" fillId="0" borderId="13" xfId="133" applyNumberFormat="1" applyFont="1" applyFill="1" applyBorder="1" applyAlignment="1">
      <alignment/>
      <protection/>
    </xf>
    <xf numFmtId="177" fontId="2" fillId="0" borderId="15" xfId="133" applyNumberFormat="1" applyFont="1" applyFill="1" applyBorder="1" applyAlignment="1">
      <alignment/>
      <protection/>
    </xf>
    <xf numFmtId="177" fontId="2" fillId="0" borderId="56" xfId="133" applyNumberFormat="1" applyFont="1" applyFill="1" applyBorder="1">
      <alignment/>
      <protection/>
    </xf>
    <xf numFmtId="168" fontId="2" fillId="0" borderId="14" xfId="91" applyNumberFormat="1" applyFont="1" applyBorder="1" applyAlignment="1">
      <alignment horizontal="right" vertical="center"/>
    </xf>
    <xf numFmtId="168" fontId="2" fillId="0" borderId="14" xfId="91" applyNumberFormat="1" applyFont="1" applyFill="1" applyBorder="1" applyAlignment="1">
      <alignment horizontal="right" vertical="center"/>
    </xf>
    <xf numFmtId="168" fontId="2" fillId="0" borderId="12" xfId="91" applyNumberFormat="1" applyFont="1" applyFill="1" applyBorder="1" applyAlignment="1">
      <alignment horizontal="right" vertical="center"/>
    </xf>
    <xf numFmtId="168" fontId="2" fillId="0" borderId="58" xfId="91" applyNumberFormat="1" applyFont="1" applyBorder="1" applyAlignment="1">
      <alignment horizontal="right" vertical="center"/>
    </xf>
    <xf numFmtId="168" fontId="2" fillId="0" borderId="58" xfId="91" applyNumberFormat="1" applyFont="1" applyFill="1" applyBorder="1" applyAlignment="1">
      <alignment horizontal="right" vertical="center"/>
    </xf>
    <xf numFmtId="168" fontId="2" fillId="0" borderId="44" xfId="91" applyNumberFormat="1" applyFont="1" applyFill="1" applyBorder="1" applyAlignment="1">
      <alignment horizontal="right" vertical="center"/>
    </xf>
    <xf numFmtId="168" fontId="1" fillId="0" borderId="42" xfId="91" applyNumberFormat="1" applyFont="1" applyFill="1" applyBorder="1" applyAlignment="1">
      <alignment horizontal="right" vertical="center"/>
    </xf>
    <xf numFmtId="168" fontId="1" fillId="0" borderId="91" xfId="91" applyNumberFormat="1" applyFont="1" applyFill="1" applyBorder="1" applyAlignment="1">
      <alignment horizontal="right" vertical="center"/>
    </xf>
    <xf numFmtId="43" fontId="2" fillId="0" borderId="13" xfId="91" applyFont="1" applyFill="1" applyBorder="1" applyAlignment="1">
      <alignment horizontal="right" vertical="center"/>
    </xf>
    <xf numFmtId="43" fontId="2" fillId="0" borderId="15" xfId="91" applyFont="1" applyFill="1" applyBorder="1" applyAlignment="1">
      <alignment horizontal="right" vertical="center"/>
    </xf>
    <xf numFmtId="43" fontId="2" fillId="0" borderId="13" xfId="91" applyNumberFormat="1" applyFont="1" applyBorder="1" applyAlignment="1">
      <alignment horizontal="right" vertical="center"/>
    </xf>
    <xf numFmtId="43" fontId="2" fillId="0" borderId="13" xfId="91" applyNumberFormat="1" applyFont="1" applyFill="1" applyBorder="1" applyAlignment="1">
      <alignment horizontal="right" vertical="center"/>
    </xf>
    <xf numFmtId="43" fontId="1" fillId="0" borderId="26" xfId="91" applyNumberFormat="1" applyFont="1" applyFill="1" applyBorder="1" applyAlignment="1">
      <alignment horizontal="right" vertical="center"/>
    </xf>
    <xf numFmtId="168" fontId="2" fillId="0" borderId="13" xfId="91" applyNumberFormat="1" applyFont="1" applyFill="1" applyBorder="1" applyAlignment="1">
      <alignment horizontal="right" vertical="center"/>
    </xf>
    <xf numFmtId="168" fontId="2" fillId="0" borderId="0" xfId="91" applyNumberFormat="1" applyFont="1" applyBorder="1" applyAlignment="1">
      <alignment horizontal="right" vertical="center"/>
    </xf>
    <xf numFmtId="168" fontId="2" fillId="0" borderId="0" xfId="91" applyNumberFormat="1" applyFont="1" applyFill="1" applyBorder="1" applyAlignment="1">
      <alignment horizontal="right" vertical="center"/>
    </xf>
    <xf numFmtId="168" fontId="2" fillId="0" borderId="18" xfId="91" applyNumberFormat="1" applyFont="1" applyFill="1" applyBorder="1" applyAlignment="1">
      <alignment horizontal="right" vertical="center"/>
    </xf>
    <xf numFmtId="43" fontId="2" fillId="0" borderId="20" xfId="91" applyNumberFormat="1" applyFont="1" applyFill="1" applyBorder="1" applyAlignment="1">
      <alignment horizontal="right" vertical="center"/>
    </xf>
    <xf numFmtId="43" fontId="2" fillId="0" borderId="20" xfId="91" applyFont="1" applyFill="1" applyBorder="1" applyAlignment="1">
      <alignment horizontal="right" vertical="center"/>
    </xf>
    <xf numFmtId="168" fontId="1" fillId="0" borderId="43" xfId="91" applyNumberFormat="1" applyFont="1" applyFill="1" applyBorder="1" applyAlignment="1">
      <alignment horizontal="right" vertical="center"/>
    </xf>
    <xf numFmtId="43" fontId="2" fillId="0" borderId="14" xfId="91" applyNumberFormat="1" applyFont="1" applyBorder="1" applyAlignment="1">
      <alignment horizontal="right" vertical="center"/>
    </xf>
    <xf numFmtId="43" fontId="2" fillId="0" borderId="14" xfId="91" applyNumberFormat="1" applyFont="1" applyFill="1" applyBorder="1" applyAlignment="1">
      <alignment horizontal="right" vertical="center"/>
    </xf>
    <xf numFmtId="43" fontId="2" fillId="0" borderId="14" xfId="91" applyFont="1" applyFill="1" applyBorder="1" applyAlignment="1">
      <alignment horizontal="right" vertical="center"/>
    </xf>
    <xf numFmtId="43" fontId="2" fillId="0" borderId="12" xfId="91" applyFont="1" applyFill="1" applyBorder="1" applyAlignment="1">
      <alignment horizontal="right" vertical="center"/>
    </xf>
    <xf numFmtId="43" fontId="1" fillId="0" borderId="42" xfId="91" applyNumberFormat="1" applyFont="1" applyFill="1" applyBorder="1" applyAlignment="1">
      <alignment horizontal="right" vertical="center"/>
    </xf>
    <xf numFmtId="164" fontId="1" fillId="0" borderId="13" xfId="195" applyNumberFormat="1" applyFont="1" applyBorder="1">
      <alignment/>
      <protection/>
    </xf>
    <xf numFmtId="164" fontId="2" fillId="0" borderId="13" xfId="195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15" xfId="196" applyNumberFormat="1" applyFont="1" applyBorder="1">
      <alignment/>
      <protection/>
    </xf>
    <xf numFmtId="164" fontId="2" fillId="0" borderId="22" xfId="196" applyNumberFormat="1" applyFont="1" applyBorder="1">
      <alignment/>
      <protection/>
    </xf>
    <xf numFmtId="164" fontId="2" fillId="0" borderId="17" xfId="196" applyNumberFormat="1" applyFont="1" applyBorder="1">
      <alignment/>
      <protection/>
    </xf>
    <xf numFmtId="164" fontId="2" fillId="0" borderId="56" xfId="196" applyNumberFormat="1" applyFont="1" applyBorder="1">
      <alignment/>
      <protection/>
    </xf>
    <xf numFmtId="164" fontId="2" fillId="0" borderId="23" xfId="196" applyNumberFormat="1" applyFont="1" applyBorder="1">
      <alignment/>
      <protection/>
    </xf>
    <xf numFmtId="164" fontId="2" fillId="0" borderId="16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6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6" xfId="199" applyNumberFormat="1" applyFont="1" applyBorder="1">
      <alignment/>
      <protection/>
    </xf>
    <xf numFmtId="164" fontId="2" fillId="0" borderId="12" xfId="199" applyNumberFormat="1" applyFont="1" applyBorder="1">
      <alignment/>
      <protection/>
    </xf>
    <xf numFmtId="164" fontId="2" fillId="0" borderId="15" xfId="200" applyNumberFormat="1" applyFont="1" applyBorder="1">
      <alignment/>
      <protection/>
    </xf>
    <xf numFmtId="164" fontId="2" fillId="0" borderId="17" xfId="200" applyNumberFormat="1" applyFont="1" applyBorder="1">
      <alignment/>
      <protection/>
    </xf>
    <xf numFmtId="166" fontId="13" fillId="0" borderId="13" xfId="142" applyFont="1" applyBorder="1">
      <alignment/>
      <protection/>
    </xf>
    <xf numFmtId="166" fontId="13" fillId="0" borderId="13" xfId="142" applyFont="1" applyBorder="1" applyAlignment="1" quotePrefix="1">
      <alignment horizontal="right"/>
      <protection/>
    </xf>
    <xf numFmtId="166" fontId="7" fillId="0" borderId="13" xfId="142" applyFont="1" applyBorder="1">
      <alignment/>
      <protection/>
    </xf>
    <xf numFmtId="166" fontId="7" fillId="0" borderId="13" xfId="142" applyFont="1" applyBorder="1" applyAlignment="1">
      <alignment horizontal="right"/>
      <protection/>
    </xf>
    <xf numFmtId="2" fontId="2" fillId="0" borderId="79" xfId="171" applyNumberFormat="1" applyFont="1" applyBorder="1">
      <alignment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7" fillId="0" borderId="13" xfId="168" applyFont="1" applyBorder="1">
      <alignment/>
      <protection/>
    </xf>
    <xf numFmtId="166" fontId="7" fillId="0" borderId="13" xfId="168" applyFont="1" applyBorder="1" applyAlignment="1">
      <alignment horizontal="right"/>
      <protection/>
    </xf>
    <xf numFmtId="166" fontId="13" fillId="0" borderId="13" xfId="168" applyFont="1" applyBorder="1" applyAlignment="1">
      <alignment horizontal="right"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6" fontId="13" fillId="0" borderId="13" xfId="169" applyFont="1" applyBorder="1" applyAlignment="1" quotePrefix="1">
      <alignment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7" fillId="0" borderId="13" xfId="169" applyFont="1" applyBorder="1" applyAlignment="1">
      <alignment/>
      <protection/>
    </xf>
    <xf numFmtId="167" fontId="13" fillId="0" borderId="13" xfId="169" applyNumberFormat="1" applyFont="1" applyBorder="1" applyAlignment="1">
      <alignment horizontal="left"/>
      <protection/>
    </xf>
    <xf numFmtId="166" fontId="13" fillId="0" borderId="13" xfId="169" applyFont="1" applyBorder="1" applyAlignment="1">
      <alignment/>
      <protection/>
    </xf>
    <xf numFmtId="166" fontId="13" fillId="0" borderId="13" xfId="170" applyFont="1" applyBorder="1">
      <alignment/>
      <protection/>
    </xf>
    <xf numFmtId="166" fontId="13" fillId="0" borderId="13" xfId="170" applyFont="1" applyBorder="1" applyAlignment="1" quotePrefix="1">
      <alignment horizontal="right"/>
      <protection/>
    </xf>
    <xf numFmtId="167" fontId="7" fillId="0" borderId="13" xfId="170" applyNumberFormat="1" applyFont="1" applyBorder="1" applyAlignment="1">
      <alignment horizontal="left"/>
      <protection/>
    </xf>
    <xf numFmtId="166" fontId="7" fillId="0" borderId="13" xfId="170" applyFont="1" applyBorder="1" applyAlignment="1">
      <alignment horizontal="right"/>
      <protection/>
    </xf>
    <xf numFmtId="166" fontId="13" fillId="0" borderId="13" xfId="170" applyFont="1" applyBorder="1" applyAlignment="1">
      <alignment horizontal="right"/>
      <protection/>
    </xf>
    <xf numFmtId="167" fontId="13" fillId="0" borderId="13" xfId="170" applyNumberFormat="1" applyFont="1" applyBorder="1" applyAlignment="1">
      <alignment horizontal="left"/>
      <protection/>
    </xf>
    <xf numFmtId="2" fontId="2" fillId="0" borderId="90" xfId="171" applyNumberFormat="1" applyFont="1" applyBorder="1">
      <alignment/>
      <protection/>
    </xf>
    <xf numFmtId="2" fontId="2" fillId="0" borderId="36" xfId="171" applyNumberFormat="1" applyFont="1" applyBorder="1">
      <alignment/>
      <protection/>
    </xf>
    <xf numFmtId="2" fontId="2" fillId="0" borderId="22" xfId="171" applyNumberFormat="1" applyFont="1" applyBorder="1">
      <alignment/>
      <protection/>
    </xf>
    <xf numFmtId="2" fontId="2" fillId="0" borderId="22" xfId="171" applyNumberFormat="1" applyFont="1" applyFill="1" applyBorder="1">
      <alignment/>
      <protection/>
    </xf>
    <xf numFmtId="2" fontId="1" fillId="0" borderId="32" xfId="171" applyNumberFormat="1" applyFont="1" applyBorder="1">
      <alignment/>
      <protection/>
    </xf>
    <xf numFmtId="2" fontId="1" fillId="0" borderId="26" xfId="171" applyNumberFormat="1" applyFont="1" applyBorder="1">
      <alignment/>
      <protection/>
    </xf>
    <xf numFmtId="166" fontId="1" fillId="0" borderId="0" xfId="177" applyFont="1" applyFill="1" applyBorder="1" applyAlignment="1">
      <alignment horizontal="right"/>
      <protection/>
    </xf>
    <xf numFmtId="166" fontId="2" fillId="0" borderId="13" xfId="177" applyFont="1" applyFill="1" applyBorder="1" applyAlignment="1">
      <alignment horizontal="right"/>
      <protection/>
    </xf>
    <xf numFmtId="166" fontId="9" fillId="34" borderId="17" xfId="177" applyFont="1" applyFill="1" applyBorder="1">
      <alignment/>
      <protection/>
    </xf>
    <xf numFmtId="166" fontId="1" fillId="34" borderId="13" xfId="177" applyFont="1" applyFill="1" applyBorder="1">
      <alignment/>
      <protection/>
    </xf>
    <xf numFmtId="166" fontId="1" fillId="0" borderId="13" xfId="177" applyFont="1" applyFill="1" applyBorder="1">
      <alignment/>
      <protection/>
    </xf>
    <xf numFmtId="166" fontId="2" fillId="34" borderId="13" xfId="177" applyFont="1" applyFill="1" applyBorder="1">
      <alignment/>
      <protection/>
    </xf>
    <xf numFmtId="166" fontId="2" fillId="34" borderId="14" xfId="177" applyFont="1" applyFill="1" applyBorder="1" applyAlignment="1">
      <alignment horizontal="right"/>
      <protection/>
    </xf>
    <xf numFmtId="166" fontId="2" fillId="0" borderId="0" xfId="177" applyFont="1" applyFill="1" applyBorder="1" applyAlignment="1">
      <alignment horizontal="right"/>
      <protection/>
    </xf>
    <xf numFmtId="166" fontId="2" fillId="34" borderId="13" xfId="177" applyFont="1" applyFill="1" applyBorder="1" applyAlignment="1">
      <alignment horizontal="right"/>
      <protection/>
    </xf>
    <xf numFmtId="166" fontId="2" fillId="34" borderId="15" xfId="177" applyFont="1" applyFill="1" applyBorder="1">
      <alignment/>
      <protection/>
    </xf>
    <xf numFmtId="166" fontId="2" fillId="34" borderId="12" xfId="177" applyFont="1" applyFill="1" applyBorder="1" applyAlignment="1">
      <alignment horizontal="right"/>
      <protection/>
    </xf>
    <xf numFmtId="166" fontId="2" fillId="0" borderId="15" xfId="177" applyFont="1" applyFill="1" applyBorder="1" applyAlignment="1">
      <alignment horizontal="right"/>
      <protection/>
    </xf>
    <xf numFmtId="166" fontId="2" fillId="34" borderId="15" xfId="177" applyFont="1" applyFill="1" applyBorder="1" applyAlignment="1">
      <alignment horizontal="right"/>
      <protection/>
    </xf>
    <xf numFmtId="166" fontId="2" fillId="34" borderId="16" xfId="177" applyFont="1" applyFill="1" applyBorder="1" applyAlignment="1">
      <alignment horizontal="right"/>
      <protection/>
    </xf>
    <xf numFmtId="166" fontId="2" fillId="34" borderId="17" xfId="177" applyFont="1" applyFill="1" applyBorder="1" applyAlignment="1">
      <alignment horizontal="right"/>
      <protection/>
    </xf>
    <xf numFmtId="166" fontId="2" fillId="0" borderId="16" xfId="177" applyFont="1" applyFill="1" applyBorder="1" applyAlignment="1">
      <alignment horizontal="right"/>
      <protection/>
    </xf>
    <xf numFmtId="166" fontId="1" fillId="0" borderId="14" xfId="177" applyFont="1" applyFill="1" applyBorder="1" applyAlignment="1">
      <alignment horizontal="right"/>
      <protection/>
    </xf>
    <xf numFmtId="166" fontId="2" fillId="0" borderId="14" xfId="177" applyFont="1" applyFill="1" applyBorder="1" applyAlignment="1">
      <alignment horizontal="right"/>
      <protection/>
    </xf>
    <xf numFmtId="166" fontId="9" fillId="34" borderId="12" xfId="177" applyFont="1" applyFill="1" applyBorder="1">
      <alignment/>
      <protection/>
    </xf>
    <xf numFmtId="166" fontId="9" fillId="34" borderId="15" xfId="177" applyFont="1" applyFill="1" applyBorder="1">
      <alignment/>
      <protection/>
    </xf>
    <xf numFmtId="166" fontId="9" fillId="0" borderId="12" xfId="177" applyFont="1" applyFill="1" applyBorder="1">
      <alignment/>
      <protection/>
    </xf>
    <xf numFmtId="164" fontId="2" fillId="34" borderId="14" xfId="177" applyNumberFormat="1" applyFont="1" applyFill="1" applyBorder="1" applyAlignment="1">
      <alignment horizontal="right"/>
      <protection/>
    </xf>
    <xf numFmtId="164" fontId="2" fillId="34" borderId="13" xfId="177" applyNumberFormat="1" applyFont="1" applyFill="1" applyBorder="1" applyAlignment="1">
      <alignment horizontal="right"/>
      <protection/>
    </xf>
    <xf numFmtId="164" fontId="2" fillId="0" borderId="14" xfId="177" applyNumberFormat="1" applyFont="1" applyFill="1" applyBorder="1" applyAlignment="1">
      <alignment horizontal="right"/>
      <protection/>
    </xf>
    <xf numFmtId="166" fontId="2" fillId="34" borderId="17" xfId="177" applyFont="1" applyFill="1" applyBorder="1">
      <alignment/>
      <protection/>
    </xf>
    <xf numFmtId="166" fontId="9" fillId="0" borderId="16" xfId="177" applyFont="1" applyFill="1" applyBorder="1">
      <alignment/>
      <protection/>
    </xf>
    <xf numFmtId="168" fontId="2" fillId="34" borderId="0" xfId="180" applyNumberFormat="1" applyFont="1" applyFill="1" applyBorder="1">
      <alignment/>
      <protection/>
    </xf>
    <xf numFmtId="168" fontId="2" fillId="34" borderId="0" xfId="180" applyNumberFormat="1" applyFont="1" applyFill="1" applyBorder="1" applyAlignment="1">
      <alignment horizontal="right"/>
      <protection/>
    </xf>
    <xf numFmtId="166" fontId="1" fillId="0" borderId="13" xfId="181" applyFont="1" applyFill="1" applyBorder="1" applyAlignment="1">
      <alignment horizontal="right"/>
      <protection/>
    </xf>
    <xf numFmtId="166" fontId="2" fillId="0" borderId="13" xfId="181" applyFont="1" applyFill="1" applyBorder="1" applyAlignment="1">
      <alignment horizontal="right"/>
      <protection/>
    </xf>
    <xf numFmtId="166" fontId="2" fillId="34" borderId="14" xfId="181" applyFont="1" applyFill="1" applyBorder="1" applyAlignment="1">
      <alignment horizontal="right"/>
      <protection/>
    </xf>
    <xf numFmtId="166" fontId="2" fillId="0" borderId="0" xfId="181" applyFont="1" applyFill="1" applyBorder="1" applyAlignment="1">
      <alignment horizontal="right"/>
      <protection/>
    </xf>
    <xf numFmtId="166" fontId="2" fillId="34" borderId="13" xfId="181" applyFont="1" applyFill="1" applyBorder="1" applyAlignment="1">
      <alignment horizontal="right"/>
      <protection/>
    </xf>
    <xf numFmtId="166" fontId="2" fillId="0" borderId="15" xfId="181" applyFont="1" applyFill="1" applyBorder="1" applyAlignment="1">
      <alignment horizontal="right"/>
      <protection/>
    </xf>
    <xf numFmtId="166" fontId="2" fillId="34" borderId="15" xfId="181" applyFont="1" applyFill="1" applyBorder="1" applyAlignment="1">
      <alignment horizontal="right"/>
      <protection/>
    </xf>
    <xf numFmtId="166" fontId="2" fillId="34" borderId="16" xfId="181" applyFont="1" applyFill="1" applyBorder="1" applyAlignment="1">
      <alignment horizontal="right"/>
      <protection/>
    </xf>
    <xf numFmtId="166" fontId="2" fillId="0" borderId="19" xfId="181" applyFont="1" applyFill="1" applyBorder="1" applyAlignment="1">
      <alignment horizontal="right"/>
      <protection/>
    </xf>
    <xf numFmtId="166" fontId="2" fillId="0" borderId="17" xfId="181" applyFont="1" applyFill="1" applyBorder="1" applyAlignment="1">
      <alignment horizontal="right"/>
      <protection/>
    </xf>
    <xf numFmtId="166" fontId="2" fillId="34" borderId="17" xfId="181" applyFont="1" applyFill="1" applyBorder="1" applyAlignment="1">
      <alignment horizontal="right"/>
      <protection/>
    </xf>
    <xf numFmtId="166" fontId="1" fillId="34" borderId="13" xfId="181" applyFont="1" applyFill="1" applyBorder="1" applyAlignment="1">
      <alignment horizontal="right"/>
      <protection/>
    </xf>
    <xf numFmtId="166" fontId="2" fillId="0" borderId="14" xfId="181" applyFont="1" applyFill="1" applyBorder="1" applyAlignment="1">
      <alignment horizontal="right"/>
      <protection/>
    </xf>
    <xf numFmtId="164" fontId="2" fillId="0" borderId="13" xfId="181" applyNumberFormat="1" applyFont="1" applyFill="1" applyBorder="1" applyAlignment="1">
      <alignment horizontal="right"/>
      <protection/>
    </xf>
    <xf numFmtId="164" fontId="2" fillId="34" borderId="13" xfId="181" applyNumberFormat="1" applyFont="1" applyFill="1" applyBorder="1" applyAlignment="1">
      <alignment horizontal="right"/>
      <protection/>
    </xf>
    <xf numFmtId="166" fontId="9" fillId="34" borderId="13" xfId="181" applyFont="1" applyFill="1" applyBorder="1">
      <alignment/>
      <protection/>
    </xf>
    <xf numFmtId="166" fontId="9" fillId="0" borderId="13" xfId="181" applyFont="1" applyFill="1" applyBorder="1">
      <alignment/>
      <protection/>
    </xf>
    <xf numFmtId="1" fontId="1" fillId="33" borderId="22" xfId="121" applyNumberFormat="1" applyFont="1" applyFill="1" applyBorder="1" applyAlignment="1" applyProtection="1">
      <alignment horizontal="right"/>
      <protection/>
    </xf>
    <xf numFmtId="2" fontId="2" fillId="0" borderId="22" xfId="121" applyNumberFormat="1" applyFont="1" applyFill="1" applyBorder="1">
      <alignment/>
      <protection/>
    </xf>
    <xf numFmtId="164" fontId="2" fillId="0" borderId="22" xfId="121" applyNumberFormat="1" applyFont="1" applyBorder="1">
      <alignment/>
      <protection/>
    </xf>
    <xf numFmtId="164" fontId="2" fillId="0" borderId="25" xfId="122" applyNumberFormat="1" applyFont="1" applyFill="1" applyBorder="1">
      <alignment/>
      <protection/>
    </xf>
    <xf numFmtId="164" fontId="7" fillId="0" borderId="78" xfId="122" applyNumberFormat="1" applyFont="1" applyFill="1" applyBorder="1" applyAlignment="1">
      <alignment vertical="center"/>
      <protection/>
    </xf>
    <xf numFmtId="1" fontId="1" fillId="33" borderId="35" xfId="121" applyNumberFormat="1" applyFont="1" applyFill="1" applyBorder="1" applyAlignment="1" applyProtection="1">
      <alignment horizontal="right"/>
      <protection/>
    </xf>
    <xf numFmtId="164" fontId="2" fillId="0" borderId="35" xfId="121" applyNumberFormat="1" applyFont="1" applyBorder="1">
      <alignment/>
      <protection/>
    </xf>
    <xf numFmtId="2" fontId="2" fillId="0" borderId="26" xfId="121" applyNumberFormat="1" applyFont="1" applyFill="1" applyBorder="1">
      <alignment/>
      <protection/>
    </xf>
    <xf numFmtId="164" fontId="2" fillId="0" borderId="26" xfId="121" applyNumberFormat="1" applyFont="1" applyBorder="1">
      <alignment/>
      <protection/>
    </xf>
    <xf numFmtId="164" fontId="2" fillId="0" borderId="66" xfId="121" applyNumberFormat="1" applyFont="1" applyBorder="1">
      <alignment/>
      <protection/>
    </xf>
    <xf numFmtId="2" fontId="2" fillId="34" borderId="45" xfId="132" applyNumberFormat="1" applyFont="1" applyFill="1" applyBorder="1">
      <alignment/>
      <protection/>
    </xf>
    <xf numFmtId="2" fontId="1" fillId="34" borderId="35" xfId="132" applyNumberFormat="1" applyFont="1" applyFill="1" applyBorder="1">
      <alignment/>
      <protection/>
    </xf>
    <xf numFmtId="166" fontId="1" fillId="0" borderId="30" xfId="181" applyFont="1" applyFill="1" applyBorder="1" applyAlignment="1">
      <alignment horizontal="right"/>
      <protection/>
    </xf>
    <xf numFmtId="166" fontId="2" fillId="0" borderId="30" xfId="181" applyFont="1" applyFill="1" applyBorder="1" applyAlignment="1">
      <alignment horizontal="right"/>
      <protection/>
    </xf>
    <xf numFmtId="166" fontId="2" fillId="0" borderId="45" xfId="181" applyFont="1" applyFill="1" applyBorder="1" applyAlignment="1">
      <alignment horizontal="right"/>
      <protection/>
    </xf>
    <xf numFmtId="166" fontId="9" fillId="0" borderId="30" xfId="181" applyFont="1" applyFill="1" applyBorder="1">
      <alignment/>
      <protection/>
    </xf>
    <xf numFmtId="164" fontId="2" fillId="0" borderId="30" xfId="181" applyNumberFormat="1" applyFont="1" applyFill="1" applyBorder="1" applyAlignment="1">
      <alignment horizontal="right"/>
      <protection/>
    </xf>
    <xf numFmtId="166" fontId="2" fillId="0" borderId="92" xfId="181" applyFont="1" applyFill="1" applyBorder="1" applyAlignment="1">
      <alignment horizontal="right"/>
      <protection/>
    </xf>
    <xf numFmtId="166" fontId="2" fillId="0" borderId="58" xfId="181" applyFont="1" applyFill="1" applyBorder="1" applyAlignment="1">
      <alignment horizontal="right"/>
      <protection/>
    </xf>
    <xf numFmtId="166" fontId="1" fillId="34" borderId="25" xfId="181" applyFont="1" applyFill="1" applyBorder="1" applyAlignment="1">
      <alignment horizontal="right"/>
      <protection/>
    </xf>
    <xf numFmtId="166" fontId="1" fillId="34" borderId="34" xfId="181" applyFont="1" applyFill="1" applyBorder="1" applyAlignment="1">
      <alignment horizontal="right"/>
      <protection/>
    </xf>
    <xf numFmtId="166" fontId="1" fillId="0" borderId="25" xfId="181" applyFont="1" applyFill="1" applyBorder="1" applyAlignment="1">
      <alignment horizontal="right"/>
      <protection/>
    </xf>
    <xf numFmtId="166" fontId="1" fillId="0" borderId="34" xfId="181" applyFont="1" applyFill="1" applyBorder="1" applyAlignment="1">
      <alignment horizontal="right"/>
      <protection/>
    </xf>
    <xf numFmtId="166" fontId="1" fillId="0" borderId="78" xfId="181" applyFont="1" applyFill="1" applyBorder="1" applyAlignment="1">
      <alignment horizontal="right"/>
      <protection/>
    </xf>
    <xf numFmtId="166" fontId="1" fillId="0" borderId="30" xfId="177" applyFont="1" applyFill="1" applyBorder="1" applyAlignment="1">
      <alignment horizontal="right"/>
      <protection/>
    </xf>
    <xf numFmtId="166" fontId="2" fillId="0" borderId="30" xfId="177" applyFont="1" applyFill="1" applyBorder="1" applyAlignment="1">
      <alignment horizontal="right"/>
      <protection/>
    </xf>
    <xf numFmtId="166" fontId="19" fillId="0" borderId="0" xfId="177" applyBorder="1">
      <alignment/>
      <protection/>
    </xf>
    <xf numFmtId="166" fontId="2" fillId="0" borderId="45" xfId="177" applyFont="1" applyFill="1" applyBorder="1" applyAlignment="1">
      <alignment horizontal="right"/>
      <protection/>
    </xf>
    <xf numFmtId="166" fontId="2" fillId="0" borderId="29" xfId="177" applyFont="1" applyFill="1" applyBorder="1" applyAlignment="1">
      <alignment horizontal="right"/>
      <protection/>
    </xf>
    <xf numFmtId="166" fontId="1" fillId="0" borderId="58" xfId="177" applyFont="1" applyFill="1" applyBorder="1" applyAlignment="1">
      <alignment horizontal="right"/>
      <protection/>
    </xf>
    <xf numFmtId="166" fontId="2" fillId="0" borderId="58" xfId="177" applyFont="1" applyFill="1" applyBorder="1" applyAlignment="1">
      <alignment horizontal="right"/>
      <protection/>
    </xf>
    <xf numFmtId="166" fontId="2" fillId="0" borderId="44" xfId="177" applyFont="1" applyFill="1" applyBorder="1" applyAlignment="1">
      <alignment horizontal="right"/>
      <protection/>
    </xf>
    <xf numFmtId="164" fontId="2" fillId="0" borderId="30" xfId="177" applyNumberFormat="1" applyFont="1" applyFill="1" applyBorder="1" applyAlignment="1">
      <alignment horizontal="right"/>
      <protection/>
    </xf>
    <xf numFmtId="166" fontId="9" fillId="0" borderId="29" xfId="177" applyFont="1" applyFill="1" applyBorder="1">
      <alignment/>
      <protection/>
    </xf>
    <xf numFmtId="166" fontId="1" fillId="34" borderId="25" xfId="177" applyFont="1" applyFill="1" applyBorder="1">
      <alignment/>
      <protection/>
    </xf>
    <xf numFmtId="166" fontId="1" fillId="34" borderId="25" xfId="177" applyFont="1" applyFill="1" applyBorder="1" applyAlignment="1">
      <alignment horizontal="right"/>
      <protection/>
    </xf>
    <xf numFmtId="166" fontId="1" fillId="0" borderId="34" xfId="177" applyFont="1" applyFill="1" applyBorder="1" applyAlignment="1">
      <alignment horizontal="right"/>
      <protection/>
    </xf>
    <xf numFmtId="166" fontId="1" fillId="0" borderId="78" xfId="177" applyFont="1" applyFill="1" applyBorder="1" applyAlignment="1">
      <alignment horizontal="right"/>
      <protection/>
    </xf>
    <xf numFmtId="164" fontId="2" fillId="0" borderId="13" xfId="121" applyNumberFormat="1" applyFont="1" applyBorder="1">
      <alignment/>
      <protection/>
    </xf>
    <xf numFmtId="164" fontId="2" fillId="0" borderId="13" xfId="121" applyNumberFormat="1" applyFont="1" applyBorder="1" applyAlignment="1">
      <alignment horizontal="right"/>
      <protection/>
    </xf>
    <xf numFmtId="164" fontId="2" fillId="0" borderId="30" xfId="121" applyNumberFormat="1" applyFont="1" applyBorder="1" applyAlignment="1">
      <alignment horizontal="right"/>
      <protection/>
    </xf>
    <xf numFmtId="164" fontId="2" fillId="0" borderId="17" xfId="121" applyNumberFormat="1" applyFont="1" applyBorder="1">
      <alignment/>
      <protection/>
    </xf>
    <xf numFmtId="164" fontId="2" fillId="0" borderId="15" xfId="121" applyNumberFormat="1" applyFont="1" applyBorder="1">
      <alignment/>
      <protection/>
    </xf>
    <xf numFmtId="164" fontId="2" fillId="0" borderId="26" xfId="121" applyNumberFormat="1" applyFont="1" applyFill="1" applyBorder="1">
      <alignment/>
      <protection/>
    </xf>
    <xf numFmtId="166" fontId="7" fillId="0" borderId="21" xfId="170" applyFont="1" applyBorder="1" applyAlignment="1">
      <alignment horizontal="left"/>
      <protection/>
    </xf>
    <xf numFmtId="166" fontId="13" fillId="0" borderId="30" xfId="170" applyFont="1" applyBorder="1" applyAlignment="1" quotePrefix="1">
      <alignment horizontal="right"/>
      <protection/>
    </xf>
    <xf numFmtId="167" fontId="7" fillId="0" borderId="21" xfId="170" applyNumberFormat="1" applyFont="1" applyBorder="1" applyAlignment="1">
      <alignment horizontal="left"/>
      <protection/>
    </xf>
    <xf numFmtId="166" fontId="7" fillId="0" borderId="30" xfId="170" applyFont="1" applyBorder="1" applyAlignment="1">
      <alignment horizontal="right"/>
      <protection/>
    </xf>
    <xf numFmtId="167" fontId="7" fillId="0" borderId="40" xfId="170" applyNumberFormat="1" applyFont="1" applyBorder="1" applyAlignment="1">
      <alignment horizontal="left"/>
      <protection/>
    </xf>
    <xf numFmtId="167" fontId="13" fillId="0" borderId="25" xfId="170" applyNumberFormat="1" applyFont="1" applyBorder="1" applyAlignment="1">
      <alignment horizontal="left"/>
      <protection/>
    </xf>
    <xf numFmtId="166" fontId="13" fillId="0" borderId="25" xfId="170" applyFont="1" applyBorder="1" applyAlignment="1">
      <alignment horizontal="right"/>
      <protection/>
    </xf>
    <xf numFmtId="166" fontId="13" fillId="0" borderId="25" xfId="170" applyFont="1" applyBorder="1" applyAlignment="1" quotePrefix="1">
      <alignment horizontal="right"/>
      <protection/>
    </xf>
    <xf numFmtId="166" fontId="13" fillId="0" borderId="78" xfId="170" applyFont="1" applyBorder="1" applyAlignment="1" quotePrefix="1">
      <alignment horizontal="right"/>
      <protection/>
    </xf>
    <xf numFmtId="166" fontId="13" fillId="33" borderId="45" xfId="121" applyNumberFormat="1" applyFont="1" applyFill="1" applyBorder="1" applyAlignment="1" quotePrefix="1">
      <alignment horizontal="center"/>
      <protection/>
    </xf>
    <xf numFmtId="166" fontId="7" fillId="0" borderId="21" xfId="169" applyFont="1" applyBorder="1" applyAlignment="1">
      <alignment horizontal="left"/>
      <protection/>
    </xf>
    <xf numFmtId="166" fontId="13" fillId="0" borderId="30" xfId="169" applyFont="1" applyBorder="1" applyAlignment="1" quotePrefix="1">
      <alignment horizontal="right"/>
      <protection/>
    </xf>
    <xf numFmtId="167" fontId="7" fillId="0" borderId="21" xfId="169" applyNumberFormat="1" applyFont="1" applyBorder="1" applyAlignment="1">
      <alignment horizontal="left"/>
      <protection/>
    </xf>
    <xf numFmtId="166" fontId="7" fillId="0" borderId="30" xfId="169" applyFont="1" applyBorder="1" applyAlignment="1">
      <alignment horizontal="right"/>
      <protection/>
    </xf>
    <xf numFmtId="167" fontId="7" fillId="0" borderId="40" xfId="169" applyNumberFormat="1" applyFont="1" applyBorder="1" applyAlignment="1">
      <alignment horizontal="left"/>
      <protection/>
    </xf>
    <xf numFmtId="167" fontId="13" fillId="0" borderId="25" xfId="169" applyNumberFormat="1" applyFont="1" applyBorder="1" applyAlignment="1">
      <alignment horizontal="left"/>
      <protection/>
    </xf>
    <xf numFmtId="166" fontId="13" fillId="0" borderId="25" xfId="169" applyFont="1" applyBorder="1" applyAlignment="1">
      <alignment/>
      <protection/>
    </xf>
    <xf numFmtId="166" fontId="13" fillId="0" borderId="25" xfId="169" applyFont="1" applyBorder="1" applyAlignment="1" quotePrefix="1">
      <alignment horizontal="right"/>
      <protection/>
    </xf>
    <xf numFmtId="166" fontId="13" fillId="0" borderId="78" xfId="169" applyFont="1" applyBorder="1" applyAlignment="1" quotePrefix="1">
      <alignment horizontal="right"/>
      <protection/>
    </xf>
    <xf numFmtId="166" fontId="7" fillId="0" borderId="21" xfId="168" applyFont="1" applyBorder="1">
      <alignment/>
      <protection/>
    </xf>
    <xf numFmtId="166" fontId="13" fillId="0" borderId="30" xfId="168" applyFont="1" applyBorder="1" applyAlignment="1" quotePrefix="1">
      <alignment horizontal="right"/>
      <protection/>
    </xf>
    <xf numFmtId="166" fontId="7" fillId="0" borderId="30" xfId="168" applyFont="1" applyBorder="1" applyAlignment="1">
      <alignment horizontal="right"/>
      <protection/>
    </xf>
    <xf numFmtId="166" fontId="7" fillId="0" borderId="40" xfId="168" applyFont="1" applyBorder="1">
      <alignment/>
      <protection/>
    </xf>
    <xf numFmtId="166" fontId="13" fillId="0" borderId="25" xfId="168" applyFont="1" applyBorder="1">
      <alignment/>
      <protection/>
    </xf>
    <xf numFmtId="166" fontId="13" fillId="0" borderId="25" xfId="168" applyFont="1" applyBorder="1" applyAlignment="1">
      <alignment horizontal="right"/>
      <protection/>
    </xf>
    <xf numFmtId="166" fontId="13" fillId="0" borderId="25" xfId="168" applyFont="1" applyBorder="1" applyAlignment="1" quotePrefix="1">
      <alignment horizontal="right"/>
      <protection/>
    </xf>
    <xf numFmtId="166" fontId="13" fillId="0" borderId="78" xfId="168" applyFont="1" applyBorder="1" applyAlignment="1" quotePrefix="1">
      <alignment horizontal="right"/>
      <protection/>
    </xf>
    <xf numFmtId="166" fontId="13" fillId="33" borderId="27" xfId="201" applyFont="1" applyFill="1" applyBorder="1" applyAlignment="1">
      <alignment horizontal="center"/>
      <protection/>
    </xf>
    <xf numFmtId="166" fontId="13" fillId="33" borderId="24" xfId="201" applyFont="1" applyFill="1" applyBorder="1">
      <alignment/>
      <protection/>
    </xf>
    <xf numFmtId="166" fontId="7" fillId="0" borderId="21" xfId="142" applyFont="1" applyBorder="1" applyAlignment="1">
      <alignment horizontal="center"/>
      <protection/>
    </xf>
    <xf numFmtId="166" fontId="13" fillId="0" borderId="30" xfId="142" applyFont="1" applyBorder="1" applyAlignment="1" quotePrefix="1">
      <alignment horizontal="right"/>
      <protection/>
    </xf>
    <xf numFmtId="166" fontId="7" fillId="0" borderId="30" xfId="142" applyFont="1" applyBorder="1" applyAlignment="1">
      <alignment horizontal="right"/>
      <protection/>
    </xf>
    <xf numFmtId="167" fontId="13" fillId="0" borderId="21" xfId="142" applyNumberFormat="1" applyFont="1" applyBorder="1" applyAlignment="1">
      <alignment horizontal="left"/>
      <protection/>
    </xf>
    <xf numFmtId="166" fontId="7" fillId="0" borderId="40" xfId="142" applyFont="1" applyBorder="1">
      <alignment/>
      <protection/>
    </xf>
    <xf numFmtId="166" fontId="13" fillId="0" borderId="34" xfId="142" applyFont="1" applyBorder="1">
      <alignment/>
      <protection/>
    </xf>
    <xf numFmtId="166" fontId="13" fillId="0" borderId="25" xfId="142" applyFont="1" applyBorder="1" applyAlignment="1">
      <alignment horizontal="right"/>
      <protection/>
    </xf>
    <xf numFmtId="166" fontId="13" fillId="0" borderId="25" xfId="142" applyFont="1" applyBorder="1" applyAlignment="1" quotePrefix="1">
      <alignment horizontal="right"/>
      <protection/>
    </xf>
    <xf numFmtId="166" fontId="13" fillId="0" borderId="78" xfId="142" applyFont="1" applyBorder="1" applyAlignment="1" quotePrefix="1">
      <alignment horizontal="right"/>
      <protection/>
    </xf>
    <xf numFmtId="164" fontId="1" fillId="0" borderId="30" xfId="195" applyNumberFormat="1" applyFont="1" applyBorder="1">
      <alignment/>
      <protection/>
    </xf>
    <xf numFmtId="164" fontId="2" fillId="0" borderId="30" xfId="195" applyNumberFormat="1" applyFont="1" applyBorder="1">
      <alignment/>
      <protection/>
    </xf>
    <xf numFmtId="164" fontId="2" fillId="0" borderId="45" xfId="195" applyNumberFormat="1" applyFont="1" applyBorder="1">
      <alignment/>
      <protection/>
    </xf>
    <xf numFmtId="164" fontId="2" fillId="0" borderId="25" xfId="195" applyNumberFormat="1" applyFont="1" applyBorder="1">
      <alignment/>
      <protection/>
    </xf>
    <xf numFmtId="164" fontId="2" fillId="0" borderId="78" xfId="195" applyNumberFormat="1" applyFont="1" applyBorder="1">
      <alignment/>
      <protection/>
    </xf>
    <xf numFmtId="0" fontId="15" fillId="0" borderId="0" xfId="0" applyFont="1" applyAlignment="1">
      <alignment/>
    </xf>
    <xf numFmtId="164" fontId="2" fillId="0" borderId="13" xfId="189" applyNumberFormat="1" applyFont="1" applyBorder="1" applyAlignment="1">
      <alignment horizontal="center" vertical="center"/>
      <protection/>
    </xf>
    <xf numFmtId="166" fontId="2" fillId="0" borderId="14" xfId="189" applyNumberFormat="1" applyFont="1" applyBorder="1" applyAlignment="1" applyProtection="1">
      <alignment horizontal="center" vertical="center"/>
      <protection/>
    </xf>
    <xf numFmtId="166" fontId="2" fillId="0" borderId="58" xfId="189" applyNumberFormat="1" applyFont="1" applyBorder="1" applyAlignment="1" applyProtection="1">
      <alignment horizontal="center" vertical="center"/>
      <protection/>
    </xf>
    <xf numFmtId="165" fontId="2" fillId="0" borderId="13" xfId="189" applyNumberFormat="1" applyFont="1" applyFill="1" applyBorder="1" applyAlignment="1" applyProtection="1">
      <alignment horizontal="center" vertical="center"/>
      <protection/>
    </xf>
    <xf numFmtId="165" fontId="2" fillId="0" borderId="30" xfId="189" applyNumberFormat="1" applyFont="1" applyFill="1" applyBorder="1" applyAlignment="1" applyProtection="1">
      <alignment horizontal="center" vertical="center"/>
      <protection/>
    </xf>
    <xf numFmtId="166" fontId="2" fillId="0" borderId="30" xfId="189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9" applyNumberFormat="1" applyFont="1" applyBorder="1" applyAlignment="1" applyProtection="1">
      <alignment horizontal="center" vertical="center"/>
      <protection/>
    </xf>
    <xf numFmtId="164" fontId="1" fillId="0" borderId="26" xfId="189" applyNumberFormat="1" applyFont="1" applyBorder="1" applyAlignment="1">
      <alignment horizontal="center" vertical="center"/>
      <protection/>
    </xf>
    <xf numFmtId="164" fontId="1" fillId="0" borderId="66" xfId="189" applyNumberFormat="1" applyFont="1" applyBorder="1" applyAlignment="1">
      <alignment horizontal="center" vertical="center"/>
      <protection/>
    </xf>
    <xf numFmtId="0" fontId="1" fillId="33" borderId="24" xfId="0" applyFont="1" applyFill="1" applyBorder="1" applyAlignment="1" quotePrefix="1">
      <alignment horizontal="centerContinuous"/>
    </xf>
    <xf numFmtId="166" fontId="1" fillId="35" borderId="15" xfId="0" applyNumberFormat="1" applyFont="1" applyFill="1" applyBorder="1" applyAlignment="1" quotePrefix="1">
      <alignment horizontal="centerContinuous"/>
    </xf>
    <xf numFmtId="166" fontId="1" fillId="35" borderId="45" xfId="0" applyNumberFormat="1" applyFont="1" applyFill="1" applyBorder="1" applyAlignment="1" quotePrefix="1">
      <alignment horizontal="centerContinuous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22" xfId="0" applyNumberFormat="1" applyFont="1" applyFill="1" applyBorder="1" applyAlignment="1" quotePrefix="1">
      <alignment horizontal="center"/>
    </xf>
    <xf numFmtId="167" fontId="1" fillId="33" borderId="35" xfId="0" applyNumberFormat="1" applyFont="1" applyFill="1" applyBorder="1" applyAlignment="1" quotePrefix="1">
      <alignment horizontal="center"/>
    </xf>
    <xf numFmtId="0" fontId="9" fillId="35" borderId="81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1" fillId="35" borderId="81" xfId="0" applyFont="1" applyFill="1" applyBorder="1" applyAlignment="1" quotePrefix="1">
      <alignment horizontal="centerContinuous"/>
    </xf>
    <xf numFmtId="0" fontId="1" fillId="35" borderId="49" xfId="0" applyFont="1" applyFill="1" applyBorder="1" applyAlignment="1" quotePrefix="1">
      <alignment horizontal="centerContinuous"/>
    </xf>
    <xf numFmtId="166" fontId="1" fillId="35" borderId="14" xfId="121" applyNumberFormat="1" applyFont="1" applyFill="1" applyBorder="1" applyAlignment="1" quotePrefix="1">
      <alignment horizontal="center"/>
      <protection/>
    </xf>
    <xf numFmtId="166" fontId="1" fillId="35" borderId="13" xfId="121" applyNumberFormat="1" applyFont="1" applyFill="1" applyBorder="1" applyAlignment="1" quotePrefix="1">
      <alignment horizontal="center"/>
      <protection/>
    </xf>
    <xf numFmtId="167" fontId="1" fillId="35" borderId="12" xfId="121" applyNumberFormat="1" applyFont="1" applyFill="1" applyBorder="1" applyAlignment="1" quotePrefix="1">
      <alignment horizontal="center"/>
      <protection/>
    </xf>
    <xf numFmtId="167" fontId="1" fillId="35" borderId="15" xfId="121" applyNumberFormat="1" applyFont="1" applyFill="1" applyBorder="1" applyAlignment="1" quotePrefix="1">
      <alignment horizontal="center"/>
      <protection/>
    </xf>
    <xf numFmtId="167" fontId="1" fillId="35" borderId="45" xfId="121" applyNumberFormat="1" applyFont="1" applyFill="1" applyBorder="1" applyAlignment="1" quotePrefix="1">
      <alignment horizontal="center"/>
      <protection/>
    </xf>
    <xf numFmtId="0" fontId="2" fillId="35" borderId="36" xfId="0" applyFont="1" applyFill="1" applyBorder="1" applyAlignment="1">
      <alignment/>
    </xf>
    <xf numFmtId="1" fontId="1" fillId="35" borderId="11" xfId="121" applyNumberFormat="1" applyFont="1" applyFill="1" applyBorder="1" applyAlignment="1" applyProtection="1">
      <alignment horizontal="right"/>
      <protection/>
    </xf>
    <xf numFmtId="1" fontId="1" fillId="35" borderId="22" xfId="121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6" applyNumberFormat="1" applyFont="1" applyBorder="1" applyAlignment="1" applyProtection="1" quotePrefix="1">
      <alignment horizontal="right"/>
      <protection/>
    </xf>
    <xf numFmtId="166" fontId="2" fillId="0" borderId="0" xfId="186" applyNumberFormat="1" applyFont="1" applyFill="1" applyBorder="1" applyAlignment="1" applyProtection="1">
      <alignment horizontal="right"/>
      <protection/>
    </xf>
    <xf numFmtId="166" fontId="2" fillId="0" borderId="14" xfId="186" applyNumberFormat="1" applyFont="1" applyFill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 quotePrefix="1">
      <alignment horizontal="right"/>
      <protection/>
    </xf>
    <xf numFmtId="0" fontId="2" fillId="0" borderId="14" xfId="186" applyFont="1" applyFill="1" applyBorder="1" applyAlignment="1">
      <alignment horizontal="right"/>
      <protection/>
    </xf>
    <xf numFmtId="166" fontId="2" fillId="0" borderId="14" xfId="186" applyNumberFormat="1" applyFont="1" applyBorder="1" applyAlignment="1" applyProtection="1">
      <alignment horizontal="right"/>
      <protection/>
    </xf>
    <xf numFmtId="166" fontId="2" fillId="0" borderId="58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>
      <alignment horizontal="right"/>
      <protection/>
    </xf>
    <xf numFmtId="166" fontId="2" fillId="0" borderId="1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Fill="1" applyBorder="1" applyAlignment="1" applyProtection="1">
      <alignment horizontal="right"/>
      <protection/>
    </xf>
    <xf numFmtId="166" fontId="2" fillId="0" borderId="60" xfId="186" applyNumberFormat="1" applyFont="1" applyFill="1" applyBorder="1" applyAlignment="1" applyProtection="1">
      <alignment horizontal="right"/>
      <protection/>
    </xf>
    <xf numFmtId="166" fontId="2" fillId="0" borderId="11" xfId="186" applyNumberFormat="1" applyFont="1" applyBorder="1" applyAlignment="1" applyProtection="1" quotePrefix="1">
      <alignment horizontal="right"/>
      <protection/>
    </xf>
    <xf numFmtId="166" fontId="2" fillId="0" borderId="60" xfId="186" applyNumberFormat="1" applyFont="1" applyFill="1" applyBorder="1" applyAlignment="1" applyProtection="1" quotePrefix="1">
      <alignment horizontal="right"/>
      <protection/>
    </xf>
    <xf numFmtId="166" fontId="1" fillId="0" borderId="14" xfId="186" applyNumberFormat="1" applyFont="1" applyBorder="1" applyAlignment="1" applyProtection="1">
      <alignment horizontal="right"/>
      <protection/>
    </xf>
    <xf numFmtId="166" fontId="1" fillId="0" borderId="0" xfId="186" applyNumberFormat="1" applyFont="1" applyFill="1" applyBorder="1" applyAlignment="1" applyProtection="1">
      <alignment horizontal="right"/>
      <protection/>
    </xf>
    <xf numFmtId="166" fontId="1" fillId="0" borderId="14" xfId="186" applyNumberFormat="1" applyFont="1" applyFill="1" applyBorder="1" applyAlignment="1" applyProtection="1">
      <alignment horizontal="right"/>
      <protection/>
    </xf>
    <xf numFmtId="166" fontId="1" fillId="0" borderId="58" xfId="186" applyNumberFormat="1" applyFont="1" applyFill="1" applyBorder="1" applyAlignment="1" applyProtection="1">
      <alignment horizontal="right"/>
      <protection/>
    </xf>
    <xf numFmtId="0" fontId="2" fillId="0" borderId="11" xfId="186" applyFont="1" applyFill="1" applyBorder="1" applyAlignment="1">
      <alignment horizontal="right"/>
      <protection/>
    </xf>
    <xf numFmtId="166" fontId="2" fillId="0" borderId="34" xfId="186" applyNumberFormat="1" applyFont="1" applyBorder="1" applyAlignment="1" applyProtection="1">
      <alignment horizontal="right"/>
      <protection/>
    </xf>
    <xf numFmtId="166" fontId="2" fillId="0" borderId="62" xfId="186" applyNumberFormat="1" applyFont="1" applyFill="1" applyBorder="1" applyAlignment="1" applyProtection="1">
      <alignment horizontal="right"/>
      <protection/>
    </xf>
    <xf numFmtId="0" fontId="2" fillId="0" borderId="34" xfId="186" applyFont="1" applyFill="1" applyBorder="1" applyAlignment="1">
      <alignment horizontal="right"/>
      <protection/>
    </xf>
    <xf numFmtId="166" fontId="2" fillId="0" borderId="63" xfId="186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57" xfId="118" applyNumberFormat="1" applyFont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>
      <alignment horizontal="right"/>
      <protection/>
    </xf>
    <xf numFmtId="166" fontId="2" fillId="0" borderId="11" xfId="118" applyNumberFormat="1" applyFont="1" applyBorder="1" applyAlignment="1" applyProtection="1">
      <alignment horizontal="right"/>
      <protection/>
    </xf>
    <xf numFmtId="166" fontId="2" fillId="0" borderId="10" xfId="118" applyNumberFormat="1" applyFont="1" applyFill="1" applyBorder="1" applyAlignment="1" applyProtection="1">
      <alignment horizontal="right"/>
      <protection/>
    </xf>
    <xf numFmtId="167" fontId="22" fillId="0" borderId="11" xfId="118" applyNumberFormat="1" applyFont="1" applyFill="1" applyBorder="1" applyAlignment="1" applyProtection="1" quotePrefix="1">
      <alignment horizontal="right"/>
      <protection/>
    </xf>
    <xf numFmtId="166" fontId="2" fillId="0" borderId="60" xfId="118" applyNumberFormat="1" applyFont="1" applyFill="1" applyBorder="1" applyAlignment="1" applyProtection="1">
      <alignment horizontal="right"/>
      <protection/>
    </xf>
    <xf numFmtId="166" fontId="2" fillId="0" borderId="20" xfId="118" applyNumberFormat="1" applyFont="1" applyBorder="1" applyAlignment="1" applyProtection="1">
      <alignment horizontal="right"/>
      <protection/>
    </xf>
    <xf numFmtId="167" fontId="22" fillId="0" borderId="14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>
      <alignment horizontal="right"/>
      <protection/>
    </xf>
    <xf numFmtId="166" fontId="2" fillId="0" borderId="0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Fill="1" applyBorder="1" applyAlignment="1" applyProtection="1">
      <alignment horizontal="right"/>
      <protection/>
    </xf>
    <xf numFmtId="166" fontId="2" fillId="0" borderId="58" xfId="118" applyNumberFormat="1" applyFont="1" applyFill="1" applyBorder="1" applyAlignment="1" applyProtection="1">
      <alignment horizontal="right"/>
      <protection/>
    </xf>
    <xf numFmtId="166" fontId="2" fillId="0" borderId="14" xfId="118" applyNumberFormat="1" applyFont="1" applyBorder="1" applyAlignment="1" applyProtection="1" quotePrefix="1">
      <alignment horizontal="right"/>
      <protection/>
    </xf>
    <xf numFmtId="166" fontId="2" fillId="0" borderId="58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Fill="1" applyBorder="1" applyAlignment="1" applyProtection="1">
      <alignment horizontal="right"/>
      <protection/>
    </xf>
    <xf numFmtId="166" fontId="2" fillId="0" borderId="60" xfId="118" applyNumberFormat="1" applyFont="1" applyFill="1" applyBorder="1" applyAlignment="1" applyProtection="1" quotePrefix="1">
      <alignment horizontal="right"/>
      <protection/>
    </xf>
    <xf numFmtId="166" fontId="2" fillId="0" borderId="11" xfId="118" applyNumberFormat="1" applyFont="1" applyBorder="1" applyAlignment="1" applyProtection="1" quotePrefix="1">
      <alignment horizontal="right"/>
      <protection/>
    </xf>
    <xf numFmtId="166" fontId="1" fillId="0" borderId="57" xfId="118" applyNumberFormat="1" applyFont="1" applyBorder="1" applyAlignment="1" applyProtection="1">
      <alignment horizontal="right"/>
      <protection/>
    </xf>
    <xf numFmtId="167" fontId="23" fillId="0" borderId="11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Border="1" applyAlignment="1" applyProtection="1">
      <alignment horizontal="right"/>
      <protection/>
    </xf>
    <xf numFmtId="166" fontId="1" fillId="0" borderId="10" xfId="118" applyNumberFormat="1" applyFont="1" applyFill="1" applyBorder="1" applyAlignment="1" applyProtection="1">
      <alignment horizontal="right"/>
      <protection/>
    </xf>
    <xf numFmtId="166" fontId="1" fillId="0" borderId="11" xfId="118" applyNumberFormat="1" applyFont="1" applyFill="1" applyBorder="1" applyAlignment="1" applyProtection="1">
      <alignment horizontal="right"/>
      <protection/>
    </xf>
    <xf numFmtId="166" fontId="1" fillId="0" borderId="60" xfId="118" applyNumberFormat="1" applyFont="1" applyFill="1" applyBorder="1" applyAlignment="1" applyProtection="1">
      <alignment horizontal="right"/>
      <protection/>
    </xf>
    <xf numFmtId="166" fontId="2" fillId="0" borderId="23" xfId="118" applyNumberFormat="1" applyFont="1" applyBorder="1" applyAlignment="1" applyProtection="1">
      <alignment horizontal="right"/>
      <protection/>
    </xf>
    <xf numFmtId="167" fontId="22" fillId="0" borderId="12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Border="1" applyAlignment="1" applyProtection="1" quotePrefix="1">
      <alignment horizontal="right"/>
      <protection/>
    </xf>
    <xf numFmtId="166" fontId="2" fillId="0" borderId="18" xfId="118" applyNumberFormat="1" applyFont="1" applyFill="1" applyBorder="1" applyAlignment="1" applyProtection="1">
      <alignment horizontal="right"/>
      <protection/>
    </xf>
    <xf numFmtId="166" fontId="2" fillId="0" borderId="12" xfId="118" applyNumberFormat="1" applyFont="1" applyFill="1" applyBorder="1" applyAlignment="1" applyProtection="1">
      <alignment horizontal="right"/>
      <protection/>
    </xf>
    <xf numFmtId="166" fontId="2" fillId="0" borderId="44" xfId="118" applyNumberFormat="1" applyFont="1" applyFill="1" applyBorder="1" applyAlignment="1" applyProtection="1" quotePrefix="1">
      <alignment horizontal="right"/>
      <protection/>
    </xf>
    <xf numFmtId="166" fontId="2" fillId="0" borderId="64" xfId="118" applyNumberFormat="1" applyFont="1" applyBorder="1" applyAlignment="1" applyProtection="1">
      <alignment horizontal="right"/>
      <protection/>
    </xf>
    <xf numFmtId="167" fontId="22" fillId="0" borderId="34" xfId="118" applyNumberFormat="1" applyFont="1" applyFill="1" applyBorder="1" applyAlignment="1" applyProtection="1">
      <alignment horizontal="right"/>
      <protection/>
    </xf>
    <xf numFmtId="166" fontId="2" fillId="0" borderId="34" xfId="118" applyNumberFormat="1" applyFont="1" applyBorder="1" applyAlignment="1" applyProtection="1">
      <alignment horizontal="right"/>
      <protection/>
    </xf>
    <xf numFmtId="166" fontId="2" fillId="0" borderId="62" xfId="118" applyNumberFormat="1" applyFont="1" applyFill="1" applyBorder="1" applyAlignment="1" applyProtection="1">
      <alignment horizontal="right"/>
      <protection/>
    </xf>
    <xf numFmtId="166" fontId="2" fillId="0" borderId="34" xfId="118" applyNumberFormat="1" applyFont="1" applyFill="1" applyBorder="1" applyAlignment="1" applyProtection="1">
      <alignment horizontal="right"/>
      <protection/>
    </xf>
    <xf numFmtId="166" fontId="2" fillId="0" borderId="63" xfId="118" applyNumberFormat="1" applyFont="1" applyFill="1" applyBorder="1" applyAlignment="1" applyProtection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2" fillId="0" borderId="30" xfId="122" applyNumberFormat="1" applyFont="1" applyFill="1" applyBorder="1" applyAlignment="1" quotePrefix="1">
      <alignment horizontal="right"/>
      <protection/>
    </xf>
    <xf numFmtId="164" fontId="2" fillId="0" borderId="30" xfId="122" applyNumberFormat="1" applyFont="1" applyFill="1" applyBorder="1" applyAlignment="1">
      <alignment horizontal="right"/>
      <protection/>
    </xf>
    <xf numFmtId="164" fontId="2" fillId="0" borderId="13" xfId="123" applyNumberFormat="1" applyFont="1" applyFill="1" applyBorder="1" applyAlignment="1" quotePrefix="1">
      <alignment horizontal="right"/>
      <protection/>
    </xf>
    <xf numFmtId="164" fontId="2" fillId="0" borderId="13" xfId="123" applyNumberFormat="1" applyFont="1" applyFill="1" applyBorder="1" applyAlignment="1">
      <alignment horizontal="right"/>
      <protection/>
    </xf>
    <xf numFmtId="164" fontId="7" fillId="0" borderId="30" xfId="123" applyNumberFormat="1" applyFont="1" applyFill="1" applyBorder="1" applyAlignment="1" quotePrefix="1">
      <alignment horizontal="right" vertical="center"/>
      <protection/>
    </xf>
    <xf numFmtId="164" fontId="7" fillId="0" borderId="30" xfId="123" applyNumberFormat="1" applyFont="1" applyFill="1" applyBorder="1" applyAlignment="1">
      <alignment horizontal="right" vertical="center"/>
      <protection/>
    </xf>
    <xf numFmtId="164" fontId="1" fillId="0" borderId="22" xfId="123" applyNumberFormat="1" applyFont="1" applyFill="1" applyBorder="1" applyAlignment="1">
      <alignment horizontal="right"/>
      <protection/>
    </xf>
    <xf numFmtId="164" fontId="13" fillId="0" borderId="35" xfId="123" applyNumberFormat="1" applyFont="1" applyFill="1" applyBorder="1" applyAlignment="1">
      <alignment horizontal="right" vertical="center"/>
      <protection/>
    </xf>
    <xf numFmtId="164" fontId="1" fillId="0" borderId="25" xfId="80" applyNumberFormat="1" applyFont="1" applyFill="1" applyBorder="1" applyAlignment="1">
      <alignment horizontal="right"/>
    </xf>
    <xf numFmtId="164" fontId="1" fillId="0" borderId="78" xfId="80" applyNumberFormat="1" applyFont="1" applyFill="1" applyBorder="1" applyAlignment="1">
      <alignment horizontal="right"/>
    </xf>
    <xf numFmtId="164" fontId="1" fillId="0" borderId="22" xfId="124" applyNumberFormat="1" applyFont="1" applyFill="1" applyBorder="1" applyAlignment="1" quotePrefix="1">
      <alignment horizontal="right"/>
      <protection/>
    </xf>
    <xf numFmtId="164" fontId="1" fillId="0" borderId="35" xfId="124" applyNumberFormat="1" applyFont="1" applyFill="1" applyBorder="1" applyAlignment="1" quotePrefix="1">
      <alignment horizontal="right"/>
      <protection/>
    </xf>
    <xf numFmtId="0" fontId="2" fillId="33" borderId="39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8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26" xfId="0" applyNumberFormat="1" applyFont="1" applyBorder="1" applyAlignment="1">
      <alignment horizontal="center"/>
    </xf>
    <xf numFmtId="164" fontId="2" fillId="0" borderId="66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6" fontId="2" fillId="0" borderId="60" xfId="116" applyNumberFormat="1" applyFont="1" applyFill="1" applyBorder="1" applyAlignment="1" applyProtection="1" quotePrefix="1">
      <alignment horizontal="right"/>
      <protection/>
    </xf>
    <xf numFmtId="166" fontId="2" fillId="0" borderId="12" xfId="116" applyNumberFormat="1" applyFont="1" applyBorder="1" applyAlignment="1" applyProtection="1" quotePrefix="1">
      <alignment horizontal="right"/>
      <protection/>
    </xf>
    <xf numFmtId="166" fontId="2" fillId="0" borderId="18" xfId="116" applyNumberFormat="1" applyFont="1" applyFill="1" applyBorder="1" applyAlignment="1" applyProtection="1">
      <alignment horizontal="right"/>
      <protection/>
    </xf>
    <xf numFmtId="166" fontId="2" fillId="0" borderId="12" xfId="116" applyNumberFormat="1" applyFont="1" applyFill="1" applyBorder="1" applyAlignment="1" applyProtection="1">
      <alignment horizontal="right"/>
      <protection/>
    </xf>
    <xf numFmtId="166" fontId="2" fillId="0" borderId="44" xfId="116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164" fontId="2" fillId="0" borderId="45" xfId="44" applyNumberFormat="1" applyFont="1" applyFill="1" applyBorder="1" applyAlignment="1">
      <alignment/>
    </xf>
    <xf numFmtId="164" fontId="2" fillId="0" borderId="22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177" fontId="1" fillId="0" borderId="25" xfId="133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9" fontId="1" fillId="33" borderId="11" xfId="0" applyNumberFormat="1" applyFont="1" applyFill="1" applyBorder="1" applyAlignment="1">
      <alignment horizontal="centerContinuous"/>
    </xf>
    <xf numFmtId="164" fontId="1" fillId="0" borderId="14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34" xfId="0" applyNumberFormat="1" applyFont="1" applyBorder="1" applyAlignment="1" applyProtection="1">
      <alignment horizontal="right" vertical="center"/>
      <protection/>
    </xf>
    <xf numFmtId="177" fontId="2" fillId="0" borderId="20" xfId="126" applyNumberFormat="1" applyFont="1" applyFill="1" applyBorder="1" applyAlignment="1">
      <alignment horizontal="center"/>
      <protection/>
    </xf>
    <xf numFmtId="0" fontId="2" fillId="0" borderId="34" xfId="130" applyFont="1" applyBorder="1">
      <alignment/>
      <protection/>
    </xf>
    <xf numFmtId="164" fontId="2" fillId="0" borderId="16" xfId="194" applyNumberFormat="1" applyFont="1" applyBorder="1">
      <alignment/>
      <protection/>
    </xf>
    <xf numFmtId="164" fontId="2" fillId="0" borderId="12" xfId="194" applyNumberFormat="1" applyFont="1" applyBorder="1">
      <alignment/>
      <protection/>
    </xf>
    <xf numFmtId="0" fontId="1" fillId="35" borderId="2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 applyProtection="1">
      <alignment horizontal="center"/>
      <protection locked="0"/>
    </xf>
    <xf numFmtId="168" fontId="19" fillId="0" borderId="0" xfId="121" applyNumberFormat="1" applyFont="1">
      <alignment/>
      <protection/>
    </xf>
    <xf numFmtId="0" fontId="0" fillId="0" borderId="1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2" fontId="2" fillId="0" borderId="26" xfId="0" applyNumberFormat="1" applyFont="1" applyFill="1" applyBorder="1" applyAlignment="1">
      <alignment horizontal="center"/>
    </xf>
    <xf numFmtId="2" fontId="2" fillId="0" borderId="30" xfId="129" applyNumberFormat="1" applyFont="1" applyBorder="1" applyAlignment="1" applyProtection="1" quotePrefix="1">
      <alignment horizontal="center" vertical="center"/>
      <protection/>
    </xf>
    <xf numFmtId="0" fontId="8" fillId="0" borderId="36" xfId="0" applyFont="1" applyFill="1" applyBorder="1" applyAlignment="1">
      <alignment vertical="center"/>
    </xf>
    <xf numFmtId="43" fontId="13" fillId="0" borderId="78" xfId="42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166" fontId="1" fillId="0" borderId="17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 applyProtection="1">
      <alignment horizontal="right"/>
      <protection/>
    </xf>
    <xf numFmtId="166" fontId="28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25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>
      <alignment/>
    </xf>
    <xf numFmtId="164" fontId="1" fillId="34" borderId="26" xfId="0" applyNumberFormat="1" applyFont="1" applyFill="1" applyBorder="1" applyAlignment="1">
      <alignment vertical="center"/>
    </xf>
    <xf numFmtId="164" fontId="2" fillId="0" borderId="0" xfId="189" applyNumberFormat="1" applyFont="1" applyAlignment="1">
      <alignment horizontal="right"/>
      <protection/>
    </xf>
    <xf numFmtId="165" fontId="2" fillId="0" borderId="0" xfId="189" applyFont="1" applyAlignment="1">
      <alignment horizontal="right"/>
      <protection/>
    </xf>
    <xf numFmtId="0" fontId="2" fillId="0" borderId="0" xfId="189" applyNumberFormat="1" applyFont="1" applyAlignment="1">
      <alignment horizontal="right"/>
      <protection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2" fillId="0" borderId="11" xfId="116" applyNumberFormat="1" applyFont="1" applyBorder="1" applyAlignment="1" applyProtection="1" quotePrefix="1">
      <alignment horizontal="right"/>
      <protection/>
    </xf>
    <xf numFmtId="166" fontId="2" fillId="0" borderId="14" xfId="116" applyNumberFormat="1" applyFont="1" applyBorder="1" applyAlignment="1" applyProtection="1" quotePrefix="1">
      <alignment horizontal="right"/>
      <protection/>
    </xf>
    <xf numFmtId="166" fontId="2" fillId="0" borderId="58" xfId="116" applyNumberFormat="1" applyFont="1" applyFill="1" applyBorder="1" applyAlignment="1" applyProtection="1" quotePrefix="1">
      <alignment horizontal="right"/>
      <protection/>
    </xf>
    <xf numFmtId="164" fontId="1" fillId="0" borderId="36" xfId="0" applyNumberFormat="1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177" fontId="13" fillId="0" borderId="41" xfId="126" applyNumberFormat="1" applyFont="1" applyFill="1" applyBorder="1" applyAlignment="1">
      <alignment vertical="center"/>
      <protection/>
    </xf>
    <xf numFmtId="0" fontId="0" fillId="0" borderId="30" xfId="0" applyFont="1" applyBorder="1" applyAlignment="1">
      <alignment/>
    </xf>
    <xf numFmtId="0" fontId="0" fillId="0" borderId="66" xfId="0" applyFont="1" applyBorder="1" applyAlignment="1">
      <alignment/>
    </xf>
    <xf numFmtId="176" fontId="2" fillId="0" borderId="20" xfId="126" applyNumberFormat="1" applyFont="1" applyFill="1" applyBorder="1" applyAlignment="1">
      <alignment horizontal="center"/>
      <protection/>
    </xf>
    <xf numFmtId="176" fontId="2" fillId="0" borderId="20" xfId="126" applyNumberFormat="1" applyFont="1" applyFill="1" applyBorder="1" applyAlignment="1">
      <alignment/>
      <protection/>
    </xf>
    <xf numFmtId="177" fontId="13" fillId="0" borderId="41" xfId="127" applyNumberFormat="1" applyFont="1" applyFill="1" applyBorder="1" applyAlignment="1">
      <alignment vertical="center"/>
      <protection/>
    </xf>
    <xf numFmtId="176" fontId="2" fillId="0" borderId="14" xfId="127" applyNumberFormat="1" applyFont="1" applyBorder="1">
      <alignment/>
      <protection/>
    </xf>
    <xf numFmtId="176" fontId="2" fillId="0" borderId="14" xfId="127" applyNumberFormat="1" applyFont="1" applyFill="1" applyBorder="1" applyAlignment="1">
      <alignment horizontal="center"/>
      <protection/>
    </xf>
    <xf numFmtId="0" fontId="2" fillId="0" borderId="30" xfId="0" applyFont="1" applyBorder="1" applyAlignment="1">
      <alignment/>
    </xf>
    <xf numFmtId="0" fontId="2" fillId="0" borderId="66" xfId="0" applyFont="1" applyBorder="1" applyAlignment="1">
      <alignment/>
    </xf>
    <xf numFmtId="177" fontId="2" fillId="0" borderId="20" xfId="127" applyNumberFormat="1" applyFont="1" applyFill="1" applyBorder="1" applyAlignment="1">
      <alignment horizontal="center"/>
      <protection/>
    </xf>
    <xf numFmtId="177" fontId="13" fillId="0" borderId="41" xfId="127" applyNumberFormat="1" applyFont="1" applyFill="1" applyBorder="1" applyAlignment="1">
      <alignment/>
      <protection/>
    </xf>
    <xf numFmtId="177" fontId="2" fillId="0" borderId="20" xfId="127" applyNumberFormat="1" applyFont="1" applyFill="1" applyBorder="1" applyAlignment="1">
      <alignment/>
      <protection/>
    </xf>
    <xf numFmtId="176" fontId="13" fillId="0" borderId="41" xfId="127" applyNumberFormat="1" applyFont="1" applyFill="1" applyBorder="1" applyAlignment="1">
      <alignment/>
      <protection/>
    </xf>
    <xf numFmtId="176" fontId="2" fillId="0" borderId="20" xfId="127" applyNumberFormat="1" applyFont="1" applyFill="1" applyBorder="1" applyAlignment="1">
      <alignment/>
      <protection/>
    </xf>
    <xf numFmtId="39" fontId="1" fillId="33" borderId="49" xfId="0" applyNumberFormat="1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0" fillId="0" borderId="66" xfId="0" applyFont="1" applyFill="1" applyBorder="1" applyAlignment="1">
      <alignment vertical="center"/>
    </xf>
    <xf numFmtId="0" fontId="2" fillId="0" borderId="56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>
      <alignment horizontal="center" vertical="center"/>
      <protection/>
    </xf>
    <xf numFmtId="2" fontId="2" fillId="0" borderId="0" xfId="129" applyNumberFormat="1" applyFont="1" applyBorder="1" applyAlignment="1" applyProtection="1">
      <alignment horizontal="center" vertical="center"/>
      <protection/>
    </xf>
    <xf numFmtId="0" fontId="2" fillId="0" borderId="20" xfId="129" applyFont="1" applyBorder="1" applyAlignment="1" applyProtection="1" quotePrefix="1">
      <alignment horizontal="center" vertical="center"/>
      <protection/>
    </xf>
    <xf numFmtId="2" fontId="2" fillId="0" borderId="20" xfId="129" applyNumberFormat="1" applyFont="1" applyBorder="1" applyAlignment="1" applyProtection="1" quotePrefix="1">
      <alignment horizontal="center" vertical="center"/>
      <protection/>
    </xf>
    <xf numFmtId="0" fontId="2" fillId="0" borderId="23" xfId="129" applyFont="1" applyBorder="1" applyAlignment="1" applyProtection="1">
      <alignment horizontal="center" vertical="center"/>
      <protection/>
    </xf>
    <xf numFmtId="0" fontId="13" fillId="0" borderId="41" xfId="129" applyFont="1" applyBorder="1" applyAlignment="1">
      <alignment horizontal="center" vertical="center"/>
      <protection/>
    </xf>
    <xf numFmtId="0" fontId="2" fillId="0" borderId="16" xfId="129" applyFont="1" applyBorder="1" applyAlignment="1" applyProtection="1" quotePrefix="1">
      <alignment horizontal="center" vertical="center"/>
      <protection/>
    </xf>
    <xf numFmtId="0" fontId="2" fillId="0" borderId="14" xfId="129" applyFont="1" applyBorder="1" applyAlignment="1" applyProtection="1" quotePrefix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2" fillId="0" borderId="0" xfId="129" applyFont="1" applyBorder="1" applyAlignment="1" applyProtection="1" quotePrefix="1">
      <alignment horizontal="center" vertical="center"/>
      <protection/>
    </xf>
    <xf numFmtId="0" fontId="7" fillId="0" borderId="41" xfId="129" applyFont="1" applyBorder="1" applyAlignment="1">
      <alignment horizontal="center"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177" fontId="2" fillId="0" borderId="45" xfId="130" applyNumberFormat="1" applyFont="1" applyFill="1" applyBorder="1">
      <alignment/>
      <protection/>
    </xf>
    <xf numFmtId="0" fontId="1" fillId="33" borderId="18" xfId="0" applyFont="1" applyFill="1" applyBorder="1" applyAlignment="1">
      <alignment/>
    </xf>
    <xf numFmtId="177" fontId="2" fillId="0" borderId="20" xfId="130" applyNumberFormat="1" applyFont="1" applyFill="1" applyBorder="1">
      <alignment/>
      <protection/>
    </xf>
    <xf numFmtId="2" fontId="2" fillId="0" borderId="0" xfId="130" applyNumberFormat="1" applyFont="1" applyBorder="1">
      <alignment/>
      <protection/>
    </xf>
    <xf numFmtId="0" fontId="2" fillId="0" borderId="18" xfId="130" applyFont="1" applyBorder="1">
      <alignment/>
      <protection/>
    </xf>
    <xf numFmtId="0" fontId="2" fillId="0" borderId="62" xfId="130" applyFont="1" applyBorder="1">
      <alignment/>
      <protection/>
    </xf>
    <xf numFmtId="0" fontId="1" fillId="35" borderId="22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166" fontId="1" fillId="33" borderId="65" xfId="121" applyNumberFormat="1" applyFont="1" applyFill="1" applyBorder="1" applyAlignment="1" quotePrefix="1">
      <alignment horizontal="center"/>
      <protection/>
    </xf>
    <xf numFmtId="2" fontId="2" fillId="0" borderId="65" xfId="171" applyNumberFormat="1" applyFont="1" applyBorder="1">
      <alignment/>
      <protection/>
    </xf>
    <xf numFmtId="2" fontId="2" fillId="0" borderId="57" xfId="171" applyNumberFormat="1" applyFont="1" applyBorder="1">
      <alignment/>
      <protection/>
    </xf>
    <xf numFmtId="2" fontId="2" fillId="0" borderId="57" xfId="171" applyNumberFormat="1" applyFont="1" applyBorder="1" applyAlignment="1" quotePrefix="1">
      <alignment horizontal="right"/>
      <protection/>
    </xf>
    <xf numFmtId="2" fontId="1" fillId="0" borderId="41" xfId="171" applyNumberFormat="1" applyFont="1" applyBorder="1">
      <alignment/>
      <protection/>
    </xf>
    <xf numFmtId="0" fontId="1" fillId="35" borderId="93" xfId="0" applyFont="1" applyFill="1" applyBorder="1" applyAlignment="1">
      <alignment horizontal="center"/>
    </xf>
    <xf numFmtId="2" fontId="2" fillId="0" borderId="94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164" fontId="2" fillId="0" borderId="29" xfId="121" applyNumberFormat="1" applyFont="1" applyBorder="1" applyAlignment="1" quotePrefix="1">
      <alignment horizontal="right"/>
      <protection/>
    </xf>
    <xf numFmtId="164" fontId="2" fillId="0" borderId="45" xfId="121" applyNumberFormat="1" applyFont="1" applyBorder="1" applyAlignment="1" quotePrefix="1">
      <alignment horizontal="right"/>
      <protection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5" borderId="22" xfId="121" applyFont="1" applyFill="1" applyBorder="1" applyAlignment="1">
      <alignment horizontal="center"/>
      <protection/>
    </xf>
    <xf numFmtId="0" fontId="1" fillId="35" borderId="35" xfId="121" applyFont="1" applyFill="1" applyBorder="1">
      <alignment/>
      <protection/>
    </xf>
    <xf numFmtId="0" fontId="1" fillId="33" borderId="56" xfId="190" applyFont="1" applyFill="1" applyBorder="1" applyAlignment="1">
      <alignment horizontal="center"/>
      <protection/>
    </xf>
    <xf numFmtId="0" fontId="1" fillId="33" borderId="17" xfId="190" applyFont="1" applyFill="1" applyBorder="1" applyAlignment="1">
      <alignment horizontal="center"/>
      <protection/>
    </xf>
    <xf numFmtId="0" fontId="1" fillId="33" borderId="19" xfId="190" applyFont="1" applyFill="1" applyBorder="1" applyAlignment="1">
      <alignment horizontal="center"/>
      <protection/>
    </xf>
    <xf numFmtId="0" fontId="1" fillId="33" borderId="29" xfId="190" applyFont="1" applyFill="1" applyBorder="1" applyAlignment="1">
      <alignment horizontal="center"/>
      <protection/>
    </xf>
    <xf numFmtId="0" fontId="1" fillId="33" borderId="57" xfId="190" applyFont="1" applyFill="1" applyBorder="1" applyAlignment="1">
      <alignment horizontal="center"/>
      <protection/>
    </xf>
    <xf numFmtId="0" fontId="1" fillId="33" borderId="18" xfId="190" applyFont="1" applyFill="1" applyBorder="1" applyAlignment="1">
      <alignment horizontal="center"/>
      <protection/>
    </xf>
    <xf numFmtId="0" fontId="1" fillId="33" borderId="45" xfId="190" applyFont="1" applyFill="1" applyBorder="1" applyAlignment="1">
      <alignment horizontal="center"/>
      <protection/>
    </xf>
    <xf numFmtId="2" fontId="7" fillId="0" borderId="30" xfId="0" applyNumberFormat="1" applyFont="1" applyBorder="1" applyAlignment="1">
      <alignment horizontal="center" vertical="center"/>
    </xf>
    <xf numFmtId="0" fontId="2" fillId="0" borderId="63" xfId="130" applyFont="1" applyBorder="1" applyAlignment="1" quotePrefix="1">
      <alignment horizontal="right"/>
      <protection/>
    </xf>
    <xf numFmtId="0" fontId="2" fillId="0" borderId="66" xfId="0" applyFont="1" applyBorder="1" applyAlignment="1" quotePrefix="1">
      <alignment horizontal="right"/>
    </xf>
    <xf numFmtId="16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2" fontId="33" fillId="0" borderId="26" xfId="44" applyNumberFormat="1" applyFont="1" applyFill="1" applyBorder="1" applyAlignment="1" applyProtection="1">
      <alignment horizontal="center"/>
      <protection/>
    </xf>
    <xf numFmtId="164" fontId="1" fillId="0" borderId="22" xfId="0" applyNumberFormat="1" applyFont="1" applyBorder="1" applyAlignment="1">
      <alignment/>
    </xf>
    <xf numFmtId="0" fontId="1" fillId="33" borderId="90" xfId="0" applyFont="1" applyFill="1" applyBorder="1" applyAlignment="1">
      <alignment horizontal="center"/>
    </xf>
    <xf numFmtId="0" fontId="1" fillId="33" borderId="79" xfId="121" applyFont="1" applyFill="1" applyBorder="1" applyAlignment="1">
      <alignment horizontal="center"/>
      <protection/>
    </xf>
    <xf numFmtId="0" fontId="1" fillId="33" borderId="94" xfId="0" applyFont="1" applyFill="1" applyBorder="1" applyAlignment="1">
      <alignment/>
    </xf>
    <xf numFmtId="0" fontId="1" fillId="0" borderId="3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left"/>
    </xf>
    <xf numFmtId="15" fontId="8" fillId="0" borderId="35" xfId="121" applyNumberFormat="1" applyFont="1" applyFill="1" applyBorder="1" applyAlignment="1" quotePrefix="1">
      <alignment horizontal="center" vertical="center"/>
      <protection/>
    </xf>
    <xf numFmtId="164" fontId="8" fillId="0" borderId="26" xfId="0" applyNumberFormat="1" applyFont="1" applyFill="1" applyBorder="1" applyAlignment="1">
      <alignment/>
    </xf>
    <xf numFmtId="164" fontId="8" fillId="0" borderId="26" xfId="0" applyNumberFormat="1" applyFont="1" applyFill="1" applyBorder="1" applyAlignment="1">
      <alignment horizontal="right" vertical="center"/>
    </xf>
    <xf numFmtId="164" fontId="8" fillId="34" borderId="26" xfId="0" applyNumberFormat="1" applyFont="1" applyFill="1" applyBorder="1" applyAlignment="1">
      <alignment horizontal="right" vertical="center"/>
    </xf>
    <xf numFmtId="164" fontId="8" fillId="0" borderId="66" xfId="0" applyNumberFormat="1" applyFont="1" applyBorder="1" applyAlignment="1">
      <alignment horizontal="right" vertical="center"/>
    </xf>
    <xf numFmtId="164" fontId="8" fillId="0" borderId="35" xfId="0" applyNumberFormat="1" applyFont="1" applyBorder="1" applyAlignment="1" quotePrefix="1">
      <alignment horizontal="right" vertical="center"/>
    </xf>
    <xf numFmtId="0" fontId="1" fillId="0" borderId="8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3" fontId="2" fillId="0" borderId="13" xfId="44" applyFont="1" applyFill="1" applyBorder="1" applyAlignment="1">
      <alignment horizontal="left"/>
    </xf>
    <xf numFmtId="2" fontId="2" fillId="0" borderId="1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3" fontId="33" fillId="0" borderId="22" xfId="66" applyFont="1" applyFill="1" applyBorder="1" applyAlignment="1" applyProtection="1">
      <alignment/>
      <protection/>
    </xf>
    <xf numFmtId="2" fontId="33" fillId="0" borderId="22" xfId="44" applyNumberFormat="1" applyFont="1" applyFill="1" applyBorder="1" applyAlignment="1" applyProtection="1">
      <alignment/>
      <protection/>
    </xf>
    <xf numFmtId="0" fontId="2" fillId="33" borderId="26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1" fillId="0" borderId="36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left" vertical="center"/>
    </xf>
    <xf numFmtId="0" fontId="2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top" wrapText="1"/>
    </xf>
    <xf numFmtId="0" fontId="1" fillId="0" borderId="26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9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96" xfId="0" applyFont="1" applyBorder="1" applyAlignment="1" applyProtection="1">
      <alignment horizontal="left" vertical="center"/>
      <protection/>
    </xf>
    <xf numFmtId="0" fontId="2" fillId="0" borderId="83" xfId="0" applyFont="1" applyBorder="1" applyAlignment="1" applyProtection="1">
      <alignment horizontal="left" vertical="center"/>
      <protection/>
    </xf>
    <xf numFmtId="0" fontId="2" fillId="0" borderId="84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/>
    </xf>
    <xf numFmtId="0" fontId="1" fillId="0" borderId="21" xfId="190" applyFont="1" applyBorder="1" applyAlignment="1">
      <alignment horizontal="center" vertical="center"/>
      <protection/>
    </xf>
    <xf numFmtId="0" fontId="1" fillId="0" borderId="21" xfId="190" applyFont="1" applyBorder="1" applyAlignment="1">
      <alignment vertical="center"/>
      <protection/>
    </xf>
    <xf numFmtId="164" fontId="8" fillId="0" borderId="66" xfId="0" applyNumberFormat="1" applyFont="1" applyFill="1" applyBorder="1" applyAlignment="1" quotePrefix="1">
      <alignment horizontal="right" vertical="center"/>
    </xf>
    <xf numFmtId="0" fontId="0" fillId="0" borderId="0" xfId="0" applyFont="1" applyAlignment="1" quotePrefix="1">
      <alignment/>
    </xf>
    <xf numFmtId="164" fontId="8" fillId="0" borderId="42" xfId="0" applyNumberFormat="1" applyFont="1" applyFill="1" applyBorder="1" applyAlignment="1" quotePrefix="1">
      <alignment horizontal="right" vertical="center"/>
    </xf>
    <xf numFmtId="2" fontId="2" fillId="0" borderId="25" xfId="0" applyNumberFormat="1" applyFont="1" applyBorder="1" applyAlignment="1">
      <alignment/>
    </xf>
    <xf numFmtId="2" fontId="2" fillId="0" borderId="78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67" fontId="7" fillId="0" borderId="21" xfId="169" applyNumberFormat="1" applyFont="1" applyBorder="1" applyAlignment="1">
      <alignment horizontal="center"/>
      <protection/>
    </xf>
    <xf numFmtId="167" fontId="7" fillId="0" borderId="21" xfId="142" applyNumberFormat="1" applyFont="1" applyBorder="1" applyAlignment="1">
      <alignment horizontal="center"/>
      <protection/>
    </xf>
    <xf numFmtId="167" fontId="7" fillId="0" borderId="21" xfId="168" applyNumberFormat="1" applyFont="1" applyBorder="1" applyAlignment="1">
      <alignment horizontal="center"/>
      <protection/>
    </xf>
    <xf numFmtId="167" fontId="7" fillId="0" borderId="21" xfId="170" applyNumberFormat="1" applyFont="1" applyBorder="1" applyAlignment="1">
      <alignment horizontal="center"/>
      <protection/>
    </xf>
    <xf numFmtId="166" fontId="2" fillId="0" borderId="36" xfId="121" applyNumberFormat="1" applyFont="1" applyBorder="1" applyAlignment="1">
      <alignment horizontal="left"/>
      <protection/>
    </xf>
    <xf numFmtId="166" fontId="2" fillId="34" borderId="25" xfId="132" applyNumberFormat="1" applyFont="1" applyFill="1" applyBorder="1" applyAlignment="1" applyProtection="1">
      <alignment horizontal="left" indent="2"/>
      <protection/>
    </xf>
    <xf numFmtId="166" fontId="29" fillId="36" borderId="0" xfId="0" applyNumberFormat="1" applyFont="1" applyFill="1" applyBorder="1" applyAlignment="1" applyProtection="1">
      <alignment horizontal="right"/>
      <protection/>
    </xf>
    <xf numFmtId="164" fontId="36" fillId="36" borderId="0" xfId="0" applyNumberFormat="1" applyFont="1" applyFill="1" applyBorder="1" applyAlignment="1" applyProtection="1">
      <alignment horizontal="right" vertical="center"/>
      <protection/>
    </xf>
    <xf numFmtId="166" fontId="31" fillId="36" borderId="0" xfId="0" applyNumberFormat="1" applyFont="1" applyFill="1" applyBorder="1" applyAlignment="1" applyProtection="1">
      <alignment horizontal="right"/>
      <protection/>
    </xf>
    <xf numFmtId="166" fontId="28" fillId="36" borderId="0" xfId="0" applyNumberFormat="1" applyFont="1" applyFill="1" applyBorder="1" applyAlignment="1" applyProtection="1">
      <alignment horizontal="right"/>
      <protection/>
    </xf>
    <xf numFmtId="166" fontId="31" fillId="36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>
      <alignment/>
    </xf>
    <xf numFmtId="0" fontId="31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66" fontId="31" fillId="36" borderId="0" xfId="0" applyNumberFormat="1" applyFont="1" applyFill="1" applyBorder="1" applyAlignment="1">
      <alignment horizontal="right"/>
    </xf>
    <xf numFmtId="166" fontId="28" fillId="36" borderId="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wrapText="1"/>
    </xf>
    <xf numFmtId="0" fontId="0" fillId="0" borderId="56" xfId="0" applyFont="1" applyFill="1" applyBorder="1" applyAlignment="1">
      <alignment/>
    </xf>
    <xf numFmtId="2" fontId="2" fillId="0" borderId="57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0" fontId="2" fillId="0" borderId="47" xfId="0" applyFont="1" applyBorder="1" applyAlignment="1">
      <alignment/>
    </xf>
    <xf numFmtId="15" fontId="2" fillId="0" borderId="35" xfId="121" applyNumberFormat="1" applyFont="1" applyFill="1" applyBorder="1" applyAlignment="1" quotePrefix="1">
      <alignment horizontal="center" vertical="center"/>
      <protection/>
    </xf>
    <xf numFmtId="0" fontId="2" fillId="0" borderId="66" xfId="0" applyFont="1" applyBorder="1" applyAlignment="1">
      <alignment horizontal="center"/>
    </xf>
    <xf numFmtId="164" fontId="1" fillId="0" borderId="26" xfId="0" applyNumberFormat="1" applyFont="1" applyBorder="1" applyAlignment="1">
      <alignment horizontal="right"/>
    </xf>
    <xf numFmtId="0" fontId="22" fillId="0" borderId="0" xfId="0" applyFont="1" applyFill="1" applyBorder="1" applyAlignment="1" quotePrefix="1">
      <alignment horizontal="left"/>
    </xf>
    <xf numFmtId="164" fontId="2" fillId="0" borderId="30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164" fontId="2" fillId="0" borderId="35" xfId="44" applyNumberFormat="1" applyFont="1" applyFill="1" applyBorder="1" applyAlignment="1">
      <alignment/>
    </xf>
    <xf numFmtId="164" fontId="2" fillId="0" borderId="30" xfId="44" applyNumberFormat="1" applyFont="1" applyFill="1" applyBorder="1" applyAlignment="1">
      <alignment/>
    </xf>
    <xf numFmtId="180" fontId="2" fillId="0" borderId="13" xfId="42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26" xfId="42" applyNumberFormat="1" applyFont="1" applyBorder="1" applyAlignment="1">
      <alignment/>
    </xf>
    <xf numFmtId="176" fontId="2" fillId="0" borderId="13" xfId="128" applyNumberFormat="1" applyFont="1" applyFill="1" applyBorder="1">
      <alignment/>
      <protection/>
    </xf>
    <xf numFmtId="176" fontId="2" fillId="0" borderId="15" xfId="128" applyNumberFormat="1" applyFont="1" applyFill="1" applyBorder="1">
      <alignment/>
      <protection/>
    </xf>
    <xf numFmtId="176" fontId="1" fillId="0" borderId="26" xfId="128" applyNumberFormat="1" applyFont="1" applyFill="1" applyBorder="1" applyAlignment="1">
      <alignment vertical="center"/>
      <protection/>
    </xf>
    <xf numFmtId="176" fontId="2" fillId="0" borderId="20" xfId="128" applyNumberFormat="1" applyFont="1" applyFill="1" applyBorder="1">
      <alignment/>
      <protection/>
    </xf>
    <xf numFmtId="176" fontId="2" fillId="0" borderId="0" xfId="128" applyNumberFormat="1" applyFont="1" applyFill="1" applyBorder="1">
      <alignment/>
      <protection/>
    </xf>
    <xf numFmtId="176" fontId="2" fillId="0" borderId="23" xfId="128" applyNumberFormat="1" applyFont="1" applyFill="1" applyBorder="1">
      <alignment/>
      <protection/>
    </xf>
    <xf numFmtId="176" fontId="1" fillId="0" borderId="41" xfId="128" applyNumberFormat="1" applyFont="1" applyFill="1" applyBorder="1" applyAlignment="1">
      <alignment vertical="center"/>
      <protection/>
    </xf>
    <xf numFmtId="176" fontId="1" fillId="0" borderId="64" xfId="128" applyNumberFormat="1" applyFont="1" applyFill="1" applyBorder="1" applyAlignment="1">
      <alignment vertical="center"/>
      <protection/>
    </xf>
    <xf numFmtId="176" fontId="2" fillId="0" borderId="13" xfId="130" applyNumberFormat="1" applyFont="1" applyFill="1" applyBorder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13" xfId="130" applyNumberFormat="1" applyFont="1" applyBorder="1">
      <alignment/>
      <protection/>
    </xf>
    <xf numFmtId="176" fontId="2" fillId="0" borderId="15" xfId="130" applyNumberFormat="1" applyFont="1" applyBorder="1">
      <alignment/>
      <protection/>
    </xf>
    <xf numFmtId="176" fontId="2" fillId="0" borderId="25" xfId="130" applyNumberFormat="1" applyFont="1" applyFill="1" applyBorder="1">
      <alignment/>
      <protection/>
    </xf>
    <xf numFmtId="176" fontId="2" fillId="0" borderId="13" xfId="130" applyNumberFormat="1" applyFont="1" applyFill="1" applyBorder="1" applyAlignment="1">
      <alignment/>
      <protection/>
    </xf>
    <xf numFmtId="176" fontId="2" fillId="0" borderId="13" xfId="87" applyNumberFormat="1" applyFont="1" applyBorder="1" applyAlignment="1">
      <alignment/>
    </xf>
    <xf numFmtId="176" fontId="2" fillId="0" borderId="26" xfId="130" applyNumberFormat="1" applyFont="1" applyFill="1" applyBorder="1">
      <alignment/>
      <protection/>
    </xf>
    <xf numFmtId="180" fontId="2" fillId="0" borderId="25" xfId="42" applyNumberFormat="1" applyFont="1" applyBorder="1" applyAlignment="1">
      <alignment/>
    </xf>
    <xf numFmtId="0" fontId="1" fillId="0" borderId="45" xfId="0" applyFont="1" applyFill="1" applyBorder="1" applyAlignment="1">
      <alignment horizontal="center"/>
    </xf>
    <xf numFmtId="180" fontId="2" fillId="0" borderId="22" xfId="42" applyNumberFormat="1" applyFont="1" applyFill="1" applyBorder="1" applyAlignment="1">
      <alignment horizontal="right"/>
    </xf>
    <xf numFmtId="180" fontId="2" fillId="0" borderId="22" xfId="42" applyNumberFormat="1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164" fontId="1" fillId="0" borderId="30" xfId="0" applyNumberFormat="1" applyFont="1" applyBorder="1" applyAlignment="1" quotePrefix="1">
      <alignment horizontal="right" vertical="center"/>
    </xf>
    <xf numFmtId="166" fontId="7" fillId="0" borderId="30" xfId="168" applyFont="1" applyBorder="1" applyAlignment="1" quotePrefix="1">
      <alignment horizontal="right"/>
      <protection/>
    </xf>
    <xf numFmtId="164" fontId="8" fillId="0" borderId="0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0" fillId="0" borderId="26" xfId="0" applyFont="1" applyBorder="1" applyAlignment="1">
      <alignment/>
    </xf>
    <xf numFmtId="0" fontId="2" fillId="0" borderId="0" xfId="121" applyFont="1" applyBorder="1" applyAlignment="1">
      <alignment horizontal="right"/>
      <protection/>
    </xf>
    <xf numFmtId="164" fontId="2" fillId="0" borderId="17" xfId="121" applyNumberFormat="1" applyFont="1" applyBorder="1" applyAlignment="1">
      <alignment horizontal="right"/>
      <protection/>
    </xf>
    <xf numFmtId="164" fontId="2" fillId="0" borderId="29" xfId="121" applyNumberFormat="1" applyFont="1" applyBorder="1" applyAlignment="1">
      <alignment horizontal="right"/>
      <protection/>
    </xf>
    <xf numFmtId="164" fontId="2" fillId="0" borderId="15" xfId="121" applyNumberFormat="1" applyFont="1" applyBorder="1" applyAlignment="1">
      <alignment horizontal="right"/>
      <protection/>
    </xf>
    <xf numFmtId="164" fontId="2" fillId="0" borderId="45" xfId="121" applyNumberFormat="1" applyFont="1" applyBorder="1" applyAlignment="1">
      <alignment horizontal="right"/>
      <protection/>
    </xf>
    <xf numFmtId="164" fontId="2" fillId="0" borderId="26" xfId="121" applyNumberFormat="1" applyFont="1" applyFill="1" applyBorder="1" applyAlignment="1">
      <alignment horizontal="right"/>
      <protection/>
    </xf>
    <xf numFmtId="164" fontId="2" fillId="0" borderId="66" xfId="121" applyNumberFormat="1" applyFont="1" applyFill="1" applyBorder="1" applyAlignment="1">
      <alignment horizontal="right"/>
      <protection/>
    </xf>
    <xf numFmtId="166" fontId="1" fillId="33" borderId="95" xfId="201" applyFont="1" applyFill="1" applyBorder="1">
      <alignment/>
      <protection/>
    </xf>
    <xf numFmtId="166" fontId="1" fillId="33" borderId="23" xfId="201" applyFont="1" applyFill="1" applyBorder="1" applyAlignment="1">
      <alignment horizontal="center"/>
      <protection/>
    </xf>
    <xf numFmtId="166" fontId="13" fillId="33" borderId="12" xfId="121" applyNumberFormat="1" applyFont="1" applyFill="1" applyBorder="1" applyAlignment="1" quotePrefix="1">
      <alignment horizontal="center"/>
      <protection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0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0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167" fontId="1" fillId="0" borderId="57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" fillId="0" borderId="98" xfId="0" applyFont="1" applyBorder="1" applyAlignment="1" applyProtection="1">
      <alignment horizontal="center"/>
      <protection/>
    </xf>
    <xf numFmtId="0" fontId="1" fillId="0" borderId="99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98" xfId="0" applyFont="1" applyBorder="1" applyAlignment="1" applyProtection="1">
      <alignment horizontal="center" vertical="center"/>
      <protection/>
    </xf>
    <xf numFmtId="0" fontId="1" fillId="0" borderId="99" xfId="0" applyFont="1" applyBorder="1" applyAlignment="1" applyProtection="1">
      <alignment horizontal="center" vertical="center"/>
      <protection/>
    </xf>
    <xf numFmtId="167" fontId="1" fillId="0" borderId="57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0" xfId="0" applyNumberFormat="1" applyFont="1" applyFill="1" applyBorder="1" applyAlignment="1" applyProtection="1">
      <alignment horizontal="center"/>
      <protection/>
    </xf>
    <xf numFmtId="167" fontId="1" fillId="0" borderId="65" xfId="0" applyNumberFormat="1" applyFont="1" applyBorder="1" applyAlignment="1" applyProtection="1" quotePrefix="1">
      <alignment horizontal="center"/>
      <protection/>
    </xf>
    <xf numFmtId="167" fontId="1" fillId="0" borderId="98" xfId="0" applyNumberFormat="1" applyFont="1" applyBorder="1" applyAlignment="1" applyProtection="1" quotePrefix="1">
      <alignment horizontal="center"/>
      <protection/>
    </xf>
    <xf numFmtId="167" fontId="1" fillId="0" borderId="99" xfId="0" applyNumberFormat="1" applyFont="1" applyBorder="1" applyAlignment="1" applyProtection="1" quotePrefix="1">
      <alignment horizontal="center"/>
      <protection/>
    </xf>
    <xf numFmtId="167" fontId="1" fillId="0" borderId="60" xfId="0" applyNumberFormat="1" applyFont="1" applyBorder="1" applyAlignment="1" applyProtection="1" quotePrefix="1">
      <alignment horizontal="center"/>
      <protection/>
    </xf>
    <xf numFmtId="164" fontId="1" fillId="0" borderId="22" xfId="42" applyNumberFormat="1" applyFont="1" applyFill="1" applyBorder="1" applyAlignment="1" quotePrefix="1">
      <alignment horizontal="center"/>
    </xf>
    <xf numFmtId="164" fontId="1" fillId="0" borderId="22" xfId="42" applyNumberFormat="1" applyFont="1" applyFill="1" applyBorder="1" applyAlignment="1">
      <alignment horizontal="center"/>
    </xf>
    <xf numFmtId="164" fontId="1" fillId="0" borderId="35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79" xfId="42" applyNumberFormat="1" applyFont="1" applyFill="1" applyBorder="1" applyAlignment="1">
      <alignment horizontal="center" wrapText="1"/>
    </xf>
    <xf numFmtId="164" fontId="1" fillId="0" borderId="79" xfId="42" applyNumberFormat="1" applyFont="1" applyFill="1" applyBorder="1" applyAlignment="1" quotePrefix="1">
      <alignment horizontal="center" wrapText="1"/>
    </xf>
    <xf numFmtId="164" fontId="1" fillId="0" borderId="94" xfId="42" applyNumberFormat="1" applyFont="1" applyFill="1" applyBorder="1" applyAlignment="1" quotePrefix="1">
      <alignment horizontal="center" wrapText="1"/>
    </xf>
    <xf numFmtId="1" fontId="1" fillId="0" borderId="22" xfId="0" applyNumberFormat="1" applyFont="1" applyFill="1" applyBorder="1" applyAlignment="1" quotePrefix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62" xfId="0" applyFont="1" applyFill="1" applyBorder="1" applyAlignment="1">
      <alignment horizontal="center"/>
    </xf>
    <xf numFmtId="164" fontId="1" fillId="0" borderId="22" xfId="0" applyNumberFormat="1" applyFont="1" applyFill="1" applyBorder="1" applyAlignment="1" quotePrefix="1">
      <alignment horizontal="center"/>
    </xf>
    <xf numFmtId="164" fontId="1" fillId="0" borderId="35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4" xfId="42" applyNumberFormat="1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2" fillId="0" borderId="62" xfId="0" applyFont="1" applyBorder="1" applyAlignment="1">
      <alignment horizontal="right"/>
    </xf>
    <xf numFmtId="0" fontId="1" fillId="33" borderId="5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100" xfId="0" applyFont="1" applyFill="1" applyBorder="1" applyAlignment="1">
      <alignment horizontal="center"/>
    </xf>
    <xf numFmtId="0" fontId="1" fillId="33" borderId="98" xfId="0" applyFont="1" applyFill="1" applyBorder="1" applyAlignment="1">
      <alignment horizontal="center"/>
    </xf>
    <xf numFmtId="0" fontId="1" fillId="33" borderId="9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8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39" fillId="35" borderId="56" xfId="0" applyFont="1" applyFill="1" applyBorder="1" applyAlignment="1">
      <alignment horizontal="center"/>
    </xf>
    <xf numFmtId="0" fontId="39" fillId="35" borderId="92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80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right"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100" xfId="0" applyFont="1" applyFill="1" applyBorder="1" applyAlignment="1" applyProtection="1">
      <alignment horizontal="center" vertical="center"/>
      <protection/>
    </xf>
    <xf numFmtId="0" fontId="1" fillId="0" borderId="98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>
      <alignment horizontal="right" vertical="center"/>
    </xf>
    <xf numFmtId="0" fontId="1" fillId="33" borderId="5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5" borderId="57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 wrapText="1"/>
    </xf>
    <xf numFmtId="0" fontId="1" fillId="33" borderId="98" xfId="0" applyFont="1" applyFill="1" applyBorder="1" applyAlignment="1" quotePrefix="1">
      <alignment horizontal="center" vertical="center"/>
    </xf>
    <xf numFmtId="0" fontId="1" fillId="33" borderId="99" xfId="0" applyFont="1" applyFill="1" applyBorder="1" applyAlignment="1" quotePrefix="1">
      <alignment horizontal="center" vertical="center"/>
    </xf>
    <xf numFmtId="0" fontId="1" fillId="0" borderId="6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9" fontId="1" fillId="33" borderId="57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7" xfId="0" applyNumberFormat="1" applyFont="1" applyFill="1" applyBorder="1" applyAlignment="1">
      <alignment horizontal="center" vertical="center"/>
    </xf>
    <xf numFmtId="177" fontId="1" fillId="33" borderId="21" xfId="0" applyNumberFormat="1" applyFont="1" applyFill="1" applyBorder="1" applyAlignment="1">
      <alignment horizontal="center" vertical="center"/>
    </xf>
    <xf numFmtId="177" fontId="1" fillId="33" borderId="33" xfId="0" applyNumberFormat="1" applyFont="1" applyFill="1" applyBorder="1" applyAlignment="1">
      <alignment horizontal="center" vertical="center"/>
    </xf>
    <xf numFmtId="39" fontId="1" fillId="33" borderId="65" xfId="0" applyNumberFormat="1" applyFont="1" applyFill="1" applyBorder="1" applyAlignment="1" applyProtection="1" quotePrefix="1">
      <alignment horizontal="center"/>
      <protection/>
    </xf>
    <xf numFmtId="39" fontId="1" fillId="33" borderId="98" xfId="0" applyNumberFormat="1" applyFont="1" applyFill="1" applyBorder="1" applyAlignment="1" applyProtection="1" quotePrefix="1">
      <alignment horizontal="center"/>
      <protection/>
    </xf>
    <xf numFmtId="39" fontId="1" fillId="33" borderId="101" xfId="0" applyNumberFormat="1" applyFont="1" applyFill="1" applyBorder="1" applyAlignment="1" applyProtection="1" quotePrefix="1">
      <alignment horizontal="center"/>
      <protection/>
    </xf>
    <xf numFmtId="39" fontId="1" fillId="33" borderId="99" xfId="0" applyNumberFormat="1" applyFont="1" applyFill="1" applyBorder="1" applyAlignment="1" applyProtection="1" quotePrefix="1">
      <alignment horizontal="center"/>
      <protection/>
    </xf>
    <xf numFmtId="0" fontId="1" fillId="33" borderId="2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39" fontId="1" fillId="33" borderId="65" xfId="0" applyNumberFormat="1" applyFont="1" applyFill="1" applyBorder="1" applyAlignment="1" quotePrefix="1">
      <alignment horizontal="center"/>
    </xf>
    <xf numFmtId="0" fontId="1" fillId="33" borderId="98" xfId="0" applyFont="1" applyFill="1" applyBorder="1" applyAlignment="1" quotePrefix="1">
      <alignment horizontal="center"/>
    </xf>
    <xf numFmtId="0" fontId="1" fillId="33" borderId="101" xfId="0" applyFont="1" applyFill="1" applyBorder="1" applyAlignment="1" quotePrefix="1">
      <alignment horizontal="center"/>
    </xf>
    <xf numFmtId="39" fontId="1" fillId="33" borderId="98" xfId="0" applyNumberFormat="1" applyFont="1" applyFill="1" applyBorder="1" applyAlignment="1" quotePrefix="1">
      <alignment horizontal="center"/>
    </xf>
    <xf numFmtId="0" fontId="1" fillId="33" borderId="99" xfId="0" applyFont="1" applyFill="1" applyBorder="1" applyAlignment="1" quotePrefix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 vertical="center"/>
    </xf>
    <xf numFmtId="0" fontId="6" fillId="33" borderId="98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9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5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1" fillId="33" borderId="101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9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9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02" xfId="0" applyFont="1" applyFill="1" applyBorder="1" applyAlignment="1">
      <alignment horizontal="center" vertical="center" wrapText="1"/>
    </xf>
    <xf numFmtId="0" fontId="13" fillId="33" borderId="103" xfId="0" applyFont="1" applyFill="1" applyBorder="1" applyAlignment="1">
      <alignment horizontal="center" vertical="center" wrapText="1"/>
    </xf>
    <xf numFmtId="0" fontId="13" fillId="33" borderId="104" xfId="0" applyFont="1" applyFill="1" applyBorder="1" applyAlignment="1">
      <alignment horizontal="center" vertical="center" wrapText="1"/>
    </xf>
    <xf numFmtId="0" fontId="13" fillId="33" borderId="105" xfId="0" applyFont="1" applyFill="1" applyBorder="1" applyAlignment="1">
      <alignment horizontal="center" vertical="center" wrapText="1"/>
    </xf>
    <xf numFmtId="165" fontId="13" fillId="33" borderId="27" xfId="189" applyNumberFormat="1" applyFont="1" applyFill="1" applyBorder="1" applyAlignment="1" applyProtection="1">
      <alignment horizontal="center" vertical="center"/>
      <protection/>
    </xf>
    <xf numFmtId="165" fontId="13" fillId="33" borderId="33" xfId="189" applyFont="1" applyFill="1" applyBorder="1" applyAlignment="1">
      <alignment horizontal="center" vertical="center"/>
      <protection/>
    </xf>
    <xf numFmtId="165" fontId="13" fillId="33" borderId="79" xfId="189" applyNumberFormat="1" applyFont="1" applyFill="1" applyBorder="1" applyAlignment="1" applyProtection="1">
      <alignment horizontal="center" vertical="center"/>
      <protection/>
    </xf>
    <xf numFmtId="165" fontId="13" fillId="33" borderId="94" xfId="189" applyNumberFormat="1" applyFont="1" applyFill="1" applyBorder="1" applyAlignment="1" applyProtection="1">
      <alignment horizontal="center" vertical="center"/>
      <protection/>
    </xf>
    <xf numFmtId="165" fontId="1" fillId="0" borderId="0" xfId="189" applyFont="1" applyAlignment="1">
      <alignment horizontal="center"/>
      <protection/>
    </xf>
    <xf numFmtId="165" fontId="5" fillId="0" borderId="0" xfId="189" applyNumberFormat="1" applyFont="1" applyAlignment="1" applyProtection="1">
      <alignment horizontal="center"/>
      <protection/>
    </xf>
    <xf numFmtId="165" fontId="1" fillId="0" borderId="0" xfId="189" applyNumberFormat="1" applyFont="1" applyAlignment="1" applyProtection="1">
      <alignment horizontal="center"/>
      <protection/>
    </xf>
    <xf numFmtId="165" fontId="1" fillId="0" borderId="0" xfId="189" applyFont="1" applyBorder="1" applyAlignment="1" quotePrefix="1">
      <alignment horizontal="center"/>
      <protection/>
    </xf>
    <xf numFmtId="0" fontId="1" fillId="33" borderId="65" xfId="190" applyFont="1" applyFill="1" applyBorder="1" applyAlignment="1">
      <alignment horizontal="center" vertical="center"/>
      <protection/>
    </xf>
    <xf numFmtId="0" fontId="1" fillId="33" borderId="98" xfId="190" applyFont="1" applyFill="1" applyBorder="1" applyAlignment="1">
      <alignment horizontal="center" vertical="center"/>
      <protection/>
    </xf>
    <xf numFmtId="0" fontId="1" fillId="33" borderId="99" xfId="190" applyFont="1" applyFill="1" applyBorder="1" applyAlignment="1">
      <alignment horizontal="center" vertical="center"/>
      <protection/>
    </xf>
    <xf numFmtId="0" fontId="13" fillId="0" borderId="0" xfId="190" applyFont="1" applyAlignment="1">
      <alignment horizontal="center"/>
      <protection/>
    </xf>
    <xf numFmtId="0" fontId="1" fillId="33" borderId="48" xfId="190" applyNumberFormat="1" applyFont="1" applyFill="1" applyBorder="1" applyAlignment="1">
      <alignment horizontal="center" vertical="center"/>
      <protection/>
    </xf>
    <xf numFmtId="0" fontId="1" fillId="33" borderId="38" xfId="190" applyFont="1" applyFill="1" applyBorder="1" applyAlignment="1">
      <alignment horizontal="center" vertical="center"/>
      <protection/>
    </xf>
    <xf numFmtId="0" fontId="1" fillId="33" borderId="24" xfId="190" applyFont="1" applyFill="1" applyBorder="1" applyAlignment="1">
      <alignment horizontal="center" vertical="center"/>
      <protection/>
    </xf>
    <xf numFmtId="0" fontId="1" fillId="33" borderId="15" xfId="190" applyFont="1" applyFill="1" applyBorder="1" applyAlignment="1">
      <alignment horizontal="center" vertical="center"/>
      <protection/>
    </xf>
    <xf numFmtId="0" fontId="1" fillId="33" borderId="65" xfId="0" applyFont="1" applyFill="1" applyBorder="1" applyAlignment="1" applyProtection="1" quotePrefix="1">
      <alignment horizontal="center" vertical="center"/>
      <protection/>
    </xf>
    <xf numFmtId="0" fontId="1" fillId="33" borderId="101" xfId="0" applyFont="1" applyFill="1" applyBorder="1" applyAlignment="1" applyProtection="1" quotePrefix="1">
      <alignment horizontal="center" vertical="center"/>
      <protection/>
    </xf>
    <xf numFmtId="0" fontId="1" fillId="33" borderId="98" xfId="0" applyFont="1" applyFill="1" applyBorder="1" applyAlignment="1" applyProtection="1" quotePrefix="1">
      <alignment horizontal="center" vertical="center"/>
      <protection/>
    </xf>
    <xf numFmtId="0" fontId="5" fillId="0" borderId="0" xfId="190" applyFont="1" applyAlignment="1">
      <alignment horizontal="center"/>
      <protection/>
    </xf>
    <xf numFmtId="165" fontId="1" fillId="0" borderId="0" xfId="193" applyFont="1" applyAlignment="1">
      <alignment horizontal="center"/>
      <protection/>
    </xf>
    <xf numFmtId="165" fontId="5" fillId="0" borderId="0" xfId="193" applyNumberFormat="1" applyFont="1" applyAlignment="1" applyProtection="1">
      <alignment horizontal="center"/>
      <protection/>
    </xf>
    <xf numFmtId="165" fontId="1" fillId="0" borderId="0" xfId="193" applyNumberFormat="1" applyFont="1" applyAlignment="1" applyProtection="1">
      <alignment horizontal="center"/>
      <protection/>
    </xf>
    <xf numFmtId="165" fontId="1" fillId="0" borderId="0" xfId="193" applyFont="1" applyBorder="1" applyAlignment="1">
      <alignment horizontal="center"/>
      <protection/>
    </xf>
    <xf numFmtId="165" fontId="1" fillId="0" borderId="0" xfId="193" applyFont="1" applyBorder="1" applyAlignment="1" quotePrefix="1">
      <alignment horizontal="center"/>
      <protection/>
    </xf>
    <xf numFmtId="0" fontId="1" fillId="33" borderId="27" xfId="190" applyFont="1" applyFill="1" applyBorder="1" applyAlignment="1">
      <alignment horizontal="center" vertical="center"/>
      <protection/>
    </xf>
    <xf numFmtId="0" fontId="1" fillId="33" borderId="21" xfId="190" applyFont="1" applyFill="1" applyBorder="1" applyAlignment="1">
      <alignment horizontal="center" vertical="center"/>
      <protection/>
    </xf>
    <xf numFmtId="0" fontId="1" fillId="33" borderId="33" xfId="190" applyFont="1" applyFill="1" applyBorder="1" applyAlignment="1">
      <alignment horizontal="center" vertical="center"/>
      <protection/>
    </xf>
    <xf numFmtId="0" fontId="1" fillId="0" borderId="0" xfId="190" applyFont="1" applyAlignment="1">
      <alignment horizontal="center"/>
      <protection/>
    </xf>
    <xf numFmtId="164" fontId="1" fillId="33" borderId="17" xfId="190" applyNumberFormat="1" applyFont="1" applyFill="1" applyBorder="1" applyAlignment="1">
      <alignment horizontal="center" vertical="center"/>
      <protection/>
    </xf>
    <xf numFmtId="164" fontId="1" fillId="33" borderId="29" xfId="190" applyNumberFormat="1" applyFont="1" applyFill="1" applyBorder="1" applyAlignment="1">
      <alignment horizontal="center" vertical="center"/>
      <protection/>
    </xf>
    <xf numFmtId="0" fontId="1" fillId="33" borderId="45" xfId="190" applyFont="1" applyFill="1" applyBorder="1" applyAlignment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2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80" xfId="0" applyFont="1" applyBorder="1" applyAlignment="1" applyProtection="1">
      <alignment horizontal="justify" vertical="top" wrapText="1"/>
      <protection/>
    </xf>
    <xf numFmtId="0" fontId="0" fillId="0" borderId="80" xfId="0" applyBorder="1" applyAlignment="1">
      <alignment/>
    </xf>
    <xf numFmtId="0" fontId="0" fillId="0" borderId="0" xfId="0" applyAlignment="1">
      <alignment/>
    </xf>
    <xf numFmtId="164" fontId="1" fillId="33" borderId="79" xfId="0" applyNumberFormat="1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" fillId="33" borderId="94" xfId="0" applyFont="1" applyFill="1" applyBorder="1" applyAlignment="1">
      <alignment horizontal="center"/>
    </xf>
    <xf numFmtId="0" fontId="15" fillId="0" borderId="80" xfId="0" applyFont="1" applyBorder="1" applyAlignment="1">
      <alignment wrapText="1"/>
    </xf>
    <xf numFmtId="0" fontId="0" fillId="0" borderId="80" xfId="0" applyBorder="1" applyAlignment="1">
      <alignment wrapText="1"/>
    </xf>
    <xf numFmtId="0" fontId="1" fillId="33" borderId="24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left" vertical="center" wrapText="1"/>
    </xf>
    <xf numFmtId="0" fontId="13" fillId="33" borderId="33" xfId="0" applyFont="1" applyFill="1" applyBorder="1" applyAlignment="1">
      <alignment horizontal="left" vertical="center" wrapText="1"/>
    </xf>
    <xf numFmtId="0" fontId="13" fillId="33" borderId="65" xfId="0" applyFont="1" applyFill="1" applyBorder="1" applyAlignment="1">
      <alignment horizontal="center"/>
    </xf>
    <xf numFmtId="0" fontId="13" fillId="33" borderId="101" xfId="0" applyFont="1" applyFill="1" applyBorder="1" applyAlignment="1">
      <alignment horizontal="center"/>
    </xf>
    <xf numFmtId="0" fontId="13" fillId="33" borderId="99" xfId="0" applyFont="1" applyFill="1" applyBorder="1" applyAlignment="1">
      <alignment horizontal="center"/>
    </xf>
    <xf numFmtId="0" fontId="15" fillId="0" borderId="62" xfId="0" applyFont="1" applyBorder="1" applyAlignment="1">
      <alignment horizontal="right"/>
    </xf>
    <xf numFmtId="1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0" xfId="194" applyFont="1" applyAlignment="1">
      <alignment horizontal="center"/>
      <protection/>
    </xf>
    <xf numFmtId="0" fontId="5" fillId="0" borderId="0" xfId="194" applyFont="1" applyAlignment="1">
      <alignment horizontal="center"/>
      <protection/>
    </xf>
    <xf numFmtId="0" fontId="2" fillId="33" borderId="48" xfId="194" applyFont="1" applyFill="1" applyBorder="1" applyAlignment="1">
      <alignment horizontal="center" vertical="center"/>
      <protection/>
    </xf>
    <xf numFmtId="0" fontId="2" fillId="33" borderId="38" xfId="194" applyFont="1" applyFill="1" applyBorder="1" applyAlignment="1">
      <alignment horizontal="center" vertical="center"/>
      <protection/>
    </xf>
    <xf numFmtId="0" fontId="1" fillId="33" borderId="24" xfId="194" applyFont="1" applyFill="1" applyBorder="1" applyAlignment="1" applyProtection="1">
      <alignment horizontal="center" vertical="center"/>
      <protection/>
    </xf>
    <xf numFmtId="0" fontId="1" fillId="33" borderId="15" xfId="194" applyFont="1" applyFill="1" applyBorder="1" applyAlignment="1" applyProtection="1">
      <alignment horizontal="center" vertical="center"/>
      <protection/>
    </xf>
    <xf numFmtId="0" fontId="1" fillId="33" borderId="101" xfId="194" applyFont="1" applyFill="1" applyBorder="1" applyAlignment="1" applyProtection="1">
      <alignment horizontal="center"/>
      <protection/>
    </xf>
    <xf numFmtId="0" fontId="1" fillId="33" borderId="94" xfId="194" applyFont="1" applyFill="1" applyBorder="1" applyAlignment="1" applyProtection="1">
      <alignment horizontal="center"/>
      <protection/>
    </xf>
    <xf numFmtId="166" fontId="1" fillId="0" borderId="57" xfId="194" applyNumberFormat="1" applyFont="1" applyBorder="1" applyAlignment="1" applyProtection="1" quotePrefix="1">
      <alignment/>
      <protection/>
    </xf>
    <xf numFmtId="166" fontId="19" fillId="0" borderId="10" xfId="121" applyNumberFormat="1" applyFont="1" applyBorder="1" applyAlignment="1">
      <alignment/>
      <protection/>
    </xf>
    <xf numFmtId="166" fontId="19" fillId="0" borderId="11" xfId="121" applyNumberFormat="1" applyFont="1" applyBorder="1" applyAlignment="1">
      <alignment/>
      <protection/>
    </xf>
    <xf numFmtId="4" fontId="1" fillId="0" borderId="0" xfId="194" applyNumberFormat="1" applyFont="1" applyFill="1" applyAlignment="1">
      <alignment horizontal="center"/>
      <protection/>
    </xf>
    <xf numFmtId="166" fontId="1" fillId="0" borderId="10" xfId="194" applyNumberFormat="1" applyFont="1" applyBorder="1" applyAlignment="1" applyProtection="1" quotePrefix="1">
      <alignment/>
      <protection/>
    </xf>
    <xf numFmtId="166" fontId="1" fillId="0" borderId="11" xfId="194" applyNumberFormat="1" applyFont="1" applyBorder="1" applyAlignment="1" applyProtection="1" quotePrefix="1">
      <alignment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6" fontId="5" fillId="0" borderId="14" xfId="201" applyFont="1" applyBorder="1" applyAlignment="1" applyProtection="1">
      <alignment horizontal="center"/>
      <protection/>
    </xf>
    <xf numFmtId="166" fontId="5" fillId="0" borderId="13" xfId="201" applyFont="1" applyBorder="1" applyAlignment="1" applyProtection="1">
      <alignment horizontal="center"/>
      <protection/>
    </xf>
    <xf numFmtId="166" fontId="5" fillId="0" borderId="20" xfId="201" applyFont="1" applyBorder="1" applyAlignment="1" applyProtection="1">
      <alignment horizontal="center"/>
      <protection/>
    </xf>
    <xf numFmtId="166" fontId="15" fillId="0" borderId="34" xfId="201" applyFont="1" applyBorder="1" applyAlignment="1" applyProtection="1">
      <alignment horizontal="right"/>
      <protection/>
    </xf>
    <xf numFmtId="166" fontId="15" fillId="0" borderId="25" xfId="201" applyFont="1" applyBorder="1" applyAlignment="1" applyProtection="1">
      <alignment horizontal="right"/>
      <protection/>
    </xf>
    <xf numFmtId="166" fontId="15" fillId="0" borderId="64" xfId="201" applyFont="1" applyBorder="1" applyAlignment="1" applyProtection="1">
      <alignment horizontal="right"/>
      <protection/>
    </xf>
    <xf numFmtId="166" fontId="13" fillId="33" borderId="79" xfId="201" applyFont="1" applyFill="1" applyBorder="1" applyAlignment="1" applyProtection="1">
      <alignment horizontal="center" wrapText="1"/>
      <protection hidden="1"/>
    </xf>
    <xf numFmtId="166" fontId="13" fillId="33" borderId="79" xfId="201" applyFont="1" applyFill="1" applyBorder="1" applyAlignment="1">
      <alignment horizontal="center"/>
      <protection/>
    </xf>
    <xf numFmtId="166" fontId="13" fillId="33" borderId="94" xfId="201" applyFont="1" applyFill="1" applyBorder="1" applyAlignment="1">
      <alignment horizontal="center"/>
      <protection/>
    </xf>
    <xf numFmtId="166" fontId="5" fillId="0" borderId="0" xfId="201" applyFont="1" applyAlignment="1" applyProtection="1">
      <alignment horizontal="center"/>
      <protection/>
    </xf>
    <xf numFmtId="166" fontId="12" fillId="0" borderId="0" xfId="201" applyFont="1" applyAlignment="1" applyProtection="1">
      <alignment horizontal="right"/>
      <protection/>
    </xf>
    <xf numFmtId="166" fontId="1" fillId="33" borderId="79" xfId="201" applyFont="1" applyFill="1" applyBorder="1" applyAlignment="1" applyProtection="1">
      <alignment horizontal="center"/>
      <protection/>
    </xf>
    <xf numFmtId="166" fontId="1" fillId="33" borderId="79" xfId="201" applyFont="1" applyFill="1" applyBorder="1" applyAlignment="1">
      <alignment horizontal="center"/>
      <protection/>
    </xf>
    <xf numFmtId="166" fontId="1" fillId="33" borderId="94" xfId="201" applyFont="1" applyFill="1" applyBorder="1" applyAlignment="1">
      <alignment horizontal="center"/>
      <protection/>
    </xf>
    <xf numFmtId="166" fontId="1" fillId="33" borderId="101" xfId="201" applyFont="1" applyFill="1" applyBorder="1" applyAlignment="1">
      <alignment horizontal="center"/>
      <protection/>
    </xf>
    <xf numFmtId="166" fontId="15" fillId="0" borderId="0" xfId="201" applyFont="1" applyAlignment="1" applyProtection="1">
      <alignment horizontal="right"/>
      <protection/>
    </xf>
    <xf numFmtId="166" fontId="12" fillId="0" borderId="62" xfId="121" applyNumberFormat="1" applyFont="1" applyBorder="1" applyAlignment="1">
      <alignment horizontal="right"/>
      <protection/>
    </xf>
    <xf numFmtId="0" fontId="1" fillId="33" borderId="48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95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0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" fillId="33" borderId="79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</cellXfs>
  <cellStyles count="1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2 2 3" xfId="66"/>
    <cellStyle name="Comma 2 20" xfId="67"/>
    <cellStyle name="Comma 2 21" xfId="68"/>
    <cellStyle name="Comma 2 22" xfId="69"/>
    <cellStyle name="Comma 2 23" xfId="70"/>
    <cellStyle name="Comma 2 24" xfId="71"/>
    <cellStyle name="Comma 2 25" xfId="72"/>
    <cellStyle name="Comma 2 3" xfId="73"/>
    <cellStyle name="Comma 2 4" xfId="74"/>
    <cellStyle name="Comma 2 5" xfId="75"/>
    <cellStyle name="Comma 2 6" xfId="76"/>
    <cellStyle name="Comma 2 7" xfId="77"/>
    <cellStyle name="Comma 2 8" xfId="78"/>
    <cellStyle name="Comma 2 9" xfId="79"/>
    <cellStyle name="Comma 20" xfId="80"/>
    <cellStyle name="Comma 21" xfId="81"/>
    <cellStyle name="Comma 22" xfId="82"/>
    <cellStyle name="Comma 23" xfId="83"/>
    <cellStyle name="Comma 24" xfId="84"/>
    <cellStyle name="Comma 25" xfId="85"/>
    <cellStyle name="Comma 26" xfId="86"/>
    <cellStyle name="Comma 27" xfId="87"/>
    <cellStyle name="Comma 28" xfId="88"/>
    <cellStyle name="Comma 29" xfId="89"/>
    <cellStyle name="Comma 3" xfId="90"/>
    <cellStyle name="Comma 30" xfId="91"/>
    <cellStyle name="Comma 4" xfId="92"/>
    <cellStyle name="Comma 5" xfId="93"/>
    <cellStyle name="Comma 6" xfId="94"/>
    <cellStyle name="Comma 7" xfId="95"/>
    <cellStyle name="Comma 8" xfId="96"/>
    <cellStyle name="Comma 9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143"/>
    <cellStyle name="Normal 4 10" xfId="144"/>
    <cellStyle name="Normal 4 11" xfId="145"/>
    <cellStyle name="Normal 4 12" xfId="146"/>
    <cellStyle name="Normal 4 13" xfId="147"/>
    <cellStyle name="Normal 4 14" xfId="148"/>
    <cellStyle name="Normal 4 15" xfId="149"/>
    <cellStyle name="Normal 4 16" xfId="150"/>
    <cellStyle name="Normal 4 17" xfId="151"/>
    <cellStyle name="Normal 4 18" xfId="152"/>
    <cellStyle name="Normal 4 19" xfId="153"/>
    <cellStyle name="Normal 4 2" xfId="154"/>
    <cellStyle name="Normal 4 20" xfId="155"/>
    <cellStyle name="Normal 4 21" xfId="156"/>
    <cellStyle name="Normal 4 22" xfId="157"/>
    <cellStyle name="Normal 4 23" xfId="158"/>
    <cellStyle name="Normal 4 24" xfId="159"/>
    <cellStyle name="Normal 4 25" xfId="160"/>
    <cellStyle name="Normal 4 3" xfId="161"/>
    <cellStyle name="Normal 4 4" xfId="162"/>
    <cellStyle name="Normal 4 5" xfId="163"/>
    <cellStyle name="Normal 4 6" xfId="164"/>
    <cellStyle name="Normal 4 7" xfId="165"/>
    <cellStyle name="Normal 4 8" xfId="166"/>
    <cellStyle name="Normal 4 9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6" xfId="185"/>
    <cellStyle name="Normal 7" xfId="186"/>
    <cellStyle name="Normal 8" xfId="187"/>
    <cellStyle name="Normal 9" xfId="188"/>
    <cellStyle name="Normal_bartaman point" xfId="189"/>
    <cellStyle name="Normal_Bartamane_Book1" xfId="190"/>
    <cellStyle name="Normal_Book1" xfId="191"/>
    <cellStyle name="Normal_Comm_wt" xfId="192"/>
    <cellStyle name="Normal_CPI" xfId="193"/>
    <cellStyle name="Normal_Direction of Trade_BartamanFormat 2063-64" xfId="194"/>
    <cellStyle name="Normal_Direction of Trade_BartamanFormat 2063-64 2" xfId="195"/>
    <cellStyle name="Normal_Direction of Trade_BartamanFormat 2063-64 3" xfId="196"/>
    <cellStyle name="Normal_Direction of Trade_BartamanFormat 2063-64 4" xfId="197"/>
    <cellStyle name="Normal_Direction of Trade_BartamanFormat 2063-64 6" xfId="198"/>
    <cellStyle name="Normal_Direction of Trade_BartamanFormat 2063-64 7" xfId="199"/>
    <cellStyle name="Normal_Direction of Trade_BartamanFormat 2063-64 8" xfId="200"/>
    <cellStyle name="Normal_Sheet1" xfId="201"/>
    <cellStyle name="Note" xfId="202"/>
    <cellStyle name="Output" xfId="203"/>
    <cellStyle name="Percent" xfId="204"/>
    <cellStyle name="Title" xfId="205"/>
    <cellStyle name="Total" xfId="206"/>
    <cellStyle name="Warning Tex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42" t="s">
        <v>560</v>
      </c>
      <c r="B1" s="1742"/>
      <c r="C1" s="1742"/>
      <c r="D1" s="1742"/>
      <c r="E1" s="1742"/>
      <c r="F1" s="1742"/>
      <c r="G1" s="1742"/>
    </row>
    <row r="2" spans="1:7" s="52" customFormat="1" ht="15.75">
      <c r="A2" s="1743" t="s">
        <v>1390</v>
      </c>
      <c r="B2" s="1743"/>
      <c r="C2" s="1743"/>
      <c r="D2" s="1743"/>
      <c r="E2" s="1743"/>
      <c r="F2" s="1743"/>
      <c r="G2" s="1743"/>
    </row>
    <row r="3" spans="1:5" ht="15.75">
      <c r="A3" s="35" t="s">
        <v>420</v>
      </c>
      <c r="B3" s="47" t="s">
        <v>267</v>
      </c>
      <c r="C3" s="30"/>
      <c r="D3" s="30"/>
      <c r="E3" s="30"/>
    </row>
    <row r="4" spans="1:5" ht="15.75">
      <c r="A4" s="37">
        <v>1</v>
      </c>
      <c r="B4" s="33" t="s">
        <v>561</v>
      </c>
      <c r="C4" s="33"/>
      <c r="D4" s="33"/>
      <c r="E4" s="33"/>
    </row>
    <row r="5" spans="1:5" ht="15.75">
      <c r="A5" s="37">
        <v>2</v>
      </c>
      <c r="B5" s="33" t="s">
        <v>931</v>
      </c>
      <c r="C5" s="33"/>
      <c r="D5" s="33"/>
      <c r="E5" s="33"/>
    </row>
    <row r="6" spans="1:5" ht="15.75">
      <c r="A6" s="37">
        <v>3</v>
      </c>
      <c r="B6" s="31" t="s">
        <v>956</v>
      </c>
      <c r="C6" s="33"/>
      <c r="D6" s="33"/>
      <c r="E6" s="33"/>
    </row>
    <row r="7" spans="1:5" ht="15.75">
      <c r="A7" s="37">
        <v>4</v>
      </c>
      <c r="B7" s="31" t="s">
        <v>563</v>
      </c>
      <c r="C7" s="33"/>
      <c r="D7" s="33"/>
      <c r="E7" s="33"/>
    </row>
    <row r="8" spans="1:5" ht="15.75">
      <c r="A8" s="37">
        <v>5</v>
      </c>
      <c r="B8" s="31" t="s">
        <v>957</v>
      </c>
      <c r="C8" s="33"/>
      <c r="D8" s="33"/>
      <c r="E8" s="33"/>
    </row>
    <row r="9" spans="1:5" ht="15.75">
      <c r="A9" s="37">
        <v>6</v>
      </c>
      <c r="B9" s="31" t="s">
        <v>958</v>
      </c>
      <c r="C9" s="33"/>
      <c r="D9" s="33"/>
      <c r="E9" s="33"/>
    </row>
    <row r="10" spans="1:5" ht="15.75">
      <c r="A10" s="37">
        <v>7</v>
      </c>
      <c r="B10" s="31" t="s">
        <v>1092</v>
      </c>
      <c r="C10" s="33"/>
      <c r="D10" s="33"/>
      <c r="E10" s="33"/>
    </row>
    <row r="11" spans="1:5" ht="15.75">
      <c r="A11" s="37">
        <v>8</v>
      </c>
      <c r="B11" s="31" t="s">
        <v>42</v>
      </c>
      <c r="C11" s="33"/>
      <c r="D11" s="33"/>
      <c r="E11" s="33"/>
    </row>
    <row r="12" spans="1:5" ht="15.75">
      <c r="A12" s="37">
        <v>9</v>
      </c>
      <c r="B12" s="31" t="s">
        <v>43</v>
      </c>
      <c r="C12" s="33"/>
      <c r="D12" s="33"/>
      <c r="E12" s="33"/>
    </row>
    <row r="13" spans="1:5" ht="15.75">
      <c r="A13" s="37">
        <v>10</v>
      </c>
      <c r="B13" s="31" t="s">
        <v>44</v>
      </c>
      <c r="C13" s="33"/>
      <c r="D13" s="33"/>
      <c r="E13" s="33"/>
    </row>
    <row r="14" spans="1:5" ht="15.75">
      <c r="A14" s="37">
        <v>11</v>
      </c>
      <c r="B14" s="31" t="s">
        <v>1062</v>
      </c>
      <c r="C14" s="33"/>
      <c r="D14" s="33"/>
      <c r="E14" s="33"/>
    </row>
    <row r="15" spans="1:5" ht="15.75">
      <c r="A15" s="37">
        <v>12</v>
      </c>
      <c r="B15" s="31" t="s">
        <v>1064</v>
      </c>
      <c r="C15" s="33"/>
      <c r="D15" s="33"/>
      <c r="E15" s="33"/>
    </row>
    <row r="16" spans="1:5" ht="15.75">
      <c r="A16" s="37">
        <v>13</v>
      </c>
      <c r="B16" s="31" t="s">
        <v>1093</v>
      </c>
      <c r="C16" s="33"/>
      <c r="D16" s="33"/>
      <c r="E16" s="33"/>
    </row>
    <row r="17" spans="1:5" ht="15.75">
      <c r="A17" s="37">
        <v>14</v>
      </c>
      <c r="B17" s="31" t="s">
        <v>45</v>
      </c>
      <c r="C17" s="33"/>
      <c r="D17" s="33"/>
      <c r="E17" s="33"/>
    </row>
    <row r="18" spans="1:5" ht="15.75">
      <c r="A18" s="37">
        <v>15</v>
      </c>
      <c r="B18" s="31" t="s">
        <v>1077</v>
      </c>
      <c r="C18" s="33"/>
      <c r="D18" s="33"/>
      <c r="E18" s="33"/>
    </row>
    <row r="19" spans="1:5" ht="15.75">
      <c r="A19" s="37">
        <v>16</v>
      </c>
      <c r="B19" s="31" t="s">
        <v>809</v>
      </c>
      <c r="C19" s="33"/>
      <c r="D19" s="33"/>
      <c r="E19" s="33"/>
    </row>
    <row r="20" spans="1:5" ht="15.75">
      <c r="A20" s="37">
        <v>17</v>
      </c>
      <c r="B20" s="31" t="s">
        <v>1383</v>
      </c>
      <c r="C20" s="33"/>
      <c r="D20" s="33"/>
      <c r="E20" s="33"/>
    </row>
    <row r="21" spans="1:5" s="35" customFormat="1" ht="15.75">
      <c r="A21" s="37">
        <v>18</v>
      </c>
      <c r="B21" s="31" t="s">
        <v>865</v>
      </c>
      <c r="C21" s="32"/>
      <c r="D21" s="32"/>
      <c r="E21" s="32"/>
    </row>
    <row r="22" spans="1:7" ht="15.75">
      <c r="A22" s="37" t="s">
        <v>385</v>
      </c>
      <c r="B22" s="35" t="s">
        <v>866</v>
      </c>
      <c r="C22" s="33"/>
      <c r="D22" s="33"/>
      <c r="E22" s="33"/>
      <c r="G22" s="33"/>
    </row>
    <row r="23" spans="1:5" ht="15.75">
      <c r="A23" s="37">
        <v>19</v>
      </c>
      <c r="B23" s="31" t="s">
        <v>694</v>
      </c>
      <c r="C23" s="33"/>
      <c r="D23" s="33"/>
      <c r="E23" s="33"/>
    </row>
    <row r="24" spans="1:2" ht="15.75">
      <c r="A24" s="37">
        <v>20</v>
      </c>
      <c r="B24" s="31" t="s">
        <v>191</v>
      </c>
    </row>
    <row r="25" spans="1:5" ht="15.75">
      <c r="A25" s="37">
        <v>21</v>
      </c>
      <c r="B25" s="31" t="s">
        <v>437</v>
      </c>
      <c r="C25" s="33"/>
      <c r="D25" s="33"/>
      <c r="E25" s="33"/>
    </row>
    <row r="26" spans="1:5" ht="15.75">
      <c r="A26" s="37">
        <v>22</v>
      </c>
      <c r="B26" s="31" t="s">
        <v>9</v>
      </c>
      <c r="C26" s="33"/>
      <c r="D26" s="33"/>
      <c r="E26" s="33"/>
    </row>
    <row r="27" spans="1:5" ht="15.75">
      <c r="A27" s="37">
        <v>23</v>
      </c>
      <c r="B27" s="31" t="s">
        <v>48</v>
      </c>
      <c r="C27" s="33"/>
      <c r="D27" s="33"/>
      <c r="E27" s="33"/>
    </row>
    <row r="28" spans="1:5" ht="15.75">
      <c r="A28" s="37">
        <v>24</v>
      </c>
      <c r="B28" s="31" t="s">
        <v>49</v>
      </c>
      <c r="C28" s="33"/>
      <c r="D28" s="33"/>
      <c r="E28" s="33"/>
    </row>
    <row r="29" spans="1:5" ht="15.75">
      <c r="A29" s="37" t="s">
        <v>385</v>
      </c>
      <c r="B29" s="35" t="s">
        <v>867</v>
      </c>
      <c r="C29" s="33"/>
      <c r="D29" s="33"/>
      <c r="E29" s="33"/>
    </row>
    <row r="30" spans="1:5" ht="15.75" customHeight="1">
      <c r="A30" s="37">
        <v>25</v>
      </c>
      <c r="B30" s="31" t="s">
        <v>312</v>
      </c>
      <c r="C30" s="33"/>
      <c r="D30" s="33"/>
      <c r="E30" s="33"/>
    </row>
    <row r="31" spans="1:5" ht="15.75">
      <c r="A31" s="37">
        <v>26</v>
      </c>
      <c r="B31" s="33" t="s">
        <v>313</v>
      </c>
      <c r="C31" s="33"/>
      <c r="D31" s="33"/>
      <c r="E31" s="33"/>
    </row>
    <row r="32" spans="1:5" ht="15.75">
      <c r="A32" s="37">
        <v>27</v>
      </c>
      <c r="B32" s="33" t="s">
        <v>458</v>
      </c>
      <c r="C32" s="33"/>
      <c r="D32" s="33"/>
      <c r="E32" s="33"/>
    </row>
    <row r="33" spans="1:5" ht="15.75">
      <c r="A33" s="37">
        <v>28</v>
      </c>
      <c r="B33" s="33" t="s">
        <v>868</v>
      </c>
      <c r="C33" s="33"/>
      <c r="D33" s="33"/>
      <c r="E33" s="33"/>
    </row>
    <row r="34" spans="1:5" ht="15.75">
      <c r="A34" s="37">
        <v>29</v>
      </c>
      <c r="B34" s="33" t="s">
        <v>483</v>
      </c>
      <c r="C34" s="33"/>
      <c r="D34" s="33"/>
      <c r="E34" s="33"/>
    </row>
    <row r="35" spans="1:5" ht="15.75">
      <c r="A35" s="37"/>
      <c r="B35" s="32" t="s">
        <v>869</v>
      </c>
      <c r="C35" s="33"/>
      <c r="D35" s="33"/>
      <c r="E35" s="33"/>
    </row>
    <row r="36" spans="1:5" ht="15.75">
      <c r="A36" s="37">
        <v>30</v>
      </c>
      <c r="B36" s="33" t="s">
        <v>564</v>
      </c>
      <c r="C36" s="33"/>
      <c r="D36" s="33"/>
      <c r="E36" s="33"/>
    </row>
    <row r="37" spans="1:5" ht="15.75">
      <c r="A37" s="37">
        <v>31</v>
      </c>
      <c r="B37" s="33" t="s">
        <v>831</v>
      </c>
      <c r="C37" s="33"/>
      <c r="D37" s="33"/>
      <c r="E37" s="33"/>
    </row>
    <row r="38" spans="1:6" ht="15.75">
      <c r="A38" s="37">
        <v>32</v>
      </c>
      <c r="B38" s="31" t="s">
        <v>382</v>
      </c>
      <c r="C38" s="33"/>
      <c r="D38" s="33"/>
      <c r="E38" s="33"/>
      <c r="F38" s="31" t="s">
        <v>385</v>
      </c>
    </row>
    <row r="39" spans="1:5" ht="15.75">
      <c r="A39" s="37">
        <v>33</v>
      </c>
      <c r="B39" s="33" t="s">
        <v>1180</v>
      </c>
      <c r="C39" s="33"/>
      <c r="D39" s="33"/>
      <c r="E39" s="33"/>
    </row>
    <row r="40" spans="1:5" ht="15.75">
      <c r="A40" s="37"/>
      <c r="B40" s="32" t="s">
        <v>870</v>
      </c>
      <c r="C40" s="33"/>
      <c r="D40" s="33"/>
      <c r="E40" s="33"/>
    </row>
    <row r="41" spans="1:5" ht="15.75">
      <c r="A41" s="37">
        <v>34</v>
      </c>
      <c r="B41" s="33" t="s">
        <v>565</v>
      </c>
      <c r="C41" s="33"/>
      <c r="D41" s="33"/>
      <c r="E41" s="33"/>
    </row>
    <row r="42" spans="1:5" ht="15.75">
      <c r="A42" s="37">
        <v>35</v>
      </c>
      <c r="B42" s="33" t="s">
        <v>265</v>
      </c>
      <c r="C42" s="33"/>
      <c r="D42" s="33"/>
      <c r="E42" s="33"/>
    </row>
    <row r="43" spans="1:5" ht="15.75">
      <c r="A43" s="37">
        <v>36</v>
      </c>
      <c r="B43" s="33" t="s">
        <v>266</v>
      </c>
      <c r="C43" s="33"/>
      <c r="D43" s="33"/>
      <c r="E43" s="33"/>
    </row>
    <row r="44" spans="1:5" ht="15.75">
      <c r="A44" s="37">
        <v>37</v>
      </c>
      <c r="B44" s="33" t="s">
        <v>310</v>
      </c>
      <c r="C44" s="33"/>
      <c r="D44" s="33"/>
      <c r="E44" s="33"/>
    </row>
    <row r="45" spans="1:5" ht="15.75">
      <c r="A45" s="37">
        <v>38</v>
      </c>
      <c r="B45" s="33" t="s">
        <v>311</v>
      </c>
      <c r="C45" s="33"/>
      <c r="D45" s="33"/>
      <c r="E45" s="33"/>
    </row>
    <row r="46" spans="1:5" ht="15.75">
      <c r="A46" s="37">
        <v>39</v>
      </c>
      <c r="B46" s="33" t="s">
        <v>871</v>
      </c>
      <c r="C46" s="33"/>
      <c r="D46" s="33"/>
      <c r="E46" s="33"/>
    </row>
    <row r="47" spans="1:5" ht="15.75">
      <c r="A47" s="37">
        <v>40</v>
      </c>
      <c r="B47" s="33" t="s">
        <v>384</v>
      </c>
      <c r="C47" s="33"/>
      <c r="D47" s="33"/>
      <c r="E47" s="33"/>
    </row>
    <row r="48" spans="1:5" ht="15.75">
      <c r="A48" s="37">
        <v>41</v>
      </c>
      <c r="B48" s="33" t="s">
        <v>566</v>
      </c>
      <c r="C48" s="33"/>
      <c r="D48" s="33"/>
      <c r="E48" s="33"/>
    </row>
    <row r="49" spans="1:5" ht="15.75">
      <c r="A49" s="37">
        <v>42</v>
      </c>
      <c r="B49" s="33" t="s">
        <v>872</v>
      </c>
      <c r="C49" s="33"/>
      <c r="D49" s="33"/>
      <c r="E49" s="33"/>
    </row>
    <row r="50" spans="1:5" ht="15.75">
      <c r="A50" s="37">
        <v>43</v>
      </c>
      <c r="B50" s="48" t="s">
        <v>667</v>
      </c>
      <c r="C50" s="33"/>
      <c r="D50" s="33"/>
      <c r="E50" s="33"/>
    </row>
    <row r="51" spans="1:2" ht="15.75">
      <c r="A51" s="37">
        <v>44</v>
      </c>
      <c r="B51" s="48" t="s">
        <v>660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5" width="8.421875" style="40" bestFit="1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47" t="s">
        <v>456</v>
      </c>
      <c r="B1" s="1747"/>
      <c r="C1" s="1747"/>
      <c r="D1" s="1747"/>
      <c r="E1" s="1747"/>
      <c r="F1" s="1747"/>
      <c r="G1" s="1747"/>
      <c r="H1" s="1747"/>
      <c r="I1" s="1747"/>
    </row>
    <row r="2" spans="1:9" ht="15.75">
      <c r="A2" s="1784" t="s">
        <v>1008</v>
      </c>
      <c r="B2" s="1784"/>
      <c r="C2" s="1784"/>
      <c r="D2" s="1784"/>
      <c r="E2" s="1784"/>
      <c r="F2" s="1784"/>
      <c r="G2" s="1784"/>
      <c r="H2" s="1784"/>
      <c r="I2" s="1784"/>
    </row>
    <row r="3" spans="1:9" ht="13.5" thickBot="1">
      <c r="A3" s="56"/>
      <c r="B3" s="56"/>
      <c r="C3" s="56"/>
      <c r="D3" s="56"/>
      <c r="E3" s="56"/>
      <c r="F3" s="56"/>
      <c r="G3" s="56"/>
      <c r="H3" s="1785" t="s">
        <v>192</v>
      </c>
      <c r="I3" s="1785"/>
    </row>
    <row r="4" spans="1:9" ht="13.5" thickTop="1">
      <c r="A4" s="502"/>
      <c r="B4" s="576">
        <v>2012</v>
      </c>
      <c r="C4" s="576">
        <v>2012</v>
      </c>
      <c r="D4" s="576">
        <v>2013</v>
      </c>
      <c r="E4" s="576">
        <v>2013</v>
      </c>
      <c r="F4" s="1778" t="s">
        <v>1393</v>
      </c>
      <c r="G4" s="1779"/>
      <c r="H4" s="1779"/>
      <c r="I4" s="1780"/>
    </row>
    <row r="5" spans="1:9" ht="12.75">
      <c r="A5" s="590" t="s">
        <v>309</v>
      </c>
      <c r="B5" s="578" t="s">
        <v>658</v>
      </c>
      <c r="C5" s="578" t="s">
        <v>532</v>
      </c>
      <c r="D5" s="578" t="s">
        <v>404</v>
      </c>
      <c r="E5" s="578" t="s">
        <v>1391</v>
      </c>
      <c r="F5" s="1781" t="s">
        <v>278</v>
      </c>
      <c r="G5" s="1782"/>
      <c r="H5" s="1781" t="s">
        <v>1123</v>
      </c>
      <c r="I5" s="1783"/>
    </row>
    <row r="6" spans="1:9" ht="12.75">
      <c r="A6" s="592"/>
      <c r="B6" s="482"/>
      <c r="C6" s="482"/>
      <c r="D6" s="482"/>
      <c r="E6" s="482"/>
      <c r="F6" s="482" t="s">
        <v>388</v>
      </c>
      <c r="G6" s="482" t="s">
        <v>377</v>
      </c>
      <c r="H6" s="482" t="s">
        <v>388</v>
      </c>
      <c r="I6" s="483" t="s">
        <v>377</v>
      </c>
    </row>
    <row r="7" spans="1:9" s="56" customFormat="1" ht="12.75">
      <c r="A7" s="140" t="s">
        <v>1009</v>
      </c>
      <c r="B7" s="1043">
        <v>23325.669200779994</v>
      </c>
      <c r="C7" s="1043">
        <v>24168.09295135001</v>
      </c>
      <c r="D7" s="1043">
        <v>28785.760118538703</v>
      </c>
      <c r="E7" s="1043">
        <v>28874.402807629987</v>
      </c>
      <c r="F7" s="1043">
        <v>842.4237505700148</v>
      </c>
      <c r="G7" s="1043">
        <v>3.611573770161521</v>
      </c>
      <c r="H7" s="1043">
        <v>88.64268909128441</v>
      </c>
      <c r="I7" s="1047">
        <v>0.30793937254481757</v>
      </c>
    </row>
    <row r="8" spans="1:9" s="56" customFormat="1" ht="12.75">
      <c r="A8" s="140" t="s">
        <v>1010</v>
      </c>
      <c r="B8" s="1043">
        <v>2443.2657572499998</v>
      </c>
      <c r="C8" s="1043">
        <v>1758.9084205100003</v>
      </c>
      <c r="D8" s="1043">
        <v>3004.074038387942</v>
      </c>
      <c r="E8" s="1043">
        <v>1328.4099314600003</v>
      </c>
      <c r="F8" s="1043">
        <v>-684.3573367399995</v>
      </c>
      <c r="G8" s="1043">
        <v>-28.009942623281102</v>
      </c>
      <c r="H8" s="1043">
        <v>-1675.6641069279417</v>
      </c>
      <c r="I8" s="1047">
        <v>-55.7797206565236</v>
      </c>
    </row>
    <row r="9" spans="1:9" s="56" customFormat="1" ht="12.75">
      <c r="A9" s="140" t="s">
        <v>1011</v>
      </c>
      <c r="B9" s="1043">
        <v>7593.59513932</v>
      </c>
      <c r="C9" s="1043">
        <v>7860.565758989998</v>
      </c>
      <c r="D9" s="1043">
        <v>8218.970084495</v>
      </c>
      <c r="E9" s="1043">
        <v>8080.350572874999</v>
      </c>
      <c r="F9" s="1043">
        <v>266.9706196699981</v>
      </c>
      <c r="G9" s="1043">
        <v>3.515734178236754</v>
      </c>
      <c r="H9" s="1043">
        <v>-138.6195116200015</v>
      </c>
      <c r="I9" s="1047">
        <v>-1.6865800726237674</v>
      </c>
    </row>
    <row r="10" spans="1:9" s="56" customFormat="1" ht="12.75">
      <c r="A10" s="140" t="s">
        <v>1012</v>
      </c>
      <c r="B10" s="1043">
        <v>10616.257456842</v>
      </c>
      <c r="C10" s="1043">
        <v>10234.962556668</v>
      </c>
      <c r="D10" s="1043">
        <v>11671.487522469179</v>
      </c>
      <c r="E10" s="1043">
        <v>10618.73491962185</v>
      </c>
      <c r="F10" s="1043">
        <v>-381.29490017399985</v>
      </c>
      <c r="G10" s="1043">
        <v>-3.5916131623980316</v>
      </c>
      <c r="H10" s="1043">
        <v>-1052.7526028473294</v>
      </c>
      <c r="I10" s="1047">
        <v>-9.01986658359219</v>
      </c>
    </row>
    <row r="11" spans="1:10" ht="12.75">
      <c r="A11" s="141" t="s">
        <v>1013</v>
      </c>
      <c r="B11" s="1044">
        <v>10104.533768822002</v>
      </c>
      <c r="C11" s="1044">
        <v>9708.376405398</v>
      </c>
      <c r="D11" s="1044">
        <v>10995.533197887009</v>
      </c>
      <c r="E11" s="1044">
        <v>9700.41976246185</v>
      </c>
      <c r="F11" s="1044">
        <v>-396.15736342400305</v>
      </c>
      <c r="G11" s="1044">
        <v>-3.920590226996564</v>
      </c>
      <c r="H11" s="1044">
        <v>-1295.113435425159</v>
      </c>
      <c r="I11" s="1046">
        <v>-11.778541450577753</v>
      </c>
      <c r="J11" s="56"/>
    </row>
    <row r="12" spans="1:10" ht="12.75">
      <c r="A12" s="141" t="s">
        <v>1014</v>
      </c>
      <c r="B12" s="1044">
        <v>511.72368801999977</v>
      </c>
      <c r="C12" s="1044">
        <v>526.5861512699998</v>
      </c>
      <c r="D12" s="1044">
        <v>675.9543245821693</v>
      </c>
      <c r="E12" s="1044">
        <v>918.3151571599997</v>
      </c>
      <c r="F12" s="1044">
        <v>14.862463250000076</v>
      </c>
      <c r="G12" s="1044">
        <v>2.9043922722254756</v>
      </c>
      <c r="H12" s="1044">
        <v>242.36083257783037</v>
      </c>
      <c r="I12" s="1046">
        <v>35.854616763882966</v>
      </c>
      <c r="J12" s="56"/>
    </row>
    <row r="13" spans="1:9" s="56" customFormat="1" ht="12.75">
      <c r="A13" s="140" t="s">
        <v>1015</v>
      </c>
      <c r="B13" s="1043">
        <v>678906.9945349424</v>
      </c>
      <c r="C13" s="1043">
        <v>723153.7712654144</v>
      </c>
      <c r="D13" s="1043">
        <v>820368.0953724033</v>
      </c>
      <c r="E13" s="1043">
        <v>839342.5139784024</v>
      </c>
      <c r="F13" s="1043">
        <v>44246.77673047199</v>
      </c>
      <c r="G13" s="1043">
        <v>6.5173546725323455</v>
      </c>
      <c r="H13" s="1043">
        <v>18974.41860599909</v>
      </c>
      <c r="I13" s="1047">
        <v>2.3129152283019634</v>
      </c>
    </row>
    <row r="14" spans="1:10" ht="12.75">
      <c r="A14" s="141" t="s">
        <v>1016</v>
      </c>
      <c r="B14" s="1044">
        <v>573535.8345931795</v>
      </c>
      <c r="C14" s="1044">
        <v>602215.4915582516</v>
      </c>
      <c r="D14" s="1044">
        <v>681333.9794985052</v>
      </c>
      <c r="E14" s="1044">
        <v>691147.7514489633</v>
      </c>
      <c r="F14" s="1044">
        <v>28679.656965072034</v>
      </c>
      <c r="G14" s="1044">
        <v>5.0004995739133005</v>
      </c>
      <c r="H14" s="1044">
        <v>9813.77195045806</v>
      </c>
      <c r="I14" s="1046">
        <v>1.4403761218076148</v>
      </c>
      <c r="J14" s="56"/>
    </row>
    <row r="15" spans="1:10" ht="12.75">
      <c r="A15" s="141" t="s">
        <v>1017</v>
      </c>
      <c r="B15" s="1044">
        <v>478271.63838345493</v>
      </c>
      <c r="C15" s="1044">
        <v>502566.1303155549</v>
      </c>
      <c r="D15" s="1044">
        <v>569464.288572172</v>
      </c>
      <c r="E15" s="1044">
        <v>580370.5086604931</v>
      </c>
      <c r="F15" s="1044">
        <v>24294.491932099976</v>
      </c>
      <c r="G15" s="1044">
        <v>5.079643027593001</v>
      </c>
      <c r="H15" s="1044">
        <v>10906.220088321017</v>
      </c>
      <c r="I15" s="1046">
        <v>1.9151719093161008</v>
      </c>
      <c r="J15" s="56"/>
    </row>
    <row r="16" spans="1:10" ht="12.75">
      <c r="A16" s="141" t="s">
        <v>1018</v>
      </c>
      <c r="B16" s="1044">
        <v>19650.547087962004</v>
      </c>
      <c r="C16" s="1044">
        <v>21610.610586948493</v>
      </c>
      <c r="D16" s="1044">
        <v>29165.89213729244</v>
      </c>
      <c r="E16" s="1044">
        <v>26004.798751349994</v>
      </c>
      <c r="F16" s="1044">
        <v>1960.0634989864884</v>
      </c>
      <c r="G16" s="1044">
        <v>9.974600148345134</v>
      </c>
      <c r="H16" s="1044">
        <v>-3161.0933859424476</v>
      </c>
      <c r="I16" s="1046">
        <v>-10.838322280910354</v>
      </c>
      <c r="J16" s="56"/>
    </row>
    <row r="17" spans="1:10" ht="12.75">
      <c r="A17" s="141" t="s">
        <v>1019</v>
      </c>
      <c r="B17" s="1044">
        <v>2640.409026640001</v>
      </c>
      <c r="C17" s="1044">
        <v>2691.599735360001</v>
      </c>
      <c r="D17" s="1044">
        <v>2754.5799867223095</v>
      </c>
      <c r="E17" s="1044">
        <v>1830.0993205099992</v>
      </c>
      <c r="F17" s="1044">
        <v>51.1907087200002</v>
      </c>
      <c r="G17" s="1044">
        <v>1.9387416193294076</v>
      </c>
      <c r="H17" s="1044">
        <v>-924.4806662123103</v>
      </c>
      <c r="I17" s="1046">
        <v>-33.561583641372316</v>
      </c>
      <c r="J17" s="56"/>
    </row>
    <row r="18" spans="1:10" ht="12.75">
      <c r="A18" s="141" t="s">
        <v>1020</v>
      </c>
      <c r="B18" s="1044">
        <v>52771.088552612506</v>
      </c>
      <c r="C18" s="1044">
        <v>54421.36308710801</v>
      </c>
      <c r="D18" s="1044">
        <v>56760.62140034646</v>
      </c>
      <c r="E18" s="1044">
        <v>58789.320935145224</v>
      </c>
      <c r="F18" s="1044">
        <v>1650.2745344955038</v>
      </c>
      <c r="G18" s="1044">
        <v>3.127232315570274</v>
      </c>
      <c r="H18" s="1044">
        <v>2028.6995347987613</v>
      </c>
      <c r="I18" s="1046">
        <v>3.574132003400474</v>
      </c>
      <c r="J18" s="56"/>
    </row>
    <row r="19" spans="1:10" ht="12.75">
      <c r="A19" s="141" t="s">
        <v>1021</v>
      </c>
      <c r="B19" s="1044">
        <v>20202.151542509895</v>
      </c>
      <c r="C19" s="1044">
        <v>20925.787833280014</v>
      </c>
      <c r="D19" s="1044">
        <v>23188.59740197203</v>
      </c>
      <c r="E19" s="1044">
        <v>24153.023781465003</v>
      </c>
      <c r="F19" s="1044">
        <v>723.6362907701186</v>
      </c>
      <c r="G19" s="1044">
        <v>3.581976351614947</v>
      </c>
      <c r="H19" s="1044">
        <v>964.426379492972</v>
      </c>
      <c r="I19" s="1046">
        <v>4.159054395463152</v>
      </c>
      <c r="J19" s="56"/>
    </row>
    <row r="20" spans="1:10" ht="12.75">
      <c r="A20" s="141" t="s">
        <v>1022</v>
      </c>
      <c r="B20" s="1044">
        <v>105371.15994176298</v>
      </c>
      <c r="C20" s="1044">
        <v>120938.279707163</v>
      </c>
      <c r="D20" s="1044">
        <v>139034.11587389812</v>
      </c>
      <c r="E20" s="1044">
        <v>148194.76252943903</v>
      </c>
      <c r="F20" s="1044">
        <v>15567.119765400028</v>
      </c>
      <c r="G20" s="1044">
        <v>14.773605770311093</v>
      </c>
      <c r="H20" s="1044">
        <v>9160.646655540913</v>
      </c>
      <c r="I20" s="1046">
        <v>6.588776141712933</v>
      </c>
      <c r="J20" s="56"/>
    </row>
    <row r="21" spans="1:10" ht="12.75">
      <c r="A21" s="141" t="s">
        <v>1023</v>
      </c>
      <c r="B21" s="1044">
        <v>9370.159705709004</v>
      </c>
      <c r="C21" s="1044">
        <v>9615.757062429002</v>
      </c>
      <c r="D21" s="1044">
        <v>11662.705177613554</v>
      </c>
      <c r="E21" s="1044">
        <v>9996.853359458992</v>
      </c>
      <c r="F21" s="1044">
        <v>245.59735671999806</v>
      </c>
      <c r="G21" s="1044">
        <v>2.6210583857003176</v>
      </c>
      <c r="H21" s="1044">
        <v>-1665.8518181545624</v>
      </c>
      <c r="I21" s="1046">
        <v>-14.283579948090845</v>
      </c>
      <c r="J21" s="56"/>
    </row>
    <row r="22" spans="1:10" ht="12.75">
      <c r="A22" s="141" t="s">
        <v>1024</v>
      </c>
      <c r="B22" s="1044">
        <v>3396.9698277199996</v>
      </c>
      <c r="C22" s="1044">
        <v>2781.42636543</v>
      </c>
      <c r="D22" s="1044">
        <v>4129.60152536308</v>
      </c>
      <c r="E22" s="1044">
        <v>3779.1739800500004</v>
      </c>
      <c r="F22" s="1044">
        <v>-615.5434622899998</v>
      </c>
      <c r="G22" s="1044">
        <v>-18.120368843639223</v>
      </c>
      <c r="H22" s="1044">
        <v>-350.4275453130799</v>
      </c>
      <c r="I22" s="1046">
        <v>-8.485747187975234</v>
      </c>
      <c r="J22" s="56"/>
    </row>
    <row r="23" spans="1:10" ht="12.75">
      <c r="A23" s="141" t="s">
        <v>1025</v>
      </c>
      <c r="B23" s="1044">
        <v>146.48635903</v>
      </c>
      <c r="C23" s="1044">
        <v>275.31384903</v>
      </c>
      <c r="D23" s="1044">
        <v>531.6815165228193</v>
      </c>
      <c r="E23" s="1044">
        <v>267.8571390299999</v>
      </c>
      <c r="F23" s="1044">
        <v>128.82748999999998</v>
      </c>
      <c r="G23" s="1044">
        <v>87.94504201829228</v>
      </c>
      <c r="H23" s="1044">
        <v>-263.82437749281934</v>
      </c>
      <c r="I23" s="1046">
        <v>-49.620754021735166</v>
      </c>
      <c r="J23" s="56"/>
    </row>
    <row r="24" spans="1:10" ht="12.75">
      <c r="A24" s="141" t="s">
        <v>1026</v>
      </c>
      <c r="B24" s="1044">
        <v>5826.703518959001</v>
      </c>
      <c r="C24" s="1044">
        <v>6559.016847968999</v>
      </c>
      <c r="D24" s="1044">
        <v>7001.422135727651</v>
      </c>
      <c r="E24" s="1044">
        <v>5949.822240378992</v>
      </c>
      <c r="F24" s="1044">
        <v>732.3133290099986</v>
      </c>
      <c r="G24" s="1044">
        <v>12.568227070884735</v>
      </c>
      <c r="H24" s="1044">
        <v>-1051.5998953486587</v>
      </c>
      <c r="I24" s="1046">
        <v>-15.019804190671998</v>
      </c>
      <c r="J24" s="56"/>
    </row>
    <row r="25" spans="1:10" ht="12.75">
      <c r="A25" s="141" t="s">
        <v>1027</v>
      </c>
      <c r="B25" s="1044">
        <v>96001.000236054</v>
      </c>
      <c r="C25" s="1044">
        <v>111322.522644734</v>
      </c>
      <c r="D25" s="1044">
        <v>127371.4106962846</v>
      </c>
      <c r="E25" s="1044">
        <v>138197.90916998</v>
      </c>
      <c r="F25" s="1044">
        <v>15321.52240868</v>
      </c>
      <c r="G25" s="1044">
        <v>15.95975288903904</v>
      </c>
      <c r="H25" s="1044">
        <v>10826.498473695407</v>
      </c>
      <c r="I25" s="1046">
        <v>8.4999439156021</v>
      </c>
      <c r="J25" s="56"/>
    </row>
    <row r="26" spans="1:10" ht="12.75">
      <c r="A26" s="141" t="s">
        <v>1028</v>
      </c>
      <c r="B26" s="1044">
        <v>18539.428882022</v>
      </c>
      <c r="C26" s="1044">
        <v>19369.219267052005</v>
      </c>
      <c r="D26" s="1044">
        <v>22080.441490449168</v>
      </c>
      <c r="E26" s="1044">
        <v>18371.2748199635</v>
      </c>
      <c r="F26" s="1044">
        <v>829.7903850300063</v>
      </c>
      <c r="G26" s="1044">
        <v>4.475814170492966</v>
      </c>
      <c r="H26" s="1044">
        <v>-3709.166670485669</v>
      </c>
      <c r="I26" s="1046">
        <v>-16.79842620941279</v>
      </c>
      <c r="J26" s="56"/>
    </row>
    <row r="27" spans="1:10" ht="12.75">
      <c r="A27" s="141" t="s">
        <v>1029</v>
      </c>
      <c r="B27" s="1044">
        <v>3884.662701269999</v>
      </c>
      <c r="C27" s="1044">
        <v>3880.586927854</v>
      </c>
      <c r="D27" s="1044">
        <v>3585.2415711264593</v>
      </c>
      <c r="E27" s="1044">
        <v>2920.7436804685</v>
      </c>
      <c r="F27" s="1044">
        <v>-4.075773415999265</v>
      </c>
      <c r="G27" s="1044">
        <v>-0.10491962184173126</v>
      </c>
      <c r="H27" s="1044">
        <v>-664.4978906579595</v>
      </c>
      <c r="I27" s="1046">
        <v>-18.53425710583788</v>
      </c>
      <c r="J27" s="56"/>
    </row>
    <row r="28" spans="1:9" ht="12.75">
      <c r="A28" s="141" t="s">
        <v>1030</v>
      </c>
      <c r="B28" s="1044">
        <v>73576.90865276201</v>
      </c>
      <c r="C28" s="1044">
        <v>88072.71644982799</v>
      </c>
      <c r="D28" s="1044">
        <v>101705.72763470894</v>
      </c>
      <c r="E28" s="1044">
        <v>116905.89066954803</v>
      </c>
      <c r="F28" s="1044">
        <v>14495.80779706598</v>
      </c>
      <c r="G28" s="1044">
        <v>19.70157222217275</v>
      </c>
      <c r="H28" s="1044">
        <v>15200.16303483909</v>
      </c>
      <c r="I28" s="1046">
        <v>14.94523798053214</v>
      </c>
    </row>
    <row r="29" spans="1:9" ht="12.75">
      <c r="A29" s="141" t="s">
        <v>1031</v>
      </c>
      <c r="B29" s="1044">
        <v>4244.56395338</v>
      </c>
      <c r="C29" s="1044">
        <v>3733.4159016499993</v>
      </c>
      <c r="D29" s="1044">
        <v>7421.656111661639</v>
      </c>
      <c r="E29" s="1044">
        <v>4933.04504205</v>
      </c>
      <c r="F29" s="1044">
        <v>-511.14805173000104</v>
      </c>
      <c r="G29" s="1044">
        <v>-12.04241607251476</v>
      </c>
      <c r="H29" s="1044">
        <v>-2488.6110696116393</v>
      </c>
      <c r="I29" s="1046">
        <v>-33.53174860394417</v>
      </c>
    </row>
    <row r="30" spans="1:9" ht="12.75">
      <c r="A30" s="141" t="s">
        <v>1032</v>
      </c>
      <c r="B30" s="1044">
        <v>2256.2036021500003</v>
      </c>
      <c r="C30" s="1044">
        <v>10107.60440407</v>
      </c>
      <c r="D30" s="1044">
        <v>2826.4855717350033</v>
      </c>
      <c r="E30" s="1044">
        <v>2638.747360500001</v>
      </c>
      <c r="F30" s="1044">
        <v>7851.400801919999</v>
      </c>
      <c r="G30" s="1044">
        <v>347.99167922780447</v>
      </c>
      <c r="H30" s="1044">
        <v>-187.73821123500238</v>
      </c>
      <c r="I30" s="1046">
        <v>-6.642107538506259</v>
      </c>
    </row>
    <row r="31" spans="1:9" ht="12.75">
      <c r="A31" s="141" t="s">
        <v>1033</v>
      </c>
      <c r="B31" s="1044">
        <v>67076.141097232</v>
      </c>
      <c r="C31" s="1044">
        <v>74231.696144108</v>
      </c>
      <c r="D31" s="1044">
        <v>91457.5859513123</v>
      </c>
      <c r="E31" s="1044">
        <v>109334.09826699801</v>
      </c>
      <c r="F31" s="1044">
        <v>7155.555046876005</v>
      </c>
      <c r="G31" s="1044">
        <v>10.667809641141222</v>
      </c>
      <c r="H31" s="1044">
        <v>17876.512315685715</v>
      </c>
      <c r="I31" s="1046">
        <v>19.54623241991356</v>
      </c>
    </row>
    <row r="32" spans="1:9" s="56" customFormat="1" ht="12.75">
      <c r="A32" s="140" t="s">
        <v>1034</v>
      </c>
      <c r="B32" s="1043">
        <v>9828.094216265003</v>
      </c>
      <c r="C32" s="1043">
        <v>10513.487491212001</v>
      </c>
      <c r="D32" s="1043">
        <v>7711.553050845043</v>
      </c>
      <c r="E32" s="1043">
        <v>10881.113856650501</v>
      </c>
      <c r="F32" s="1043">
        <v>685.3932749469986</v>
      </c>
      <c r="G32" s="1043">
        <v>6.9738166918740685</v>
      </c>
      <c r="H32" s="1043">
        <v>3169.5608058054586</v>
      </c>
      <c r="I32" s="1047">
        <v>41.10145887485185</v>
      </c>
    </row>
    <row r="33" spans="1:10" ht="12.75">
      <c r="A33" s="141" t="s">
        <v>1035</v>
      </c>
      <c r="B33" s="1044">
        <v>658.9224136390043</v>
      </c>
      <c r="C33" s="1044">
        <v>480.3963987890043</v>
      </c>
      <c r="D33" s="1044">
        <v>1011.6645413234219</v>
      </c>
      <c r="E33" s="1044">
        <v>829.1180073725034</v>
      </c>
      <c r="F33" s="1044">
        <v>-178.52601484999997</v>
      </c>
      <c r="G33" s="1044">
        <v>-27.0936321416146</v>
      </c>
      <c r="H33" s="1044">
        <v>-182.5465339509185</v>
      </c>
      <c r="I33" s="1046">
        <v>-18.044176354359315</v>
      </c>
      <c r="J33" s="56"/>
    </row>
    <row r="34" spans="1:10" ht="12.75">
      <c r="A34" s="141" t="s">
        <v>1036</v>
      </c>
      <c r="B34" s="1044">
        <v>9169.171802625997</v>
      </c>
      <c r="C34" s="1044">
        <v>10033.091092422997</v>
      </c>
      <c r="D34" s="1044">
        <v>6699.88850952162</v>
      </c>
      <c r="E34" s="1044">
        <v>10051.995849277999</v>
      </c>
      <c r="F34" s="1044">
        <v>863.9192897970006</v>
      </c>
      <c r="G34" s="1044">
        <v>9.421999155360785</v>
      </c>
      <c r="H34" s="1044">
        <v>3352.1073397563787</v>
      </c>
      <c r="I34" s="1046">
        <v>50.03228538792093</v>
      </c>
      <c r="J34" s="56"/>
    </row>
    <row r="35" spans="1:10" ht="12.75">
      <c r="A35" s="141" t="s">
        <v>1037</v>
      </c>
      <c r="B35" s="1044">
        <v>8087.9601995409985</v>
      </c>
      <c r="C35" s="1044">
        <v>8833.226784930996</v>
      </c>
      <c r="D35" s="1044">
        <v>6249.04781457422</v>
      </c>
      <c r="E35" s="1044">
        <v>9679.559779277999</v>
      </c>
      <c r="F35" s="1044">
        <v>745.2665853899971</v>
      </c>
      <c r="G35" s="1044">
        <v>9.21451845710482</v>
      </c>
      <c r="H35" s="1044">
        <v>3430.511964703779</v>
      </c>
      <c r="I35" s="1046">
        <v>54.89655490718177</v>
      </c>
      <c r="J35" s="56"/>
    </row>
    <row r="36" spans="1:10" ht="12.75">
      <c r="A36" s="141" t="s">
        <v>1038</v>
      </c>
      <c r="B36" s="1044">
        <v>293.45955275000006</v>
      </c>
      <c r="C36" s="1044">
        <v>534.8585050500002</v>
      </c>
      <c r="D36" s="1044">
        <v>222.6481791938001</v>
      </c>
      <c r="E36" s="1044">
        <v>202.0935100600001</v>
      </c>
      <c r="F36" s="1044">
        <v>241.39895230000013</v>
      </c>
      <c r="G36" s="1044">
        <v>82.25970156290988</v>
      </c>
      <c r="H36" s="1044">
        <v>-20.55466913379999</v>
      </c>
      <c r="I36" s="1046">
        <v>-9.231905335236785</v>
      </c>
      <c r="J36" s="56"/>
    </row>
    <row r="37" spans="1:10" ht="12.75">
      <c r="A37" s="141" t="s">
        <v>1039</v>
      </c>
      <c r="B37" s="1044">
        <v>191.76</v>
      </c>
      <c r="C37" s="1044">
        <v>106.97970000000001</v>
      </c>
      <c r="D37" s="1044">
        <v>151.3951668036</v>
      </c>
      <c r="E37" s="1044">
        <v>99.10258</v>
      </c>
      <c r="F37" s="1044">
        <v>-84.78029999999998</v>
      </c>
      <c r="G37" s="1044">
        <v>-44.21167083854818</v>
      </c>
      <c r="H37" s="1044">
        <v>-52.2925868036</v>
      </c>
      <c r="I37" s="1046">
        <v>-34.54045984931439</v>
      </c>
      <c r="J37" s="56"/>
    </row>
    <row r="38" spans="1:10" ht="12.75">
      <c r="A38" s="141" t="s">
        <v>1040</v>
      </c>
      <c r="B38" s="1044">
        <v>595.9920503349999</v>
      </c>
      <c r="C38" s="1044">
        <v>558.0261024419998</v>
      </c>
      <c r="D38" s="1044">
        <v>76.79734895000001</v>
      </c>
      <c r="E38" s="1044">
        <v>71.23997994</v>
      </c>
      <c r="F38" s="1044">
        <v>-37.965947893000134</v>
      </c>
      <c r="G38" s="1044">
        <v>-6.370210453589093</v>
      </c>
      <c r="H38" s="1044">
        <v>-5.557369010000016</v>
      </c>
      <c r="I38" s="1046">
        <v>-7.236407357782909</v>
      </c>
      <c r="J38" s="56"/>
    </row>
    <row r="39" spans="1:9" s="56" customFormat="1" ht="12.75">
      <c r="A39" s="140" t="s">
        <v>1041</v>
      </c>
      <c r="B39" s="1048">
        <v>16959.3057455</v>
      </c>
      <c r="C39" s="1048">
        <v>18023.73350735</v>
      </c>
      <c r="D39" s="1048">
        <v>21715.81045912234</v>
      </c>
      <c r="E39" s="1048">
        <v>22826.015430559997</v>
      </c>
      <c r="F39" s="1048">
        <v>1064.4277618499982</v>
      </c>
      <c r="G39" s="1048">
        <v>6.276364008193168</v>
      </c>
      <c r="H39" s="1048">
        <v>1110.204971437659</v>
      </c>
      <c r="I39" s="1045">
        <v>5.112427065651082</v>
      </c>
    </row>
    <row r="40" spans="1:10" ht="12.75">
      <c r="A40" s="141" t="s">
        <v>1042</v>
      </c>
      <c r="B40" s="1044">
        <v>2422.90301433</v>
      </c>
      <c r="C40" s="1044">
        <v>2185.1389280900003</v>
      </c>
      <c r="D40" s="1044">
        <v>3394.2993350829647</v>
      </c>
      <c r="E40" s="1044">
        <v>2099.07673419</v>
      </c>
      <c r="F40" s="1044">
        <v>-237.76408623999987</v>
      </c>
      <c r="G40" s="1044">
        <v>-9.81319040975927</v>
      </c>
      <c r="H40" s="1044">
        <v>-1295.2226008929647</v>
      </c>
      <c r="I40" s="1046">
        <v>-38.15876188366005</v>
      </c>
      <c r="J40" s="56"/>
    </row>
    <row r="41" spans="1:10" ht="12.75">
      <c r="A41" s="141" t="s">
        <v>1043</v>
      </c>
      <c r="B41" s="1044">
        <v>9245.312872189998</v>
      </c>
      <c r="C41" s="1044">
        <v>10247.044969860002</v>
      </c>
      <c r="D41" s="1044">
        <v>13006.343370709508</v>
      </c>
      <c r="E41" s="1044">
        <v>13889.697598849996</v>
      </c>
      <c r="F41" s="1044">
        <v>1001.7320976700048</v>
      </c>
      <c r="G41" s="1044">
        <v>10.83502647793809</v>
      </c>
      <c r="H41" s="1044">
        <v>883.354228140488</v>
      </c>
      <c r="I41" s="1046">
        <v>6.791718494298833</v>
      </c>
      <c r="J41" s="56"/>
    </row>
    <row r="42" spans="1:10" ht="12.75">
      <c r="A42" s="141" t="s">
        <v>1044</v>
      </c>
      <c r="B42" s="1044">
        <v>1136.1252200499998</v>
      </c>
      <c r="C42" s="1044">
        <v>1453.7165345399999</v>
      </c>
      <c r="D42" s="1044">
        <v>931.6331451309113</v>
      </c>
      <c r="E42" s="1044">
        <v>2351.43672773</v>
      </c>
      <c r="F42" s="1044">
        <v>317.59131449000006</v>
      </c>
      <c r="G42" s="1044">
        <v>27.953900581136924</v>
      </c>
      <c r="H42" s="1044">
        <v>1419.8035825990885</v>
      </c>
      <c r="I42" s="1046">
        <v>152.39942782409062</v>
      </c>
      <c r="J42" s="56"/>
    </row>
    <row r="43" spans="1:10" ht="12.75">
      <c r="A43" s="141" t="s">
        <v>1045</v>
      </c>
      <c r="B43" s="1044">
        <v>1242.35851288</v>
      </c>
      <c r="C43" s="1044">
        <v>1179.8982648299993</v>
      </c>
      <c r="D43" s="1044">
        <v>1364.9240254499987</v>
      </c>
      <c r="E43" s="1044">
        <v>1701.2892049099999</v>
      </c>
      <c r="F43" s="1044">
        <v>-62.4602480500007</v>
      </c>
      <c r="G43" s="1044">
        <v>-5.027554236756275</v>
      </c>
      <c r="H43" s="1044">
        <v>336.3651794600012</v>
      </c>
      <c r="I43" s="1046">
        <v>24.6435093227336</v>
      </c>
      <c r="J43" s="56"/>
    </row>
    <row r="44" spans="1:10" ht="12.75">
      <c r="A44" s="141" t="s">
        <v>1046</v>
      </c>
      <c r="B44" s="1044">
        <v>2912.567198580001</v>
      </c>
      <c r="C44" s="1044">
        <v>2957.9219279900003</v>
      </c>
      <c r="D44" s="1044">
        <v>3018.6349822800003</v>
      </c>
      <c r="E44" s="1044">
        <v>2784.53533689</v>
      </c>
      <c r="F44" s="1044">
        <v>45.354729409999436</v>
      </c>
      <c r="G44" s="1044">
        <v>1.557207999599521</v>
      </c>
      <c r="H44" s="1044">
        <v>-234.0996453900002</v>
      </c>
      <c r="I44" s="1046">
        <v>-7.755149157291711</v>
      </c>
      <c r="J44" s="56"/>
    </row>
    <row r="45" spans="1:9" s="56" customFormat="1" ht="12.75">
      <c r="A45" s="140" t="s">
        <v>1047</v>
      </c>
      <c r="B45" s="1043">
        <v>395.267725842</v>
      </c>
      <c r="C45" s="1043">
        <v>584.8336636388</v>
      </c>
      <c r="D45" s="1043">
        <v>373.5875696494924</v>
      </c>
      <c r="E45" s="1043">
        <v>541.7352168340136</v>
      </c>
      <c r="F45" s="1043">
        <v>189.56593779679997</v>
      </c>
      <c r="G45" s="1043">
        <v>47.95887076107372</v>
      </c>
      <c r="H45" s="1043">
        <v>168.1476471845212</v>
      </c>
      <c r="I45" s="1047">
        <v>45.008897737759526</v>
      </c>
    </row>
    <row r="46" spans="1:9" s="56" customFormat="1" ht="12.75">
      <c r="A46" s="140" t="s">
        <v>1048</v>
      </c>
      <c r="B46" s="1043">
        <v>0</v>
      </c>
      <c r="C46" s="1043">
        <v>0</v>
      </c>
      <c r="D46" s="1043">
        <v>0</v>
      </c>
      <c r="E46" s="1043">
        <v>0</v>
      </c>
      <c r="F46" s="1043">
        <v>0</v>
      </c>
      <c r="G46" s="1450"/>
      <c r="H46" s="1450">
        <v>0</v>
      </c>
      <c r="I46" s="1451"/>
    </row>
    <row r="47" spans="1:9" s="56" customFormat="1" ht="12.75">
      <c r="A47" s="140" t="s">
        <v>1049</v>
      </c>
      <c r="B47" s="1043">
        <v>40398.35277084201</v>
      </c>
      <c r="C47" s="1043">
        <v>47888.674299103</v>
      </c>
      <c r="D47" s="1043">
        <v>53687.721726968535</v>
      </c>
      <c r="E47" s="1043">
        <v>74451.6624012644</v>
      </c>
      <c r="F47" s="1043">
        <v>7490.321528260989</v>
      </c>
      <c r="G47" s="1043">
        <v>18.541155800954385</v>
      </c>
      <c r="H47" s="1043">
        <v>20763.940674295867</v>
      </c>
      <c r="I47" s="1047">
        <v>38.67539915344494</v>
      </c>
    </row>
    <row r="48" spans="1:10" ht="13.5" thickBot="1">
      <c r="A48" s="594" t="s">
        <v>543</v>
      </c>
      <c r="B48" s="1049">
        <v>790466.8025475834</v>
      </c>
      <c r="C48" s="1049">
        <v>844187.1299142361</v>
      </c>
      <c r="D48" s="1049">
        <v>955537.0599428795</v>
      </c>
      <c r="E48" s="1049">
        <v>996944.939115298</v>
      </c>
      <c r="F48" s="1049">
        <v>53720.22736665278</v>
      </c>
      <c r="G48" s="1049">
        <v>6.796013089166893</v>
      </c>
      <c r="H48" s="1049">
        <v>41407.87917241861</v>
      </c>
      <c r="I48" s="1050">
        <v>4.333466582122299</v>
      </c>
      <c r="J48" s="56"/>
    </row>
    <row r="49" spans="1:8" ht="13.5" thickTop="1">
      <c r="A49" s="405" t="s">
        <v>422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8" bestFit="1" customWidth="1"/>
    <col min="2" max="2" width="7.421875" style="38" bestFit="1" customWidth="1"/>
    <col min="3" max="3" width="7.421875" style="595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88" t="s">
        <v>482</v>
      </c>
      <c r="B1" s="1788"/>
      <c r="C1" s="1788"/>
      <c r="D1" s="1788"/>
      <c r="E1" s="1788"/>
      <c r="F1" s="1788"/>
      <c r="G1" s="1788"/>
      <c r="H1" s="1788"/>
      <c r="I1" s="1788"/>
    </row>
    <row r="2" spans="1:10" ht="15.75" customHeight="1">
      <c r="A2" s="1789" t="s">
        <v>1050</v>
      </c>
      <c r="B2" s="1789"/>
      <c r="C2" s="1789"/>
      <c r="D2" s="1789"/>
      <c r="E2" s="1789"/>
      <c r="F2" s="1789"/>
      <c r="G2" s="1789"/>
      <c r="H2" s="1789"/>
      <c r="I2" s="1789"/>
      <c r="J2" s="587"/>
    </row>
    <row r="3" spans="8:9" ht="13.5" thickBot="1">
      <c r="H3" s="1776" t="s">
        <v>192</v>
      </c>
      <c r="I3" s="1776"/>
    </row>
    <row r="4" spans="1:9" s="458" customFormat="1" ht="13.5" thickTop="1">
      <c r="A4" s="596"/>
      <c r="B4" s="597">
        <v>2012</v>
      </c>
      <c r="C4" s="597">
        <v>2012</v>
      </c>
      <c r="D4" s="597">
        <v>2013</v>
      </c>
      <c r="E4" s="597">
        <v>2013</v>
      </c>
      <c r="F4" s="1778" t="s">
        <v>1393</v>
      </c>
      <c r="G4" s="1778"/>
      <c r="H4" s="1778"/>
      <c r="I4" s="1790"/>
    </row>
    <row r="5" spans="1:9" s="458" customFormat="1" ht="14.25" customHeight="1">
      <c r="A5" s="579" t="s">
        <v>309</v>
      </c>
      <c r="B5" s="598" t="s">
        <v>658</v>
      </c>
      <c r="C5" s="598" t="s">
        <v>532</v>
      </c>
      <c r="D5" s="598" t="s">
        <v>404</v>
      </c>
      <c r="E5" s="598" t="s">
        <v>1391</v>
      </c>
      <c r="F5" s="1786" t="s">
        <v>278</v>
      </c>
      <c r="G5" s="1786"/>
      <c r="H5" s="1786" t="s">
        <v>1123</v>
      </c>
      <c r="I5" s="1787"/>
    </row>
    <row r="6" spans="1:9" s="458" customFormat="1" ht="12.75">
      <c r="A6" s="599"/>
      <c r="B6" s="598"/>
      <c r="C6" s="598"/>
      <c r="D6" s="598"/>
      <c r="E6" s="598"/>
      <c r="F6" s="600" t="s">
        <v>388</v>
      </c>
      <c r="G6" s="600" t="s">
        <v>377</v>
      </c>
      <c r="H6" s="600" t="s">
        <v>388</v>
      </c>
      <c r="I6" s="601" t="s">
        <v>377</v>
      </c>
    </row>
    <row r="7" spans="1:9" s="458" customFormat="1" ht="12.75">
      <c r="A7" s="146" t="s">
        <v>1051</v>
      </c>
      <c r="B7" s="1051">
        <v>9762.77960805</v>
      </c>
      <c r="C7" s="1051">
        <v>11906.910409</v>
      </c>
      <c r="D7" s="1051">
        <v>11074.042600198094</v>
      </c>
      <c r="E7" s="1051">
        <v>10294.12074775</v>
      </c>
      <c r="F7" s="1051">
        <v>2144.130800950001</v>
      </c>
      <c r="G7" s="1051">
        <v>21.96229851570178</v>
      </c>
      <c r="H7" s="1051">
        <v>-779.9218524480948</v>
      </c>
      <c r="I7" s="1056">
        <v>-7.042792597114837</v>
      </c>
    </row>
    <row r="8" spans="1:9" s="458" customFormat="1" ht="12.75">
      <c r="A8" s="147" t="s">
        <v>1052</v>
      </c>
      <c r="B8" s="1052">
        <v>9610.519608049999</v>
      </c>
      <c r="C8" s="1052">
        <v>11700.34259192</v>
      </c>
      <c r="D8" s="1052">
        <v>10843.322600198095</v>
      </c>
      <c r="E8" s="1052">
        <v>9966.56074775</v>
      </c>
      <c r="F8" s="1052">
        <v>2089.822983870001</v>
      </c>
      <c r="G8" s="1052">
        <v>21.74516123061146</v>
      </c>
      <c r="H8" s="1052">
        <v>-876.7618524480949</v>
      </c>
      <c r="I8" s="1053">
        <v>-8.085730589921557</v>
      </c>
    </row>
    <row r="9" spans="1:12" ht="12.75">
      <c r="A9" s="147" t="s">
        <v>1053</v>
      </c>
      <c r="B9" s="1052">
        <v>546.0958727499999</v>
      </c>
      <c r="C9" s="1052">
        <v>260.286246</v>
      </c>
      <c r="D9" s="1052">
        <v>452.35230931999996</v>
      </c>
      <c r="E9" s="1052">
        <v>890.58949159</v>
      </c>
      <c r="F9" s="1052">
        <v>-285.8096267499999</v>
      </c>
      <c r="G9" s="1052">
        <v>-52.33689559137946</v>
      </c>
      <c r="H9" s="1052">
        <v>438.23718227</v>
      </c>
      <c r="I9" s="1053">
        <v>96.87961644957255</v>
      </c>
      <c r="K9" s="458"/>
      <c r="L9" s="458"/>
    </row>
    <row r="10" spans="1:12" ht="12.75">
      <c r="A10" s="147" t="s">
        <v>1054</v>
      </c>
      <c r="B10" s="1052">
        <v>4327</v>
      </c>
      <c r="C10" s="1052">
        <v>7521.03159373</v>
      </c>
      <c r="D10" s="1052">
        <v>6640.137821530001</v>
      </c>
      <c r="E10" s="1052">
        <v>6626.66439629</v>
      </c>
      <c r="F10" s="1052">
        <v>3194.03159373</v>
      </c>
      <c r="G10" s="1052">
        <v>73.81630676519529</v>
      </c>
      <c r="H10" s="1052">
        <v>-13.473425240001234</v>
      </c>
      <c r="I10" s="1053">
        <v>-0.20290881909581698</v>
      </c>
      <c r="K10" s="458"/>
      <c r="L10" s="458"/>
    </row>
    <row r="11" spans="1:12" ht="12.75">
      <c r="A11" s="147" t="s">
        <v>1055</v>
      </c>
      <c r="B11" s="1052">
        <v>527.9237353</v>
      </c>
      <c r="C11" s="1052">
        <v>370.97610066000004</v>
      </c>
      <c r="D11" s="1052">
        <v>875.74548923</v>
      </c>
      <c r="E11" s="1052">
        <v>784.9390663899999</v>
      </c>
      <c r="F11" s="1052">
        <v>-156.94763463999993</v>
      </c>
      <c r="G11" s="1052">
        <v>-29.72922491367286</v>
      </c>
      <c r="H11" s="1052">
        <v>-90.8064228400001</v>
      </c>
      <c r="I11" s="1053">
        <v>-10.369042599333481</v>
      </c>
      <c r="K11" s="458"/>
      <c r="L11" s="458"/>
    </row>
    <row r="12" spans="1:12" ht="12.75">
      <c r="A12" s="147" t="s">
        <v>1056</v>
      </c>
      <c r="B12" s="1052">
        <v>4209.5</v>
      </c>
      <c r="C12" s="1052">
        <v>3548.0486515300004</v>
      </c>
      <c r="D12" s="1052">
        <v>2875.0869801180925</v>
      </c>
      <c r="E12" s="1052">
        <v>1664.36779348</v>
      </c>
      <c r="F12" s="1052">
        <v>-661.4513484699996</v>
      </c>
      <c r="G12" s="1052">
        <v>-15.71329964295046</v>
      </c>
      <c r="H12" s="1052">
        <v>-1210.7191866380924</v>
      </c>
      <c r="I12" s="1053">
        <v>-42.11069769403508</v>
      </c>
      <c r="K12" s="458"/>
      <c r="L12" s="458"/>
    </row>
    <row r="13" spans="1:12" ht="12.75">
      <c r="A13" s="147" t="s">
        <v>1057</v>
      </c>
      <c r="B13" s="1052">
        <v>2532.848940311</v>
      </c>
      <c r="C13" s="1052">
        <v>1748.5071672200002</v>
      </c>
      <c r="D13" s="1052">
        <v>1197.1031866380924</v>
      </c>
      <c r="E13" s="1052">
        <v>0</v>
      </c>
      <c r="F13" s="1052">
        <v>-784.341773091</v>
      </c>
      <c r="G13" s="1052">
        <v>-30.966780553233203</v>
      </c>
      <c r="H13" s="1052">
        <v>-1197.1031866380924</v>
      </c>
      <c r="I13" s="1053">
        <v>-100</v>
      </c>
      <c r="K13" s="458"/>
      <c r="L13" s="458"/>
    </row>
    <row r="14" spans="1:12" ht="12.75">
      <c r="A14" s="147" t="s">
        <v>1058</v>
      </c>
      <c r="B14" s="1052">
        <v>1676.6510596889998</v>
      </c>
      <c r="C14" s="1052">
        <v>1799.5414843100002</v>
      </c>
      <c r="D14" s="1052">
        <v>1677.98379348</v>
      </c>
      <c r="E14" s="1052">
        <v>1664.36779348</v>
      </c>
      <c r="F14" s="1052">
        <v>122.89042462100042</v>
      </c>
      <c r="G14" s="1052">
        <v>7.329517010164014</v>
      </c>
      <c r="H14" s="1052">
        <v>-13.615999999999985</v>
      </c>
      <c r="I14" s="1053">
        <v>-0.8114500302628981</v>
      </c>
      <c r="K14" s="458"/>
      <c r="L14" s="458"/>
    </row>
    <row r="15" spans="1:9" s="458" customFormat="1" ht="12.75">
      <c r="A15" s="147" t="s">
        <v>1059</v>
      </c>
      <c r="B15" s="1052">
        <v>152.26</v>
      </c>
      <c r="C15" s="1052">
        <v>206.56781708000003</v>
      </c>
      <c r="D15" s="1052">
        <v>230.72</v>
      </c>
      <c r="E15" s="1052">
        <v>327.56</v>
      </c>
      <c r="F15" s="1052">
        <v>54.307817080000035</v>
      </c>
      <c r="G15" s="1052">
        <v>35.66781628792857</v>
      </c>
      <c r="H15" s="1052">
        <v>96.84</v>
      </c>
      <c r="I15" s="1053">
        <v>41.972954230235786</v>
      </c>
    </row>
    <row r="16" spans="1:12" ht="12.75">
      <c r="A16" s="146" t="s">
        <v>1060</v>
      </c>
      <c r="B16" s="1051">
        <v>1162.0420000000001</v>
      </c>
      <c r="C16" s="1051">
        <v>880.76628982</v>
      </c>
      <c r="D16" s="1051">
        <v>1083.5204343599999</v>
      </c>
      <c r="E16" s="1051">
        <v>1147.97167521</v>
      </c>
      <c r="F16" s="1051">
        <v>-281.27571018000015</v>
      </c>
      <c r="G16" s="1051">
        <v>-24.205296381714266</v>
      </c>
      <c r="H16" s="1051">
        <v>64.4512408500002</v>
      </c>
      <c r="I16" s="1056">
        <v>5.948317983321602</v>
      </c>
      <c r="K16" s="458"/>
      <c r="L16" s="458"/>
    </row>
    <row r="17" spans="1:12" ht="12.75">
      <c r="A17" s="147" t="s">
        <v>1052</v>
      </c>
      <c r="B17" s="1052">
        <v>1156.0420000000001</v>
      </c>
      <c r="C17" s="1052">
        <v>876.87628982</v>
      </c>
      <c r="D17" s="1052">
        <v>1075.47043436</v>
      </c>
      <c r="E17" s="1052">
        <v>1139.97167521</v>
      </c>
      <c r="F17" s="1052">
        <v>-279.16571018000013</v>
      </c>
      <c r="G17" s="1052">
        <v>-24.148405523328744</v>
      </c>
      <c r="H17" s="1052">
        <v>64.50124085000016</v>
      </c>
      <c r="I17" s="1053">
        <v>5.997490845797551</v>
      </c>
      <c r="K17" s="458"/>
      <c r="L17" s="458"/>
    </row>
    <row r="18" spans="1:12" ht="12.75">
      <c r="A18" s="147" t="s">
        <v>1059</v>
      </c>
      <c r="B18" s="1052">
        <v>6</v>
      </c>
      <c r="C18" s="1052">
        <v>3.89</v>
      </c>
      <c r="D18" s="1052">
        <v>8.05</v>
      </c>
      <c r="E18" s="1052">
        <v>8</v>
      </c>
      <c r="F18" s="1052">
        <v>-2.11</v>
      </c>
      <c r="G18" s="1052">
        <v>-35.166666666666664</v>
      </c>
      <c r="H18" s="1052">
        <v>-0.05000000000000071</v>
      </c>
      <c r="I18" s="1053">
        <v>-0.6211180124223691</v>
      </c>
      <c r="K18" s="458"/>
      <c r="L18" s="458"/>
    </row>
    <row r="19" spans="1:12" ht="12.75">
      <c r="A19" s="146" t="s">
        <v>1061</v>
      </c>
      <c r="B19" s="1051">
        <v>10924.821608049999</v>
      </c>
      <c r="C19" s="1051">
        <v>12787.67669882</v>
      </c>
      <c r="D19" s="1051">
        <v>12157.563034558094</v>
      </c>
      <c r="E19" s="1051">
        <v>11442.092422959999</v>
      </c>
      <c r="F19" s="1051">
        <v>1862.855090770001</v>
      </c>
      <c r="G19" s="1051">
        <v>17.051583610274687</v>
      </c>
      <c r="H19" s="1051">
        <v>-715.4706115980953</v>
      </c>
      <c r="I19" s="1056">
        <v>-5.8849837715367554</v>
      </c>
      <c r="K19" s="458"/>
      <c r="L19" s="458"/>
    </row>
    <row r="20" spans="1:12" ht="12.75">
      <c r="A20" s="147" t="s">
        <v>1052</v>
      </c>
      <c r="B20" s="1052">
        <v>10766.561608049999</v>
      </c>
      <c r="C20" s="1052">
        <v>12577.21888174</v>
      </c>
      <c r="D20" s="1052">
        <v>11918.793034558095</v>
      </c>
      <c r="E20" s="1052">
        <v>11106.53242296</v>
      </c>
      <c r="F20" s="1052">
        <v>1810.6572736900016</v>
      </c>
      <c r="G20" s="1052">
        <v>16.81741432042891</v>
      </c>
      <c r="H20" s="1052">
        <v>-812.2606115980961</v>
      </c>
      <c r="I20" s="1053">
        <v>-6.814956927626621</v>
      </c>
      <c r="K20" s="458"/>
      <c r="L20" s="458"/>
    </row>
    <row r="21" spans="1:10" s="458" customFormat="1" ht="13.5" thickBot="1">
      <c r="A21" s="148" t="s">
        <v>1059</v>
      </c>
      <c r="B21" s="1054">
        <v>158.26</v>
      </c>
      <c r="C21" s="1054">
        <v>210.45781708</v>
      </c>
      <c r="D21" s="1054">
        <v>238.77</v>
      </c>
      <c r="E21" s="1054">
        <v>335.56</v>
      </c>
      <c r="F21" s="1054">
        <v>52.19781708000002</v>
      </c>
      <c r="G21" s="1054">
        <v>32.982318387463685</v>
      </c>
      <c r="H21" s="1054">
        <v>96.79</v>
      </c>
      <c r="I21" s="1055">
        <v>40.536918373329975</v>
      </c>
      <c r="J21" s="38"/>
    </row>
    <row r="22" spans="1:11" ht="13.5" thickTop="1">
      <c r="A22" s="405" t="s">
        <v>422</v>
      </c>
      <c r="D22" s="595"/>
      <c r="K22" s="458"/>
    </row>
    <row r="23" spans="3:5" ht="12.75">
      <c r="C23" s="38"/>
      <c r="D23" s="595"/>
      <c r="E23" s="595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2"/>
  <sheetViews>
    <sheetView zoomScalePageLayoutView="0" workbookViewId="0" topLeftCell="B1">
      <selection activeCell="B2" sqref="B2:R2"/>
    </sheetView>
  </sheetViews>
  <sheetFormatPr defaultColWidth="9.140625" defaultRowHeight="12.75"/>
  <cols>
    <col min="1" max="1" width="9.140625" style="602" customWidth="1"/>
    <col min="2" max="2" width="10.00390625" style="602" customWidth="1"/>
    <col min="3" max="3" width="9.00390625" style="602" customWidth="1"/>
    <col min="4" max="4" width="10.57421875" style="602" customWidth="1"/>
    <col min="5" max="5" width="9.28125" style="602" customWidth="1"/>
    <col min="6" max="6" width="9.7109375" style="602" customWidth="1"/>
    <col min="7" max="10" width="10.28125" style="602" customWidth="1"/>
    <col min="11" max="11" width="10.7109375" style="602" customWidth="1"/>
    <col min="12" max="12" width="9.28125" style="602" customWidth="1"/>
    <col min="13" max="14" width="9.140625" style="602" customWidth="1"/>
    <col min="15" max="15" width="9.8515625" style="602" customWidth="1"/>
    <col min="16" max="16" width="10.00390625" style="602" customWidth="1"/>
    <col min="17" max="16384" width="9.140625" style="602" customWidth="1"/>
  </cols>
  <sheetData>
    <row r="1" spans="2:18" ht="12.75">
      <c r="B1" s="1801" t="s">
        <v>512</v>
      </c>
      <c r="C1" s="1801"/>
      <c r="D1" s="1801"/>
      <c r="E1" s="1801"/>
      <c r="F1" s="1801"/>
      <c r="G1" s="1801"/>
      <c r="H1" s="1801"/>
      <c r="I1" s="1801"/>
      <c r="J1" s="1801"/>
      <c r="K1" s="1801"/>
      <c r="L1" s="1801"/>
      <c r="M1" s="1801"/>
      <c r="N1" s="1801"/>
      <c r="O1" s="1801"/>
      <c r="P1" s="1801"/>
      <c r="Q1" s="1801"/>
      <c r="R1" s="1801"/>
    </row>
    <row r="2" spans="2:18" ht="15.75" customHeight="1">
      <c r="B2" s="1802" t="s">
        <v>1062</v>
      </c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802"/>
      <c r="R2" s="1802"/>
    </row>
    <row r="3" spans="2:18" ht="13.5" thickBot="1">
      <c r="B3" s="9"/>
      <c r="D3" s="9"/>
      <c r="O3" s="1793" t="s">
        <v>192</v>
      </c>
      <c r="P3" s="1793"/>
      <c r="Q3" s="1793"/>
      <c r="R3" s="1793"/>
    </row>
    <row r="4" spans="2:18" ht="18.75" customHeight="1" thickTop="1">
      <c r="B4" s="603"/>
      <c r="C4" s="1797" t="s">
        <v>861</v>
      </c>
      <c r="D4" s="1798"/>
      <c r="E4" s="1798"/>
      <c r="F4" s="1798"/>
      <c r="G4" s="1798"/>
      <c r="H4" s="1798"/>
      <c r="I4" s="1798"/>
      <c r="J4" s="1799"/>
      <c r="K4" s="1797" t="s">
        <v>862</v>
      </c>
      <c r="L4" s="1798"/>
      <c r="M4" s="1798"/>
      <c r="N4" s="1798"/>
      <c r="O4" s="1798"/>
      <c r="P4" s="1798"/>
      <c r="Q4" s="1798"/>
      <c r="R4" s="1799"/>
    </row>
    <row r="5" spans="2:18" ht="17.25" customHeight="1">
      <c r="B5" s="1803" t="s">
        <v>653</v>
      </c>
      <c r="C5" s="1791" t="s">
        <v>687</v>
      </c>
      <c r="D5" s="1792"/>
      <c r="E5" s="1805" t="s">
        <v>421</v>
      </c>
      <c r="F5" s="1792"/>
      <c r="G5" s="1805" t="s">
        <v>278</v>
      </c>
      <c r="H5" s="1791"/>
      <c r="I5" s="1794" t="s">
        <v>1123</v>
      </c>
      <c r="J5" s="1796"/>
      <c r="K5" s="1791" t="s">
        <v>687</v>
      </c>
      <c r="L5" s="1792"/>
      <c r="M5" s="1794" t="s">
        <v>421</v>
      </c>
      <c r="N5" s="1795"/>
      <c r="O5" s="1800" t="s">
        <v>278</v>
      </c>
      <c r="P5" s="1800"/>
      <c r="Q5" s="1794" t="s">
        <v>1123</v>
      </c>
      <c r="R5" s="1796"/>
    </row>
    <row r="6" spans="2:18" ht="38.25">
      <c r="B6" s="1804"/>
      <c r="C6" s="298" t="s">
        <v>388</v>
      </c>
      <c r="D6" s="605" t="s">
        <v>1063</v>
      </c>
      <c r="E6" s="91" t="s">
        <v>388</v>
      </c>
      <c r="F6" s="605" t="s">
        <v>1063</v>
      </c>
      <c r="G6" s="604" t="s">
        <v>388</v>
      </c>
      <c r="H6" s="1526" t="s">
        <v>1063</v>
      </c>
      <c r="I6" s="1525" t="s">
        <v>388</v>
      </c>
      <c r="J6" s="606" t="s">
        <v>1063</v>
      </c>
      <c r="K6" s="298" t="s">
        <v>388</v>
      </c>
      <c r="L6" s="605" t="s">
        <v>1063</v>
      </c>
      <c r="M6" s="91" t="s">
        <v>388</v>
      </c>
      <c r="N6" s="605" t="s">
        <v>1063</v>
      </c>
      <c r="O6" s="504" t="s">
        <v>388</v>
      </c>
      <c r="P6" s="1730" t="s">
        <v>1063</v>
      </c>
      <c r="Q6" s="504" t="s">
        <v>388</v>
      </c>
      <c r="R6" s="607" t="s">
        <v>1063</v>
      </c>
    </row>
    <row r="7" spans="2:18" ht="15.75" customHeight="1">
      <c r="B7" s="608" t="s">
        <v>1246</v>
      </c>
      <c r="C7" s="1071">
        <v>0</v>
      </c>
      <c r="D7" s="1057">
        <v>0</v>
      </c>
      <c r="E7" s="1061">
        <v>0</v>
      </c>
      <c r="F7" s="1058">
        <v>0</v>
      </c>
      <c r="G7" s="1065">
        <v>0</v>
      </c>
      <c r="H7" s="1059">
        <v>0</v>
      </c>
      <c r="I7" s="1062">
        <v>0</v>
      </c>
      <c r="J7" s="1067">
        <v>0</v>
      </c>
      <c r="K7" s="1071">
        <v>0</v>
      </c>
      <c r="L7" s="1057">
        <v>0</v>
      </c>
      <c r="M7" s="1061">
        <v>0</v>
      </c>
      <c r="N7" s="1058">
        <v>0</v>
      </c>
      <c r="O7" s="1065">
        <v>0</v>
      </c>
      <c r="P7" s="1059">
        <v>0</v>
      </c>
      <c r="Q7" s="1626" t="s">
        <v>1141</v>
      </c>
      <c r="R7" s="1528" t="s">
        <v>1143</v>
      </c>
    </row>
    <row r="8" spans="2:18" ht="15.75" customHeight="1">
      <c r="B8" s="608" t="s">
        <v>1247</v>
      </c>
      <c r="C8" s="1058">
        <v>0</v>
      </c>
      <c r="D8" s="1057">
        <v>0</v>
      </c>
      <c r="E8" s="1061">
        <v>0</v>
      </c>
      <c r="F8" s="1058">
        <v>0</v>
      </c>
      <c r="G8" s="1065">
        <v>3500</v>
      </c>
      <c r="H8" s="1059">
        <v>1.0092</v>
      </c>
      <c r="I8" s="1062">
        <v>0</v>
      </c>
      <c r="J8" s="1067">
        <v>0</v>
      </c>
      <c r="K8" s="1058">
        <v>0</v>
      </c>
      <c r="L8" s="1057">
        <v>0</v>
      </c>
      <c r="M8" s="1061">
        <v>0</v>
      </c>
      <c r="N8" s="1058">
        <v>0</v>
      </c>
      <c r="O8" s="1065">
        <v>0</v>
      </c>
      <c r="P8" s="1059">
        <v>0</v>
      </c>
      <c r="Q8" s="1626" t="s">
        <v>1141</v>
      </c>
      <c r="R8" s="1528" t="s">
        <v>1143</v>
      </c>
    </row>
    <row r="9" spans="2:18" ht="15.75" customHeight="1">
      <c r="B9" s="608" t="s">
        <v>1248</v>
      </c>
      <c r="C9" s="1064">
        <v>2000</v>
      </c>
      <c r="D9" s="1057">
        <v>5.56</v>
      </c>
      <c r="E9" s="1061">
        <v>0</v>
      </c>
      <c r="F9" s="1058">
        <v>0</v>
      </c>
      <c r="G9" s="1065">
        <v>5000</v>
      </c>
      <c r="H9" s="1059">
        <v>0.9421</v>
      </c>
      <c r="I9" s="1062">
        <v>8500</v>
      </c>
      <c r="J9" s="1067">
        <v>0.05</v>
      </c>
      <c r="K9" s="1058">
        <v>0</v>
      </c>
      <c r="L9" s="1057">
        <v>0</v>
      </c>
      <c r="M9" s="1061">
        <v>0</v>
      </c>
      <c r="N9" s="1058">
        <v>0</v>
      </c>
      <c r="O9" s="1065">
        <v>0</v>
      </c>
      <c r="P9" s="1059">
        <v>0</v>
      </c>
      <c r="Q9" s="1626" t="s">
        <v>1141</v>
      </c>
      <c r="R9" s="1528" t="s">
        <v>1143</v>
      </c>
    </row>
    <row r="10" spans="2:18" ht="15.75" customHeight="1">
      <c r="B10" s="608" t="s">
        <v>1249</v>
      </c>
      <c r="C10" s="1058">
        <v>0</v>
      </c>
      <c r="D10" s="1057">
        <v>0</v>
      </c>
      <c r="E10" s="1061">
        <v>0</v>
      </c>
      <c r="F10" s="1058">
        <v>0</v>
      </c>
      <c r="G10" s="1058">
        <v>0</v>
      </c>
      <c r="H10" s="1059">
        <v>0</v>
      </c>
      <c r="I10" s="1062">
        <v>0</v>
      </c>
      <c r="J10" s="1067">
        <v>0</v>
      </c>
      <c r="K10" s="1058">
        <v>0</v>
      </c>
      <c r="L10" s="1057">
        <v>0</v>
      </c>
      <c r="M10" s="1061">
        <v>0</v>
      </c>
      <c r="N10" s="1058">
        <v>0</v>
      </c>
      <c r="O10" s="1058">
        <v>0</v>
      </c>
      <c r="P10" s="1059">
        <v>0</v>
      </c>
      <c r="Q10" s="1626" t="s">
        <v>1141</v>
      </c>
      <c r="R10" s="1528" t="s">
        <v>1143</v>
      </c>
    </row>
    <row r="11" spans="2:18" ht="15.75" customHeight="1">
      <c r="B11" s="608" t="s">
        <v>1250</v>
      </c>
      <c r="C11" s="1058">
        <v>0</v>
      </c>
      <c r="D11" s="1057">
        <v>0</v>
      </c>
      <c r="E11" s="1062">
        <v>5400</v>
      </c>
      <c r="F11" s="1058">
        <v>3.5852</v>
      </c>
      <c r="G11" s="1059">
        <v>0</v>
      </c>
      <c r="H11" s="1059">
        <v>0</v>
      </c>
      <c r="I11" s="1062"/>
      <c r="J11" s="1067"/>
      <c r="K11" s="1058">
        <v>0</v>
      </c>
      <c r="L11" s="1057">
        <v>0</v>
      </c>
      <c r="M11" s="1061">
        <v>0</v>
      </c>
      <c r="N11" s="1058">
        <v>0</v>
      </c>
      <c r="O11" s="1059">
        <v>0</v>
      </c>
      <c r="P11" s="1059">
        <v>0</v>
      </c>
      <c r="Q11" s="1626"/>
      <c r="R11" s="1528"/>
    </row>
    <row r="12" spans="2:18" ht="15.75" customHeight="1">
      <c r="B12" s="608" t="s">
        <v>1251</v>
      </c>
      <c r="C12" s="1058">
        <v>0</v>
      </c>
      <c r="D12" s="1057">
        <v>0</v>
      </c>
      <c r="E12" s="1062">
        <v>3000</v>
      </c>
      <c r="F12" s="1058">
        <v>2.98</v>
      </c>
      <c r="G12" s="1059">
        <v>0</v>
      </c>
      <c r="H12" s="1059">
        <v>0</v>
      </c>
      <c r="I12" s="1062"/>
      <c r="J12" s="1067"/>
      <c r="K12" s="1058">
        <v>0</v>
      </c>
      <c r="L12" s="1057">
        <v>0</v>
      </c>
      <c r="M12" s="1061">
        <v>0</v>
      </c>
      <c r="N12" s="1058">
        <v>0</v>
      </c>
      <c r="O12" s="1059">
        <v>0</v>
      </c>
      <c r="P12" s="1059">
        <v>0</v>
      </c>
      <c r="Q12" s="1626"/>
      <c r="R12" s="1528"/>
    </row>
    <row r="13" spans="2:18" ht="15.75" customHeight="1">
      <c r="B13" s="608" t="s">
        <v>1252</v>
      </c>
      <c r="C13" s="1058">
        <v>0</v>
      </c>
      <c r="D13" s="1057">
        <v>0</v>
      </c>
      <c r="E13" s="1062">
        <v>0</v>
      </c>
      <c r="F13" s="1058">
        <v>0</v>
      </c>
      <c r="G13" s="1059">
        <v>0</v>
      </c>
      <c r="H13" s="1059">
        <v>0</v>
      </c>
      <c r="I13" s="1062"/>
      <c r="J13" s="1067"/>
      <c r="K13" s="1058">
        <v>0</v>
      </c>
      <c r="L13" s="1057">
        <v>0</v>
      </c>
      <c r="M13" s="1062">
        <v>0</v>
      </c>
      <c r="N13" s="1058">
        <v>0</v>
      </c>
      <c r="O13" s="1059">
        <v>0</v>
      </c>
      <c r="P13" s="1059">
        <v>0</v>
      </c>
      <c r="Q13" s="1626"/>
      <c r="R13" s="1528"/>
    </row>
    <row r="14" spans="2:18" ht="15.75" customHeight="1">
      <c r="B14" s="608" t="s">
        <v>1253</v>
      </c>
      <c r="C14" s="1058">
        <v>0</v>
      </c>
      <c r="D14" s="1057">
        <v>0</v>
      </c>
      <c r="E14" s="1062">
        <v>0</v>
      </c>
      <c r="F14" s="1058">
        <v>0</v>
      </c>
      <c r="G14" s="1059">
        <v>0</v>
      </c>
      <c r="H14" s="1059">
        <v>0</v>
      </c>
      <c r="I14" s="1062"/>
      <c r="J14" s="1067"/>
      <c r="K14" s="1058">
        <v>0</v>
      </c>
      <c r="L14" s="1057">
        <v>0</v>
      </c>
      <c r="M14" s="1062">
        <v>0</v>
      </c>
      <c r="N14" s="1058">
        <v>0</v>
      </c>
      <c r="O14" s="1488">
        <v>0</v>
      </c>
      <c r="P14" s="1059">
        <v>0</v>
      </c>
      <c r="Q14" s="1626"/>
      <c r="R14" s="1528"/>
    </row>
    <row r="15" spans="2:18" ht="15.75" customHeight="1">
      <c r="B15" s="608" t="s">
        <v>1254</v>
      </c>
      <c r="C15" s="1064">
        <v>0</v>
      </c>
      <c r="D15" s="1057">
        <v>0</v>
      </c>
      <c r="E15" s="1062">
        <v>0</v>
      </c>
      <c r="F15" s="1058">
        <v>0</v>
      </c>
      <c r="G15" s="1059">
        <v>0</v>
      </c>
      <c r="H15" s="1059">
        <v>0</v>
      </c>
      <c r="I15" s="1062"/>
      <c r="J15" s="1067"/>
      <c r="K15" s="1064">
        <v>0</v>
      </c>
      <c r="L15" s="1057">
        <v>0</v>
      </c>
      <c r="M15" s="1062">
        <v>0</v>
      </c>
      <c r="N15" s="1058">
        <v>0</v>
      </c>
      <c r="O15" s="1059">
        <v>0</v>
      </c>
      <c r="P15" s="1059">
        <v>0</v>
      </c>
      <c r="Q15" s="1626"/>
      <c r="R15" s="1528"/>
    </row>
    <row r="16" spans="2:18" ht="15.75" customHeight="1">
      <c r="B16" s="608" t="s">
        <v>1255</v>
      </c>
      <c r="C16" s="1064">
        <v>0</v>
      </c>
      <c r="D16" s="1057">
        <v>0</v>
      </c>
      <c r="E16" s="1061">
        <v>0</v>
      </c>
      <c r="F16" s="1058">
        <v>0</v>
      </c>
      <c r="G16" s="1065">
        <v>0</v>
      </c>
      <c r="H16" s="1059">
        <v>0</v>
      </c>
      <c r="I16" s="1062"/>
      <c r="J16" s="1067"/>
      <c r="K16" s="1064">
        <v>0</v>
      </c>
      <c r="L16" s="1057">
        <v>0</v>
      </c>
      <c r="M16" s="1061">
        <v>0</v>
      </c>
      <c r="N16" s="1058">
        <v>0</v>
      </c>
      <c r="O16" s="1065">
        <v>0</v>
      </c>
      <c r="P16" s="1059">
        <v>0</v>
      </c>
      <c r="Q16" s="1626"/>
      <c r="R16" s="1528"/>
    </row>
    <row r="17" spans="2:18" ht="15.75" customHeight="1">
      <c r="B17" s="608" t="s">
        <v>1256</v>
      </c>
      <c r="C17" s="1064">
        <v>0</v>
      </c>
      <c r="D17" s="1057">
        <v>0</v>
      </c>
      <c r="E17" s="1061">
        <v>0</v>
      </c>
      <c r="F17" s="1058">
        <v>0</v>
      </c>
      <c r="G17" s="1065">
        <v>0</v>
      </c>
      <c r="H17" s="1059">
        <v>0</v>
      </c>
      <c r="I17" s="1062"/>
      <c r="J17" s="1067"/>
      <c r="K17" s="1064">
        <v>0</v>
      </c>
      <c r="L17" s="1057">
        <v>0</v>
      </c>
      <c r="M17" s="1061">
        <v>0</v>
      </c>
      <c r="N17" s="1058">
        <v>0</v>
      </c>
      <c r="O17" s="1065">
        <v>0</v>
      </c>
      <c r="P17" s="1059">
        <v>0</v>
      </c>
      <c r="Q17" s="1626"/>
      <c r="R17" s="1528"/>
    </row>
    <row r="18" spans="2:18" ht="15.75" customHeight="1">
      <c r="B18" s="609" t="s">
        <v>1257</v>
      </c>
      <c r="C18" s="1072">
        <v>0</v>
      </c>
      <c r="D18" s="1060">
        <v>0</v>
      </c>
      <c r="E18" s="1061">
        <v>0</v>
      </c>
      <c r="F18" s="1058">
        <v>0</v>
      </c>
      <c r="G18" s="1530" t="s">
        <v>1140</v>
      </c>
      <c r="H18" s="1488" t="s">
        <v>1140</v>
      </c>
      <c r="I18" s="1062"/>
      <c r="J18" s="1067"/>
      <c r="K18" s="1072">
        <v>0</v>
      </c>
      <c r="L18" s="1060">
        <v>0</v>
      </c>
      <c r="M18" s="1061">
        <v>0</v>
      </c>
      <c r="N18" s="1058">
        <v>0</v>
      </c>
      <c r="O18" s="1531" t="s">
        <v>1138</v>
      </c>
      <c r="P18" s="1059" t="s">
        <v>1139</v>
      </c>
      <c r="Q18" s="1626"/>
      <c r="R18" s="1528"/>
    </row>
    <row r="19" spans="2:18" ht="15.75" customHeight="1" thickBot="1">
      <c r="B19" s="610" t="s">
        <v>542</v>
      </c>
      <c r="C19" s="1073">
        <v>2000</v>
      </c>
      <c r="D19" s="1070">
        <v>5.56</v>
      </c>
      <c r="E19" s="1063">
        <v>8400</v>
      </c>
      <c r="F19" s="1069">
        <v>3.28</v>
      </c>
      <c r="G19" s="1066">
        <v>8500</v>
      </c>
      <c r="H19" s="1527">
        <v>0.97</v>
      </c>
      <c r="I19" s="1070">
        <v>8500</v>
      </c>
      <c r="J19" s="1068"/>
      <c r="K19" s="1073">
        <v>0</v>
      </c>
      <c r="L19" s="1070">
        <v>0</v>
      </c>
      <c r="M19" s="1063">
        <v>0</v>
      </c>
      <c r="N19" s="1069">
        <v>0</v>
      </c>
      <c r="O19" s="1066">
        <v>0</v>
      </c>
      <c r="P19" s="1527" t="s">
        <v>1139</v>
      </c>
      <c r="Q19" s="1731" t="s">
        <v>1143</v>
      </c>
      <c r="R19" s="1529"/>
    </row>
    <row r="20" ht="13.5" thickTop="1">
      <c r="B20" s="36" t="s">
        <v>73</v>
      </c>
    </row>
    <row r="21" ht="12.75">
      <c r="B21" s="36"/>
    </row>
    <row r="22" ht="12.75">
      <c r="B22" s="36"/>
    </row>
  </sheetData>
  <sheetProtection/>
  <mergeCells count="14">
    <mergeCell ref="B1:R1"/>
    <mergeCell ref="B2:R2"/>
    <mergeCell ref="B5:B6"/>
    <mergeCell ref="C5:D5"/>
    <mergeCell ref="E5:F5"/>
    <mergeCell ref="G5:H5"/>
    <mergeCell ref="K5:L5"/>
    <mergeCell ref="O3:R3"/>
    <mergeCell ref="M5:N5"/>
    <mergeCell ref="I5:J5"/>
    <mergeCell ref="C4:J4"/>
    <mergeCell ref="Q5:R5"/>
    <mergeCell ref="K4:R4"/>
    <mergeCell ref="O5:P5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9" width="10.28125" style="9" customWidth="1"/>
    <col min="10" max="10" width="10.7109375" style="9" customWidth="1"/>
    <col min="11" max="11" width="10.140625" style="9" customWidth="1"/>
    <col min="12" max="12" width="10.28125" style="9" customWidth="1"/>
    <col min="13" max="13" width="10.421875" style="9" customWidth="1"/>
    <col min="14" max="15" width="10.140625" style="9" customWidth="1"/>
    <col min="16" max="16384" width="9.140625" style="9" customWidth="1"/>
  </cols>
  <sheetData>
    <row r="1" spans="1:17" ht="12.75">
      <c r="A1" s="1801" t="s">
        <v>513</v>
      </c>
      <c r="B1" s="1801"/>
      <c r="C1" s="1801"/>
      <c r="D1" s="1801"/>
      <c r="E1" s="1801"/>
      <c r="F1" s="1801"/>
      <c r="G1" s="1801"/>
      <c r="H1" s="1801"/>
      <c r="I1" s="1801"/>
      <c r="J1" s="1801"/>
      <c r="K1" s="1801"/>
      <c r="L1" s="1801"/>
      <c r="M1" s="1801"/>
      <c r="N1" s="1801"/>
      <c r="O1" s="1801"/>
      <c r="P1" s="1801"/>
      <c r="Q1" s="1801"/>
    </row>
    <row r="2" spans="1:17" ht="15.75">
      <c r="A2" s="1802" t="s">
        <v>1064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802"/>
    </row>
    <row r="3" spans="1:17" ht="16.5" customHeight="1" thickBot="1">
      <c r="A3" s="1793" t="s">
        <v>192</v>
      </c>
      <c r="B3" s="1793"/>
      <c r="C3" s="1793"/>
      <c r="D3" s="1793"/>
      <c r="E3" s="1793"/>
      <c r="F3" s="1793"/>
      <c r="G3" s="1793"/>
      <c r="H3" s="1793"/>
      <c r="I3" s="1793"/>
      <c r="J3" s="1793"/>
      <c r="K3" s="1793"/>
      <c r="L3" s="1793"/>
      <c r="M3" s="1793"/>
      <c r="N3" s="1793"/>
      <c r="O3" s="1793"/>
      <c r="P3" s="1793"/>
      <c r="Q3" s="1793"/>
    </row>
    <row r="4" spans="1:17" ht="19.5" customHeight="1" thickTop="1">
      <c r="A4" s="603"/>
      <c r="B4" s="1797" t="s">
        <v>863</v>
      </c>
      <c r="C4" s="1798"/>
      <c r="D4" s="1798"/>
      <c r="E4" s="1798"/>
      <c r="F4" s="1798"/>
      <c r="G4" s="1798"/>
      <c r="H4" s="1798"/>
      <c r="I4" s="1799"/>
      <c r="J4" s="1808" t="s">
        <v>864</v>
      </c>
      <c r="K4" s="1809"/>
      <c r="L4" s="1809"/>
      <c r="M4" s="1809"/>
      <c r="N4" s="1809"/>
      <c r="O4" s="1809"/>
      <c r="P4" s="1809"/>
      <c r="Q4" s="1810"/>
    </row>
    <row r="5" spans="1:17" s="602" customFormat="1" ht="19.5" customHeight="1">
      <c r="A5" s="1803" t="s">
        <v>653</v>
      </c>
      <c r="B5" s="1811" t="s">
        <v>687</v>
      </c>
      <c r="C5" s="1795"/>
      <c r="D5" s="1794" t="s">
        <v>421</v>
      </c>
      <c r="E5" s="1795"/>
      <c r="F5" s="1794" t="s">
        <v>278</v>
      </c>
      <c r="G5" s="1800"/>
      <c r="H5" s="1794" t="s">
        <v>1123</v>
      </c>
      <c r="I5" s="1796"/>
      <c r="J5" s="1800" t="s">
        <v>687</v>
      </c>
      <c r="K5" s="1795"/>
      <c r="L5" s="1794" t="s">
        <v>421</v>
      </c>
      <c r="M5" s="1795"/>
      <c r="N5" s="1794" t="s">
        <v>278</v>
      </c>
      <c r="O5" s="1800"/>
      <c r="P5" s="1806" t="s">
        <v>1123</v>
      </c>
      <c r="Q5" s="1807"/>
    </row>
    <row r="6" spans="1:17" s="602" customFormat="1" ht="24" customHeight="1">
      <c r="A6" s="1804"/>
      <c r="B6" s="298" t="s">
        <v>388</v>
      </c>
      <c r="C6" s="605" t="s">
        <v>1063</v>
      </c>
      <c r="D6" s="91" t="s">
        <v>388</v>
      </c>
      <c r="E6" s="605" t="s">
        <v>1063</v>
      </c>
      <c r="F6" s="604" t="s">
        <v>388</v>
      </c>
      <c r="G6" s="1526" t="s">
        <v>1063</v>
      </c>
      <c r="H6" s="1526" t="s">
        <v>388</v>
      </c>
      <c r="I6" s="606" t="s">
        <v>1063</v>
      </c>
      <c r="J6" s="298" t="s">
        <v>388</v>
      </c>
      <c r="K6" s="605" t="s">
        <v>1063</v>
      </c>
      <c r="L6" s="91" t="s">
        <v>388</v>
      </c>
      <c r="M6" s="605" t="s">
        <v>1063</v>
      </c>
      <c r="N6" s="604" t="s">
        <v>388</v>
      </c>
      <c r="O6" s="1526" t="s">
        <v>1063</v>
      </c>
      <c r="P6" s="604" t="s">
        <v>388</v>
      </c>
      <c r="Q6" s="606" t="s">
        <v>1063</v>
      </c>
    </row>
    <row r="7" spans="1:17" ht="15.75" customHeight="1">
      <c r="A7" s="608" t="s">
        <v>1246</v>
      </c>
      <c r="B7" s="1084">
        <v>0</v>
      </c>
      <c r="C7" s="1074"/>
      <c r="D7" s="1083">
        <v>727.98</v>
      </c>
      <c r="E7" s="1075">
        <v>9.1787</v>
      </c>
      <c r="F7" s="1087">
        <v>0</v>
      </c>
      <c r="G7" s="1076">
        <v>0</v>
      </c>
      <c r="H7" s="1076" t="s">
        <v>1138</v>
      </c>
      <c r="I7" s="1089" t="s">
        <v>1138</v>
      </c>
      <c r="J7" s="1084">
        <v>12000</v>
      </c>
      <c r="K7" s="1074">
        <v>3.7527</v>
      </c>
      <c r="L7" s="1083">
        <v>0</v>
      </c>
      <c r="M7" s="1075">
        <v>0</v>
      </c>
      <c r="N7" s="1087">
        <v>0</v>
      </c>
      <c r="O7" s="1076">
        <v>0</v>
      </c>
      <c r="P7" s="39" t="s">
        <v>1138</v>
      </c>
      <c r="Q7" s="1535" t="s">
        <v>1138</v>
      </c>
    </row>
    <row r="8" spans="1:17" ht="15.75" customHeight="1">
      <c r="A8" s="608" t="s">
        <v>1247</v>
      </c>
      <c r="B8" s="1084">
        <v>0</v>
      </c>
      <c r="C8" s="1074"/>
      <c r="D8" s="1079">
        <v>15.76</v>
      </c>
      <c r="E8" s="1075">
        <v>9.2528</v>
      </c>
      <c r="F8" s="1087">
        <v>0</v>
      </c>
      <c r="G8" s="1076">
        <v>0</v>
      </c>
      <c r="H8" s="1076" t="s">
        <v>1138</v>
      </c>
      <c r="I8" s="1089" t="s">
        <v>1138</v>
      </c>
      <c r="J8" s="1084">
        <v>7000</v>
      </c>
      <c r="K8" s="1074">
        <v>3.3509</v>
      </c>
      <c r="L8" s="1079">
        <v>0</v>
      </c>
      <c r="M8" s="1075">
        <v>0</v>
      </c>
      <c r="N8" s="1087">
        <v>0</v>
      </c>
      <c r="O8" s="1076">
        <v>0</v>
      </c>
      <c r="P8" s="1703">
        <v>15000</v>
      </c>
      <c r="Q8" s="1535">
        <v>0.07</v>
      </c>
    </row>
    <row r="9" spans="1:17" ht="15.75" customHeight="1">
      <c r="A9" s="608" t="s">
        <v>1248</v>
      </c>
      <c r="B9" s="1084">
        <v>3000</v>
      </c>
      <c r="C9" s="1074">
        <v>9.7409</v>
      </c>
      <c r="D9" s="1079">
        <v>0</v>
      </c>
      <c r="E9" s="1079">
        <v>0</v>
      </c>
      <c r="F9" s="1087">
        <v>0</v>
      </c>
      <c r="G9" s="1076">
        <v>0</v>
      </c>
      <c r="H9" s="1076" t="s">
        <v>1138</v>
      </c>
      <c r="I9" s="1089" t="s">
        <v>1138</v>
      </c>
      <c r="J9" s="1084">
        <v>0</v>
      </c>
      <c r="K9" s="1079">
        <v>0</v>
      </c>
      <c r="L9" s="1079">
        <v>0</v>
      </c>
      <c r="M9" s="1075">
        <v>0</v>
      </c>
      <c r="N9" s="1087">
        <v>0</v>
      </c>
      <c r="O9" s="1076">
        <v>0</v>
      </c>
      <c r="P9" s="1703">
        <v>20000</v>
      </c>
      <c r="Q9" s="1535">
        <v>0.05</v>
      </c>
    </row>
    <row r="10" spans="1:17" ht="15.75" customHeight="1">
      <c r="A10" s="608" t="s">
        <v>1249</v>
      </c>
      <c r="B10" s="1084">
        <v>2000</v>
      </c>
      <c r="C10" s="1074">
        <v>10.3777</v>
      </c>
      <c r="D10" s="1079">
        <v>0</v>
      </c>
      <c r="E10" s="1075">
        <v>0</v>
      </c>
      <c r="F10" s="1087">
        <v>0</v>
      </c>
      <c r="G10" s="1076">
        <v>0</v>
      </c>
      <c r="H10" s="1076" t="s">
        <v>1138</v>
      </c>
      <c r="I10" s="1089" t="s">
        <v>1138</v>
      </c>
      <c r="J10" s="1084">
        <v>0</v>
      </c>
      <c r="K10" s="1079">
        <v>0</v>
      </c>
      <c r="L10" s="1079">
        <v>0</v>
      </c>
      <c r="M10" s="1075">
        <v>0</v>
      </c>
      <c r="N10" s="1087">
        <v>0</v>
      </c>
      <c r="O10" s="1076">
        <v>0</v>
      </c>
      <c r="P10" s="1704" t="s">
        <v>1138</v>
      </c>
      <c r="Q10" s="1535" t="s">
        <v>1138</v>
      </c>
    </row>
    <row r="11" spans="1:17" ht="15.75" customHeight="1">
      <c r="A11" s="608" t="s">
        <v>1250</v>
      </c>
      <c r="B11" s="1084">
        <v>0</v>
      </c>
      <c r="C11" s="1074">
        <v>0</v>
      </c>
      <c r="D11" s="1079">
        <v>0</v>
      </c>
      <c r="E11" s="1075">
        <v>0</v>
      </c>
      <c r="F11" s="1076">
        <v>0</v>
      </c>
      <c r="G11" s="1076">
        <v>0</v>
      </c>
      <c r="H11" s="1076"/>
      <c r="I11" s="1089"/>
      <c r="J11" s="1084">
        <v>0</v>
      </c>
      <c r="K11" s="1079">
        <v>0</v>
      </c>
      <c r="L11" s="1079">
        <v>0</v>
      </c>
      <c r="M11" s="1075">
        <v>0</v>
      </c>
      <c r="N11" s="1076">
        <v>0</v>
      </c>
      <c r="O11" s="1076">
        <v>0</v>
      </c>
      <c r="P11" s="1704"/>
      <c r="Q11" s="1535"/>
    </row>
    <row r="12" spans="1:17" ht="15.75" customHeight="1">
      <c r="A12" s="608" t="s">
        <v>1251</v>
      </c>
      <c r="B12" s="1084">
        <v>13000</v>
      </c>
      <c r="C12" s="1074">
        <v>10.4072</v>
      </c>
      <c r="D12" s="1079">
        <v>0</v>
      </c>
      <c r="E12" s="1075">
        <v>0</v>
      </c>
      <c r="F12" s="1076">
        <v>0</v>
      </c>
      <c r="G12" s="1076">
        <v>0</v>
      </c>
      <c r="H12" s="1076"/>
      <c r="I12" s="1089"/>
      <c r="J12" s="1084">
        <v>0</v>
      </c>
      <c r="K12" s="1079">
        <v>0</v>
      </c>
      <c r="L12" s="1079">
        <v>0</v>
      </c>
      <c r="M12" s="1075">
        <v>0</v>
      </c>
      <c r="N12" s="1076">
        <v>0</v>
      </c>
      <c r="O12" s="1076">
        <v>0</v>
      </c>
      <c r="P12" s="1704"/>
      <c r="Q12" s="1535"/>
    </row>
    <row r="13" spans="1:17" ht="15.75" customHeight="1">
      <c r="A13" s="608" t="s">
        <v>1252</v>
      </c>
      <c r="B13" s="1084">
        <v>10000</v>
      </c>
      <c r="C13" s="1074">
        <v>10.3571</v>
      </c>
      <c r="D13" s="1079">
        <v>0</v>
      </c>
      <c r="E13" s="1075">
        <v>0</v>
      </c>
      <c r="F13" s="1076">
        <v>0</v>
      </c>
      <c r="G13" s="1076">
        <v>0</v>
      </c>
      <c r="H13" s="1076"/>
      <c r="I13" s="1089"/>
      <c r="J13" s="1084">
        <v>0</v>
      </c>
      <c r="K13" s="1079">
        <v>0</v>
      </c>
      <c r="L13" s="1079">
        <v>0</v>
      </c>
      <c r="M13" s="1075">
        <v>0</v>
      </c>
      <c r="N13" s="1076">
        <v>0</v>
      </c>
      <c r="O13" s="1076">
        <v>0</v>
      </c>
      <c r="P13" s="1704"/>
      <c r="Q13" s="1535"/>
    </row>
    <row r="14" spans="1:17" ht="15.75" customHeight="1">
      <c r="A14" s="608" t="s">
        <v>1253</v>
      </c>
      <c r="B14" s="1084">
        <v>13804.6</v>
      </c>
      <c r="C14" s="1074">
        <v>9.9028</v>
      </c>
      <c r="D14" s="1079">
        <v>0</v>
      </c>
      <c r="E14" s="1075">
        <v>0</v>
      </c>
      <c r="F14" s="1076">
        <v>0</v>
      </c>
      <c r="G14" s="1076">
        <v>0</v>
      </c>
      <c r="H14" s="1076"/>
      <c r="I14" s="1089"/>
      <c r="J14" s="1084">
        <v>0</v>
      </c>
      <c r="K14" s="1079">
        <v>0</v>
      </c>
      <c r="L14" s="1079">
        <v>0</v>
      </c>
      <c r="M14" s="1075">
        <v>0</v>
      </c>
      <c r="N14" s="1076">
        <v>0</v>
      </c>
      <c r="O14" s="1076">
        <v>0</v>
      </c>
      <c r="P14" s="1704"/>
      <c r="Q14" s="1535"/>
    </row>
    <row r="15" spans="1:17" ht="15.75" customHeight="1">
      <c r="A15" s="608" t="s">
        <v>1254</v>
      </c>
      <c r="B15" s="1085">
        <v>15187.375</v>
      </c>
      <c r="C15" s="1074">
        <v>9.8698</v>
      </c>
      <c r="D15" s="1079">
        <v>0</v>
      </c>
      <c r="E15" s="1075">
        <v>0</v>
      </c>
      <c r="F15" s="1076">
        <v>0</v>
      </c>
      <c r="G15" s="1076">
        <v>0</v>
      </c>
      <c r="H15" s="1076"/>
      <c r="I15" s="1089"/>
      <c r="J15" s="1533">
        <v>0</v>
      </c>
      <c r="K15" s="1078">
        <v>0</v>
      </c>
      <c r="L15" s="1079">
        <v>0</v>
      </c>
      <c r="M15" s="1075">
        <v>0</v>
      </c>
      <c r="N15" s="1076">
        <v>0</v>
      </c>
      <c r="O15" s="1076">
        <v>0</v>
      </c>
      <c r="P15" s="1704"/>
      <c r="Q15" s="1535"/>
    </row>
    <row r="16" spans="1:17" ht="15.75" customHeight="1">
      <c r="A16" s="608" t="s">
        <v>1255</v>
      </c>
      <c r="B16" s="1085">
        <v>18217.4</v>
      </c>
      <c r="C16" s="1074">
        <v>9.9267</v>
      </c>
      <c r="D16" s="1080">
        <v>0</v>
      </c>
      <c r="E16" s="1075">
        <v>0</v>
      </c>
      <c r="F16" s="1087">
        <v>0</v>
      </c>
      <c r="G16" s="1076">
        <v>0</v>
      </c>
      <c r="H16" s="1076"/>
      <c r="I16" s="1089"/>
      <c r="J16" s="1534">
        <v>0</v>
      </c>
      <c r="K16" s="1093">
        <v>0</v>
      </c>
      <c r="L16" s="1079">
        <v>0</v>
      </c>
      <c r="M16" s="1075">
        <v>0</v>
      </c>
      <c r="N16" s="1087">
        <v>0</v>
      </c>
      <c r="O16" s="1076">
        <v>0</v>
      </c>
      <c r="P16" s="1704"/>
      <c r="Q16" s="1535"/>
    </row>
    <row r="17" spans="1:17" ht="15.75" customHeight="1">
      <c r="A17" s="608" t="s">
        <v>1256</v>
      </c>
      <c r="B17" s="1085">
        <v>7194.3</v>
      </c>
      <c r="C17" s="1074">
        <v>9.7334</v>
      </c>
      <c r="D17" s="1080">
        <v>0</v>
      </c>
      <c r="E17" s="1075">
        <v>0</v>
      </c>
      <c r="F17" s="1087">
        <v>0</v>
      </c>
      <c r="G17" s="1076">
        <v>0</v>
      </c>
      <c r="H17" s="1076"/>
      <c r="I17" s="1089"/>
      <c r="J17" s="1534">
        <v>0</v>
      </c>
      <c r="K17" s="1093">
        <v>0</v>
      </c>
      <c r="L17" s="1079">
        <v>0</v>
      </c>
      <c r="M17" s="1075">
        <v>0</v>
      </c>
      <c r="N17" s="1087">
        <v>0</v>
      </c>
      <c r="O17" s="1076">
        <v>0</v>
      </c>
      <c r="P17" s="1704"/>
      <c r="Q17" s="1535"/>
    </row>
    <row r="18" spans="1:17" ht="15.75" customHeight="1">
      <c r="A18" s="609" t="s">
        <v>1257</v>
      </c>
      <c r="B18" s="1084">
        <v>9982.4</v>
      </c>
      <c r="C18" s="1077">
        <v>9.6213</v>
      </c>
      <c r="D18" s="1080">
        <v>0</v>
      </c>
      <c r="E18" s="1075">
        <v>0</v>
      </c>
      <c r="F18" s="1541" t="s">
        <v>1144</v>
      </c>
      <c r="G18" s="1537" t="s">
        <v>1140</v>
      </c>
      <c r="H18" s="1076"/>
      <c r="I18" s="1089"/>
      <c r="J18" s="1534">
        <v>0</v>
      </c>
      <c r="K18" s="1093">
        <v>0</v>
      </c>
      <c r="L18" s="1081">
        <v>0</v>
      </c>
      <c r="M18" s="1075">
        <v>0</v>
      </c>
      <c r="N18" s="1087"/>
      <c r="O18" s="1539" t="s">
        <v>1139</v>
      </c>
      <c r="P18" s="1704"/>
      <c r="Q18" s="1535"/>
    </row>
    <row r="19" spans="1:17" ht="15.75" customHeight="1" thickBot="1">
      <c r="A19" s="610" t="s">
        <v>542</v>
      </c>
      <c r="B19" s="1086">
        <v>92386.075</v>
      </c>
      <c r="C19" s="1092">
        <v>9.98</v>
      </c>
      <c r="D19" s="1082">
        <v>743.74</v>
      </c>
      <c r="E19" s="1091">
        <v>9.18</v>
      </c>
      <c r="F19" s="1540">
        <v>0</v>
      </c>
      <c r="G19" s="1538" t="s">
        <v>1139</v>
      </c>
      <c r="H19" s="1532" t="s">
        <v>1138</v>
      </c>
      <c r="I19" s="1090"/>
      <c r="J19" s="1086">
        <v>19000</v>
      </c>
      <c r="K19" s="1092">
        <v>3.6</v>
      </c>
      <c r="L19" s="1082">
        <v>0</v>
      </c>
      <c r="M19" s="1091">
        <v>0</v>
      </c>
      <c r="N19" s="1088">
        <v>0</v>
      </c>
      <c r="O19" s="1538" t="s">
        <v>1139</v>
      </c>
      <c r="P19" s="1705">
        <v>35000</v>
      </c>
      <c r="Q19" s="1536"/>
    </row>
    <row r="20" spans="1:9" ht="15.75" customHeight="1" thickTop="1">
      <c r="A20" s="36" t="s">
        <v>73</v>
      </c>
      <c r="B20" s="611"/>
      <c r="C20" s="611"/>
      <c r="D20" s="611"/>
      <c r="E20" s="611"/>
      <c r="F20" s="611"/>
      <c r="G20" s="611"/>
      <c r="H20" s="611"/>
      <c r="I20" s="611"/>
    </row>
    <row r="21" ht="15.75" customHeight="1">
      <c r="A21" s="36"/>
    </row>
    <row r="26" spans="2:4" ht="12.75">
      <c r="B26" s="612"/>
      <c r="C26" s="612"/>
      <c r="D26" s="612"/>
    </row>
  </sheetData>
  <sheetProtection/>
  <mergeCells count="14">
    <mergeCell ref="A5:A6"/>
    <mergeCell ref="B5:C5"/>
    <mergeCell ref="D5:E5"/>
    <mergeCell ref="F5:G5"/>
    <mergeCell ref="A1:Q1"/>
    <mergeCell ref="A2:Q2"/>
    <mergeCell ref="J5:K5"/>
    <mergeCell ref="L5:M5"/>
    <mergeCell ref="B4:I4"/>
    <mergeCell ref="H5:I5"/>
    <mergeCell ref="P5:Q5"/>
    <mergeCell ref="J4:Q4"/>
    <mergeCell ref="A3:Q3"/>
    <mergeCell ref="N5:O5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613" customWidth="1"/>
    <col min="2" max="2" width="15.57421875" style="613" customWidth="1"/>
    <col min="3" max="3" width="16.28125" style="613" customWidth="1"/>
    <col min="4" max="4" width="16.57421875" style="613" customWidth="1"/>
    <col min="5" max="5" width="14.28125" style="613" customWidth="1"/>
    <col min="6" max="6" width="10.28125" style="613" customWidth="1"/>
    <col min="7" max="16384" width="9.140625" style="613" customWidth="1"/>
  </cols>
  <sheetData>
    <row r="1" spans="1:5" ht="12.75">
      <c r="A1" s="1812" t="s">
        <v>527</v>
      </c>
      <c r="B1" s="1812"/>
      <c r="C1" s="1812"/>
      <c r="D1" s="1812"/>
      <c r="E1" s="1812"/>
    </row>
    <row r="2" spans="1:5" ht="12.75" customHeight="1">
      <c r="A2" s="1813" t="s">
        <v>1094</v>
      </c>
      <c r="B2" s="1813"/>
      <c r="C2" s="1813"/>
      <c r="D2" s="1813"/>
      <c r="E2" s="1813"/>
    </row>
    <row r="3" spans="1:2" ht="12.75" customHeight="1" hidden="1">
      <c r="A3" s="74" t="s">
        <v>1065</v>
      </c>
      <c r="B3" s="74"/>
    </row>
    <row r="4" spans="1:6" ht="12.75" customHeight="1" thickBot="1">
      <c r="A4" s="1816" t="s">
        <v>192</v>
      </c>
      <c r="B4" s="1816"/>
      <c r="C4" s="1816"/>
      <c r="D4" s="1816"/>
      <c r="E4" s="1816"/>
      <c r="F4" s="1816"/>
    </row>
    <row r="5" spans="1:6" ht="21.75" customHeight="1" thickTop="1">
      <c r="A5" s="1814" t="s">
        <v>653</v>
      </c>
      <c r="B5" s="500" t="s">
        <v>708</v>
      </c>
      <c r="C5" s="500" t="s">
        <v>687</v>
      </c>
      <c r="D5" s="500" t="s">
        <v>421</v>
      </c>
      <c r="E5" s="500" t="s">
        <v>278</v>
      </c>
      <c r="F5" s="1542" t="s">
        <v>1123</v>
      </c>
    </row>
    <row r="6" spans="1:6" ht="17.25" customHeight="1">
      <c r="A6" s="1815"/>
      <c r="B6" s="91" t="s">
        <v>388</v>
      </c>
      <c r="C6" s="91" t="s">
        <v>388</v>
      </c>
      <c r="D6" s="91" t="s">
        <v>388</v>
      </c>
      <c r="E6" s="604" t="s">
        <v>388</v>
      </c>
      <c r="F6" s="1543" t="s">
        <v>388</v>
      </c>
    </row>
    <row r="7" spans="1:6" ht="15" customHeight="1">
      <c r="A7" s="141" t="s">
        <v>1246</v>
      </c>
      <c r="B7" s="1095">
        <v>0</v>
      </c>
      <c r="C7" s="1709">
        <v>2950</v>
      </c>
      <c r="D7" s="1706">
        <v>3935.92</v>
      </c>
      <c r="E7" s="1094">
        <v>0</v>
      </c>
      <c r="F7" s="650" t="s">
        <v>1141</v>
      </c>
    </row>
    <row r="8" spans="1:6" ht="15" customHeight="1">
      <c r="A8" s="141" t="s">
        <v>1247</v>
      </c>
      <c r="B8" s="1706">
        <v>350</v>
      </c>
      <c r="C8" s="1094">
        <v>0</v>
      </c>
      <c r="D8" s="1706">
        <v>203.64</v>
      </c>
      <c r="E8" s="1094">
        <v>0</v>
      </c>
      <c r="F8" s="650" t="s">
        <v>1141</v>
      </c>
    </row>
    <row r="9" spans="1:6" ht="15" customHeight="1">
      <c r="A9" s="141" t="s">
        <v>1248</v>
      </c>
      <c r="B9" s="1706">
        <v>3700</v>
      </c>
      <c r="C9" s="1709">
        <v>17892.4</v>
      </c>
      <c r="D9" s="1706">
        <v>69.6</v>
      </c>
      <c r="E9" s="1094">
        <v>0</v>
      </c>
      <c r="F9" s="650" t="s">
        <v>1141</v>
      </c>
    </row>
    <row r="10" spans="1:6" ht="15" customHeight="1">
      <c r="A10" s="141" t="s">
        <v>1249</v>
      </c>
      <c r="B10" s="1706">
        <v>13234</v>
      </c>
      <c r="C10" s="1709">
        <v>30968</v>
      </c>
      <c r="D10" s="1706">
        <v>2.88</v>
      </c>
      <c r="E10" s="1094">
        <v>0</v>
      </c>
      <c r="F10" s="650" t="s">
        <v>1141</v>
      </c>
    </row>
    <row r="11" spans="1:6" ht="15" customHeight="1">
      <c r="A11" s="141" t="s">
        <v>1250</v>
      </c>
      <c r="B11" s="1706">
        <v>28178.9</v>
      </c>
      <c r="C11" s="1709">
        <v>29865.26</v>
      </c>
      <c r="D11" s="1095">
        <v>0</v>
      </c>
      <c r="E11" s="1094">
        <v>0</v>
      </c>
      <c r="F11" s="650"/>
    </row>
    <row r="12" spans="1:6" ht="15" customHeight="1">
      <c r="A12" s="141" t="s">
        <v>1251</v>
      </c>
      <c r="B12" s="1706">
        <v>19784.4</v>
      </c>
      <c r="C12" s="1709">
        <v>40038.26</v>
      </c>
      <c r="D12" s="1706">
        <v>36</v>
      </c>
      <c r="E12" s="1709">
        <v>1586.4</v>
      </c>
      <c r="F12" s="650"/>
    </row>
    <row r="13" spans="1:6" ht="15" customHeight="1">
      <c r="A13" s="141" t="s">
        <v>1252</v>
      </c>
      <c r="B13" s="1706">
        <v>18527.19</v>
      </c>
      <c r="C13" s="1709">
        <v>14924.88</v>
      </c>
      <c r="D13" s="1706">
        <v>45</v>
      </c>
      <c r="E13" s="1709">
        <v>1802.4</v>
      </c>
      <c r="F13" s="650"/>
    </row>
    <row r="14" spans="1:6" ht="15" customHeight="1">
      <c r="A14" s="141" t="s">
        <v>1253</v>
      </c>
      <c r="B14" s="1706">
        <v>1394.29</v>
      </c>
      <c r="C14" s="1709">
        <v>19473.1</v>
      </c>
      <c r="D14" s="1706">
        <v>54</v>
      </c>
      <c r="E14" s="1709">
        <v>13170</v>
      </c>
      <c r="F14" s="650"/>
    </row>
    <row r="15" spans="1:6" ht="15" customHeight="1">
      <c r="A15" s="141" t="s">
        <v>1254</v>
      </c>
      <c r="B15" s="1706">
        <v>6617.5</v>
      </c>
      <c r="C15" s="1710">
        <v>15559.85</v>
      </c>
      <c r="D15" s="1706">
        <v>27</v>
      </c>
      <c r="E15" s="1709">
        <v>15664.24612</v>
      </c>
      <c r="F15" s="650"/>
    </row>
    <row r="16" spans="1:6" ht="15" customHeight="1">
      <c r="A16" s="141" t="s">
        <v>1255</v>
      </c>
      <c r="B16" s="1706">
        <v>67.1</v>
      </c>
      <c r="C16" s="1710">
        <v>15101.14</v>
      </c>
      <c r="D16" s="1095">
        <v>0</v>
      </c>
      <c r="E16" s="1709">
        <v>20988.8</v>
      </c>
      <c r="F16" s="650"/>
    </row>
    <row r="17" spans="1:6" ht="15" customHeight="1">
      <c r="A17" s="141" t="s">
        <v>1256</v>
      </c>
      <c r="B17" s="1706">
        <v>2.88</v>
      </c>
      <c r="C17" s="1709">
        <v>18952</v>
      </c>
      <c r="D17" s="1706">
        <v>1200</v>
      </c>
      <c r="E17" s="1709">
        <v>985.1</v>
      </c>
      <c r="F17" s="650"/>
    </row>
    <row r="18" spans="1:6" ht="15" customHeight="1">
      <c r="A18" s="142" t="s">
        <v>1257</v>
      </c>
      <c r="B18" s="1707">
        <v>4080</v>
      </c>
      <c r="C18" s="1711">
        <v>10949.11</v>
      </c>
      <c r="D18" s="1096">
        <v>0</v>
      </c>
      <c r="E18" s="1711">
        <v>780.6</v>
      </c>
      <c r="F18" s="650"/>
    </row>
    <row r="19" spans="1:6" s="615" customFormat="1" ht="15.75" customHeight="1" thickBot="1">
      <c r="A19" s="156" t="s">
        <v>542</v>
      </c>
      <c r="B19" s="1708">
        <v>95936.26</v>
      </c>
      <c r="C19" s="1712">
        <v>216674</v>
      </c>
      <c r="D19" s="1708">
        <v>5574.04</v>
      </c>
      <c r="E19" s="1713">
        <v>54977.54612</v>
      </c>
      <c r="F19" s="1544" t="s">
        <v>1142</v>
      </c>
    </row>
    <row r="20" spans="1:2" s="616" customFormat="1" ht="15" customHeight="1" thickTop="1">
      <c r="A20" s="36"/>
      <c r="B20" s="36"/>
    </row>
    <row r="21" spans="1:2" s="616" customFormat="1" ht="15" customHeight="1">
      <c r="A21" s="36"/>
      <c r="B21" s="36"/>
    </row>
    <row r="22" spans="1:2" s="616" customFormat="1" ht="15" customHeight="1">
      <c r="A22" s="36"/>
      <c r="B22" s="36"/>
    </row>
    <row r="23" spans="1:2" s="616" customFormat="1" ht="15" customHeight="1">
      <c r="A23" s="36"/>
      <c r="B23" s="36"/>
    </row>
    <row r="24" s="616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4">
    <mergeCell ref="A1:E1"/>
    <mergeCell ref="A2:E2"/>
    <mergeCell ref="A5:A6"/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7109375" style="85" customWidth="1"/>
    <col min="2" max="2" width="12.57421875" style="85" customWidth="1"/>
    <col min="3" max="3" width="10.7109375" style="631" customWidth="1"/>
    <col min="4" max="4" width="14.140625" style="631" customWidth="1"/>
    <col min="5" max="6" width="13.421875" style="631" customWidth="1"/>
    <col min="7" max="7" width="15.7109375" style="631" customWidth="1"/>
    <col min="8" max="8" width="13.421875" style="631" customWidth="1"/>
    <col min="9" max="9" width="14.421875" style="631" customWidth="1"/>
    <col min="10" max="10" width="10.00390625" style="631" customWidth="1"/>
    <col min="11" max="16384" width="9.140625" style="631" customWidth="1"/>
  </cols>
  <sheetData>
    <row r="1" spans="1:9" ht="12.75">
      <c r="A1" s="1801" t="s">
        <v>581</v>
      </c>
      <c r="B1" s="1801"/>
      <c r="C1" s="1801"/>
      <c r="D1" s="1801"/>
      <c r="E1" s="1801"/>
      <c r="F1" s="1801"/>
      <c r="G1" s="1801"/>
      <c r="H1" s="1801"/>
      <c r="I1" s="1801"/>
    </row>
    <row r="2" spans="1:9" ht="15.75">
      <c r="A2" s="1813" t="s">
        <v>1066</v>
      </c>
      <c r="B2" s="1813"/>
      <c r="C2" s="1813"/>
      <c r="D2" s="1813"/>
      <c r="E2" s="1813"/>
      <c r="F2" s="1813"/>
      <c r="G2" s="1813"/>
      <c r="H2" s="1813"/>
      <c r="I2" s="1813"/>
    </row>
    <row r="3" spans="1:6" ht="12.75" hidden="1">
      <c r="A3" s="22"/>
      <c r="B3" s="22"/>
      <c r="C3" s="43"/>
      <c r="D3" s="46"/>
      <c r="E3" s="46"/>
      <c r="F3" s="46"/>
    </row>
    <row r="4" spans="2:10" ht="13.5" customHeight="1" thickBot="1">
      <c r="B4" s="1825" t="s">
        <v>1067</v>
      </c>
      <c r="C4" s="1825"/>
      <c r="D4" s="1825"/>
      <c r="E4" s="1825"/>
      <c r="F4" s="1825"/>
      <c r="G4" s="1825"/>
      <c r="H4" s="1825"/>
      <c r="I4" s="1825"/>
      <c r="J4" s="1825"/>
    </row>
    <row r="5" spans="2:10" ht="13.5" thickTop="1">
      <c r="B5" s="1817" t="s">
        <v>653</v>
      </c>
      <c r="C5" s="1819" t="s">
        <v>1183</v>
      </c>
      <c r="D5" s="1820"/>
      <c r="E5" s="1820"/>
      <c r="F5" s="1821"/>
      <c r="G5" s="1822" t="s">
        <v>1184</v>
      </c>
      <c r="H5" s="1823"/>
      <c r="I5" s="1823"/>
      <c r="J5" s="1824"/>
    </row>
    <row r="6" spans="2:10" ht="12.75">
      <c r="B6" s="1818"/>
      <c r="C6" s="632" t="s">
        <v>687</v>
      </c>
      <c r="D6" s="633" t="s">
        <v>421</v>
      </c>
      <c r="E6" s="1555" t="s">
        <v>278</v>
      </c>
      <c r="F6" s="634" t="s">
        <v>1123</v>
      </c>
      <c r="G6" s="635" t="s">
        <v>687</v>
      </c>
      <c r="H6" s="633" t="s">
        <v>421</v>
      </c>
      <c r="I6" s="1555" t="s">
        <v>278</v>
      </c>
      <c r="J6" s="1560" t="s">
        <v>1123</v>
      </c>
    </row>
    <row r="7" spans="2:10" ht="12.75">
      <c r="B7" s="1649" t="s">
        <v>1246</v>
      </c>
      <c r="C7" s="1099">
        <v>3.81</v>
      </c>
      <c r="D7" s="1107">
        <v>3.98</v>
      </c>
      <c r="E7" s="1545">
        <v>0.18</v>
      </c>
      <c r="F7" s="1109">
        <v>0.25</v>
      </c>
      <c r="G7" s="1553" t="s">
        <v>706</v>
      </c>
      <c r="H7" s="1104" t="s">
        <v>706</v>
      </c>
      <c r="I7" s="1556" t="s">
        <v>706</v>
      </c>
      <c r="J7" s="1558" t="s">
        <v>706</v>
      </c>
    </row>
    <row r="8" spans="2:10" ht="12.75">
      <c r="B8" s="1650" t="s">
        <v>1247</v>
      </c>
      <c r="C8" s="1097">
        <v>3.77</v>
      </c>
      <c r="D8" s="1098">
        <v>2.28</v>
      </c>
      <c r="E8" s="1546">
        <v>0.1463</v>
      </c>
      <c r="F8" s="1114">
        <v>0.14</v>
      </c>
      <c r="G8" s="1098">
        <v>5.41</v>
      </c>
      <c r="H8" s="1100">
        <v>4.46</v>
      </c>
      <c r="I8" s="1547">
        <v>1.16</v>
      </c>
      <c r="J8" s="1595">
        <v>1</v>
      </c>
    </row>
    <row r="9" spans="2:10" ht="12.75">
      <c r="B9" s="1650" t="s">
        <v>1248</v>
      </c>
      <c r="C9" s="1097">
        <v>5.63</v>
      </c>
      <c r="D9" s="1098">
        <v>1.82</v>
      </c>
      <c r="E9" s="1547">
        <v>0.31</v>
      </c>
      <c r="F9" s="1106">
        <v>0.07</v>
      </c>
      <c r="G9" s="1098">
        <v>6.38</v>
      </c>
      <c r="H9" s="1100">
        <v>4.43</v>
      </c>
      <c r="I9" s="1547">
        <v>0.93</v>
      </c>
      <c r="J9" s="1558">
        <v>0.79</v>
      </c>
    </row>
    <row r="10" spans="2:10" ht="12.75">
      <c r="B10" s="1650" t="s">
        <v>1249</v>
      </c>
      <c r="C10" s="1097">
        <v>7.73</v>
      </c>
      <c r="D10" s="1098">
        <v>0.97</v>
      </c>
      <c r="E10" s="1546">
        <v>0.60496</v>
      </c>
      <c r="F10" s="1114">
        <v>0.03</v>
      </c>
      <c r="G10" s="1098">
        <v>7.65</v>
      </c>
      <c r="H10" s="1100">
        <v>3.27</v>
      </c>
      <c r="I10" s="1546">
        <v>1.4799466666666667</v>
      </c>
      <c r="J10" s="1595">
        <v>0.5</v>
      </c>
    </row>
    <row r="11" spans="2:10" ht="12.75">
      <c r="B11" s="1650" t="s">
        <v>1250</v>
      </c>
      <c r="C11" s="1097">
        <v>6.82</v>
      </c>
      <c r="D11" s="1115">
        <v>0.8</v>
      </c>
      <c r="E11" s="1547">
        <v>0.74</v>
      </c>
      <c r="F11" s="1106"/>
      <c r="G11" s="1098">
        <v>7.19</v>
      </c>
      <c r="H11" s="1100">
        <v>2.68</v>
      </c>
      <c r="I11" s="1547">
        <v>2.11</v>
      </c>
      <c r="J11" s="1558"/>
    </row>
    <row r="12" spans="2:10" ht="12.75">
      <c r="B12" s="1650" t="s">
        <v>1251</v>
      </c>
      <c r="C12" s="1097">
        <v>8.21</v>
      </c>
      <c r="D12" s="1115">
        <v>0.7</v>
      </c>
      <c r="E12" s="1547">
        <v>1.52</v>
      </c>
      <c r="F12" s="1106"/>
      <c r="G12" s="1098">
        <v>8.61</v>
      </c>
      <c r="H12" s="1100">
        <v>3.03</v>
      </c>
      <c r="I12" s="1547">
        <v>2.26</v>
      </c>
      <c r="J12" s="1558"/>
    </row>
    <row r="13" spans="2:10" ht="12.75">
      <c r="B13" s="1650" t="s">
        <v>1252</v>
      </c>
      <c r="C13" s="1097">
        <v>7.78</v>
      </c>
      <c r="D13" s="1098">
        <v>0.61</v>
      </c>
      <c r="E13" s="1548">
        <v>1.9281166666666665</v>
      </c>
      <c r="F13" s="1114"/>
      <c r="G13" s="1098" t="s">
        <v>706</v>
      </c>
      <c r="H13" s="1100" t="s">
        <v>706</v>
      </c>
      <c r="I13" s="1547" t="s">
        <v>706</v>
      </c>
      <c r="J13" s="1558"/>
    </row>
    <row r="14" spans="2:10" ht="12.75">
      <c r="B14" s="1650" t="s">
        <v>1253</v>
      </c>
      <c r="C14" s="1097">
        <v>8.09</v>
      </c>
      <c r="D14" s="1098">
        <v>0.97</v>
      </c>
      <c r="E14" s="1549">
        <v>4.02</v>
      </c>
      <c r="F14" s="1110"/>
      <c r="G14" s="1554" t="s">
        <v>706</v>
      </c>
      <c r="H14" s="1100">
        <v>2.41</v>
      </c>
      <c r="I14" s="1549">
        <v>4.03</v>
      </c>
      <c r="J14" s="1558"/>
    </row>
    <row r="15" spans="2:10" ht="12.75">
      <c r="B15" s="1650" t="s">
        <v>1254</v>
      </c>
      <c r="C15" s="1097">
        <v>9.06</v>
      </c>
      <c r="D15" s="1098">
        <v>1.09</v>
      </c>
      <c r="E15" s="1548">
        <v>3.4946865983623683</v>
      </c>
      <c r="F15" s="1114"/>
      <c r="G15" s="1098">
        <v>8.81</v>
      </c>
      <c r="H15" s="1100">
        <v>2.65</v>
      </c>
      <c r="I15" s="1546">
        <v>4.04</v>
      </c>
      <c r="J15" s="1558"/>
    </row>
    <row r="16" spans="2:10" ht="12.75">
      <c r="B16" s="1650" t="s">
        <v>1255</v>
      </c>
      <c r="C16" s="1111">
        <v>9</v>
      </c>
      <c r="D16" s="1098">
        <v>0.83</v>
      </c>
      <c r="E16" s="1550">
        <v>4.46</v>
      </c>
      <c r="F16" s="1499"/>
      <c r="G16" s="1554" t="s">
        <v>706</v>
      </c>
      <c r="H16" s="1100" t="s">
        <v>706</v>
      </c>
      <c r="I16" s="1546">
        <v>4.12</v>
      </c>
      <c r="J16" s="1558"/>
    </row>
    <row r="17" spans="2:10" ht="12.75">
      <c r="B17" s="1650" t="s">
        <v>1256</v>
      </c>
      <c r="C17" s="1097">
        <v>8.34</v>
      </c>
      <c r="D17" s="1098">
        <v>1.34</v>
      </c>
      <c r="E17" s="1546">
        <v>2.67</v>
      </c>
      <c r="F17" s="1114"/>
      <c r="G17" s="1098">
        <v>8.61</v>
      </c>
      <c r="H17" s="1100">
        <v>3.44</v>
      </c>
      <c r="I17" s="1547" t="s">
        <v>706</v>
      </c>
      <c r="J17" s="1558"/>
    </row>
    <row r="18" spans="2:10" ht="12.75">
      <c r="B18" s="1651" t="s">
        <v>1257</v>
      </c>
      <c r="C18" s="1103">
        <v>8.52</v>
      </c>
      <c r="D18" s="1108">
        <v>1.15</v>
      </c>
      <c r="E18" s="1551">
        <v>1.19</v>
      </c>
      <c r="F18" s="1102"/>
      <c r="G18" s="1108">
        <v>8.61</v>
      </c>
      <c r="H18" s="1101">
        <v>2.72</v>
      </c>
      <c r="I18" s="1551">
        <v>2.71</v>
      </c>
      <c r="J18" s="1558"/>
    </row>
    <row r="19" spans="2:10" ht="15.75" customHeight="1" thickBot="1">
      <c r="B19" s="636" t="s">
        <v>1068</v>
      </c>
      <c r="C19" s="1112">
        <v>7.41</v>
      </c>
      <c r="D19" s="1105">
        <v>1.31</v>
      </c>
      <c r="E19" s="1552">
        <v>1.74</v>
      </c>
      <c r="F19" s="1113"/>
      <c r="G19" s="1105">
        <v>8.35</v>
      </c>
      <c r="H19" s="1105">
        <v>2.94</v>
      </c>
      <c r="I19" s="1557">
        <v>2.69</v>
      </c>
      <c r="J19" s="1559"/>
    </row>
    <row r="20" ht="12.75" thickTop="1"/>
    <row r="22" spans="4:6" ht="15.75">
      <c r="D22" s="637"/>
      <c r="E22" s="638"/>
      <c r="F22" s="638"/>
    </row>
    <row r="23" spans="4:6" ht="15.75">
      <c r="D23" s="639"/>
      <c r="E23" s="640"/>
      <c r="F23" s="640"/>
    </row>
    <row r="24" spans="4:6" ht="15.75">
      <c r="D24" s="639"/>
      <c r="E24" s="640"/>
      <c r="F24" s="640"/>
    </row>
    <row r="25" spans="4:6" ht="15.75">
      <c r="D25" s="639"/>
      <c r="E25" s="640"/>
      <c r="F25" s="640"/>
    </row>
    <row r="26" spans="4:6" ht="15.75">
      <c r="D26" s="639"/>
      <c r="E26" s="640"/>
      <c r="F26" s="640"/>
    </row>
    <row r="27" spans="4:6" ht="15.75">
      <c r="D27" s="639"/>
      <c r="E27" s="640"/>
      <c r="F27" s="640"/>
    </row>
    <row r="28" spans="4:6" ht="15">
      <c r="D28" s="639"/>
      <c r="E28" s="641"/>
      <c r="F28" s="641"/>
    </row>
    <row r="29" spans="4:6" ht="15.75">
      <c r="D29" s="637"/>
      <c r="E29" s="640"/>
      <c r="F29" s="640"/>
    </row>
    <row r="30" spans="4:6" ht="15.75">
      <c r="D30" s="639"/>
      <c r="E30" s="33"/>
      <c r="F30" s="33"/>
    </row>
    <row r="31" spans="4:6" ht="15.75">
      <c r="D31" s="637"/>
      <c r="E31" s="642"/>
      <c r="F31" s="642"/>
    </row>
    <row r="32" spans="4:6" ht="15.75">
      <c r="D32" s="639"/>
      <c r="E32" s="33"/>
      <c r="F32" s="33"/>
    </row>
    <row r="33" spans="4:6" ht="15.75">
      <c r="D33" s="639"/>
      <c r="E33" s="642"/>
      <c r="F33" s="642"/>
    </row>
    <row r="34" spans="4:6" ht="15.75">
      <c r="D34" s="643"/>
      <c r="E34" s="642"/>
      <c r="F34" s="642"/>
    </row>
  </sheetData>
  <sheetProtection/>
  <mergeCells count="6">
    <mergeCell ref="A1:I1"/>
    <mergeCell ref="A2:I2"/>
    <mergeCell ref="B5:B6"/>
    <mergeCell ref="C5:F5"/>
    <mergeCell ref="G5:J5"/>
    <mergeCell ref="B4:J4"/>
  </mergeCells>
  <printOptions/>
  <pageMargins left="0.7" right="0.7" top="0.75" bottom="0.75" header="0.3" footer="0.3"/>
  <pageSetup fitToHeight="1" fitToWidth="1" horizontalDpi="600" verticalDpi="6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15.00390625" style="0" customWidth="1"/>
    <col min="3" max="3" width="11.140625" style="0" customWidth="1"/>
    <col min="4" max="6" width="13.140625" style="0" customWidth="1"/>
    <col min="7" max="7" width="11.00390625" style="0" customWidth="1"/>
    <col min="8" max="8" width="12.28125" style="0" customWidth="1"/>
    <col min="9" max="9" width="9.57421875" style="0" customWidth="1"/>
    <col min="10" max="10" width="10.7109375" style="0" bestFit="1" customWidth="1"/>
    <col min="11" max="11" width="10.7109375" style="0" customWidth="1"/>
    <col min="12" max="12" width="10.00390625" style="0" customWidth="1"/>
    <col min="13" max="13" width="10.28125" style="0" customWidth="1"/>
    <col min="14" max="14" width="9.8515625" style="0" customWidth="1"/>
    <col min="16" max="16" width="11.8515625" style="0" bestFit="1" customWidth="1"/>
  </cols>
  <sheetData>
    <row r="1" spans="2:8" ht="12.75">
      <c r="B1" s="1801" t="s">
        <v>582</v>
      </c>
      <c r="C1" s="1801"/>
      <c r="D1" s="1801"/>
      <c r="E1" s="1801"/>
      <c r="F1" s="1801"/>
      <c r="G1" s="1801"/>
      <c r="H1" s="1801"/>
    </row>
    <row r="2" spans="2:14" ht="12.75" hidden="1">
      <c r="B2" s="1812" t="s">
        <v>584</v>
      </c>
      <c r="C2" s="1812"/>
      <c r="D2" s="1812"/>
      <c r="E2" s="1812"/>
      <c r="F2" s="1812"/>
      <c r="G2" s="1812"/>
      <c r="H2" s="1812"/>
      <c r="I2" s="1812"/>
      <c r="J2" s="1812"/>
      <c r="K2" s="1812"/>
      <c r="L2" s="1812"/>
      <c r="M2" s="1812"/>
      <c r="N2" s="1812"/>
    </row>
    <row r="3" spans="2:14" ht="15.75" hidden="1">
      <c r="B3" s="1813" t="s">
        <v>1069</v>
      </c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/>
    </row>
    <row r="4" spans="2:14" ht="15.75" hidden="1"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2:14" ht="15.75" hidden="1"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</row>
    <row r="6" spans="2:14" ht="12.75" hidden="1">
      <c r="B6" s="40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4" t="s">
        <v>192</v>
      </c>
    </row>
    <row r="7" spans="2:14" ht="13.5" hidden="1" thickTop="1">
      <c r="B7" s="1814" t="s">
        <v>653</v>
      </c>
      <c r="C7" s="1832"/>
      <c r="D7" s="1832"/>
      <c r="E7" s="1832"/>
      <c r="F7" s="1832"/>
      <c r="G7" s="1832"/>
      <c r="H7" s="1832"/>
      <c r="I7" s="1832"/>
      <c r="J7" s="1832"/>
      <c r="K7" s="1832"/>
      <c r="L7" s="1832"/>
      <c r="M7" s="1832"/>
      <c r="N7" s="1833"/>
    </row>
    <row r="8" spans="2:14" ht="12.75" customHeight="1" hidden="1">
      <c r="B8" s="1830"/>
      <c r="C8" s="1826" t="s">
        <v>1070</v>
      </c>
      <c r="D8" s="1827"/>
      <c r="E8" s="1561"/>
      <c r="F8" s="1561"/>
      <c r="G8" s="1826" t="s">
        <v>1071</v>
      </c>
      <c r="H8" s="1827"/>
      <c r="I8" s="1826" t="s">
        <v>1072</v>
      </c>
      <c r="J8" s="1827"/>
      <c r="K8" s="1826" t="s">
        <v>1073</v>
      </c>
      <c r="L8" s="1827"/>
      <c r="M8" s="1826" t="s">
        <v>542</v>
      </c>
      <c r="N8" s="1831"/>
    </row>
    <row r="9" spans="2:14" ht="12.75" hidden="1">
      <c r="B9" s="1815"/>
      <c r="C9" s="644" t="s">
        <v>388</v>
      </c>
      <c r="D9" s="644" t="s">
        <v>1074</v>
      </c>
      <c r="E9" s="644"/>
      <c r="F9" s="644"/>
      <c r="G9" s="644" t="s">
        <v>388</v>
      </c>
      <c r="H9" s="644" t="s">
        <v>1074</v>
      </c>
      <c r="I9" s="644" t="s">
        <v>388</v>
      </c>
      <c r="J9" s="644" t="s">
        <v>1074</v>
      </c>
      <c r="K9" s="644" t="s">
        <v>388</v>
      </c>
      <c r="L9" s="644" t="s">
        <v>1074</v>
      </c>
      <c r="M9" s="645" t="s">
        <v>388</v>
      </c>
      <c r="N9" s="646" t="s">
        <v>1074</v>
      </c>
    </row>
    <row r="10" spans="2:16" ht="12.75" hidden="1">
      <c r="B10" s="141" t="s">
        <v>1075</v>
      </c>
      <c r="C10" s="647">
        <v>2971.95</v>
      </c>
      <c r="D10" s="647">
        <v>1.52</v>
      </c>
      <c r="E10" s="647"/>
      <c r="F10" s="647"/>
      <c r="G10" s="648" t="s">
        <v>706</v>
      </c>
      <c r="H10" s="648" t="s">
        <v>706</v>
      </c>
      <c r="I10" s="647">
        <v>1376.9</v>
      </c>
      <c r="J10" s="647">
        <v>12.87</v>
      </c>
      <c r="K10" s="647">
        <v>748.61</v>
      </c>
      <c r="L10" s="649">
        <v>15.66</v>
      </c>
      <c r="M10" s="649">
        <v>13804.33</v>
      </c>
      <c r="N10" s="650">
        <v>4.13</v>
      </c>
      <c r="P10" s="651" t="e">
        <f>#REF!+C10+#REF!+I10+K10</f>
        <v>#REF!</v>
      </c>
    </row>
    <row r="11" spans="2:16" ht="12.75" hidden="1">
      <c r="B11" s="141" t="s">
        <v>788</v>
      </c>
      <c r="C11" s="647"/>
      <c r="D11" s="647"/>
      <c r="E11" s="647"/>
      <c r="F11" s="647"/>
      <c r="G11" s="647"/>
      <c r="H11" s="647"/>
      <c r="I11" s="647"/>
      <c r="J11" s="647"/>
      <c r="K11" s="647"/>
      <c r="L11" s="649"/>
      <c r="M11" s="649"/>
      <c r="N11" s="650"/>
      <c r="P11" t="e">
        <f>#REF!*#REF!+C10*D10+#REF!*#REF!+I10*J10+K10*L10</f>
        <v>#REF!</v>
      </c>
    </row>
    <row r="12" spans="2:16" ht="12.75" hidden="1">
      <c r="B12" s="141" t="s">
        <v>707</v>
      </c>
      <c r="C12" s="647"/>
      <c r="D12" s="647"/>
      <c r="E12" s="647"/>
      <c r="F12" s="647"/>
      <c r="G12" s="647"/>
      <c r="H12" s="647"/>
      <c r="I12" s="647"/>
      <c r="J12" s="647"/>
      <c r="K12" s="647"/>
      <c r="L12" s="649"/>
      <c r="M12" s="649"/>
      <c r="N12" s="650"/>
      <c r="P12" s="651" t="e">
        <f>P11/P10</f>
        <v>#REF!</v>
      </c>
    </row>
    <row r="13" spans="2:14" ht="12.75" hidden="1">
      <c r="B13" s="141" t="s">
        <v>790</v>
      </c>
      <c r="C13" s="647"/>
      <c r="D13" s="647"/>
      <c r="E13" s="647"/>
      <c r="F13" s="647"/>
      <c r="G13" s="647"/>
      <c r="H13" s="647"/>
      <c r="I13" s="647"/>
      <c r="J13" s="647"/>
      <c r="K13" s="647"/>
      <c r="L13" s="649"/>
      <c r="M13" s="649"/>
      <c r="N13" s="650"/>
    </row>
    <row r="14" spans="2:14" ht="12.75" hidden="1">
      <c r="B14" s="141" t="s">
        <v>791</v>
      </c>
      <c r="C14" s="647"/>
      <c r="D14" s="647"/>
      <c r="E14" s="647"/>
      <c r="F14" s="647"/>
      <c r="G14" s="647"/>
      <c r="H14" s="647"/>
      <c r="I14" s="647"/>
      <c r="J14" s="647"/>
      <c r="K14" s="647"/>
      <c r="L14" s="649"/>
      <c r="M14" s="649"/>
      <c r="N14" s="650"/>
    </row>
    <row r="15" spans="2:14" ht="12.75" hidden="1">
      <c r="B15" s="141" t="s">
        <v>792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9"/>
      <c r="M15" s="649"/>
      <c r="N15" s="650"/>
    </row>
    <row r="16" spans="2:14" ht="12.75" hidden="1">
      <c r="B16" s="141" t="s">
        <v>793</v>
      </c>
      <c r="C16" s="647"/>
      <c r="D16" s="647"/>
      <c r="E16" s="647"/>
      <c r="F16" s="647"/>
      <c r="G16" s="647"/>
      <c r="H16" s="647"/>
      <c r="I16" s="647"/>
      <c r="J16" s="647"/>
      <c r="K16" s="647"/>
      <c r="L16" s="649"/>
      <c r="M16" s="649"/>
      <c r="N16" s="650"/>
    </row>
    <row r="17" spans="2:14" ht="12.75" hidden="1">
      <c r="B17" s="141" t="s">
        <v>794</v>
      </c>
      <c r="C17" s="647"/>
      <c r="D17" s="647"/>
      <c r="E17" s="647"/>
      <c r="F17" s="647"/>
      <c r="G17" s="647"/>
      <c r="H17" s="647"/>
      <c r="I17" s="647"/>
      <c r="J17" s="647"/>
      <c r="K17" s="647"/>
      <c r="L17" s="649"/>
      <c r="M17" s="649"/>
      <c r="N17" s="650"/>
    </row>
    <row r="18" spans="2:14" ht="12.75" hidden="1">
      <c r="B18" s="141" t="s">
        <v>795</v>
      </c>
      <c r="C18" s="647"/>
      <c r="D18" s="647"/>
      <c r="E18" s="647"/>
      <c r="F18" s="647"/>
      <c r="G18" s="647"/>
      <c r="H18" s="647"/>
      <c r="I18" s="647"/>
      <c r="J18" s="647"/>
      <c r="K18" s="647"/>
      <c r="L18" s="649"/>
      <c r="M18" s="649"/>
      <c r="N18" s="650"/>
    </row>
    <row r="19" spans="2:14" ht="12.75" hidden="1">
      <c r="B19" s="141" t="s">
        <v>538</v>
      </c>
      <c r="C19" s="647"/>
      <c r="D19" s="647"/>
      <c r="E19" s="647"/>
      <c r="F19" s="647"/>
      <c r="G19" s="647"/>
      <c r="H19" s="647"/>
      <c r="I19" s="647"/>
      <c r="J19" s="647"/>
      <c r="K19" s="647"/>
      <c r="L19" s="649"/>
      <c r="M19" s="649"/>
      <c r="N19" s="650"/>
    </row>
    <row r="20" spans="2:14" ht="12.75" hidden="1">
      <c r="B20" s="141" t="s">
        <v>539</v>
      </c>
      <c r="C20" s="647"/>
      <c r="D20" s="647"/>
      <c r="E20" s="647"/>
      <c r="F20" s="647"/>
      <c r="G20" s="647"/>
      <c r="H20" s="647"/>
      <c r="I20" s="647"/>
      <c r="J20" s="647"/>
      <c r="K20" s="647"/>
      <c r="L20" s="649"/>
      <c r="M20" s="649"/>
      <c r="N20" s="650"/>
    </row>
    <row r="21" spans="2:14" ht="12.75" hidden="1">
      <c r="B21" s="142" t="s">
        <v>540</v>
      </c>
      <c r="C21" s="652"/>
      <c r="D21" s="652"/>
      <c r="E21" s="652"/>
      <c r="F21" s="652"/>
      <c r="G21" s="652"/>
      <c r="H21" s="652"/>
      <c r="I21" s="652"/>
      <c r="J21" s="652"/>
      <c r="K21" s="652"/>
      <c r="L21" s="653"/>
      <c r="M21" s="653"/>
      <c r="N21" s="654"/>
    </row>
    <row r="22" spans="2:14" ht="13.5" hidden="1" thickBot="1">
      <c r="B22" s="164" t="s">
        <v>856</v>
      </c>
      <c r="C22" s="655"/>
      <c r="D22" s="655"/>
      <c r="E22" s="655"/>
      <c r="F22" s="655"/>
      <c r="G22" s="656"/>
      <c r="H22" s="656"/>
      <c r="I22" s="656"/>
      <c r="J22" s="656"/>
      <c r="K22" s="656"/>
      <c r="L22" s="657"/>
      <c r="M22" s="657"/>
      <c r="N22" s="658"/>
    </row>
    <row r="23" ht="12.75" hidden="1"/>
    <row r="24" ht="12.75" hidden="1">
      <c r="B24" s="36" t="s">
        <v>1076</v>
      </c>
    </row>
    <row r="25" spans="2:8" ht="15.75">
      <c r="B25" s="1813" t="s">
        <v>1077</v>
      </c>
      <c r="C25" s="1813"/>
      <c r="D25" s="1813"/>
      <c r="E25" s="1813"/>
      <c r="F25" s="1813"/>
      <c r="G25" s="1813"/>
      <c r="H25" s="1813"/>
    </row>
    <row r="26" spans="2:10" ht="13.5" thickBot="1">
      <c r="B26" s="1793" t="s">
        <v>192</v>
      </c>
      <c r="C26" s="1793"/>
      <c r="D26" s="1793"/>
      <c r="E26" s="1793"/>
      <c r="F26" s="1793"/>
      <c r="G26" s="1793"/>
      <c r="H26" s="1793"/>
      <c r="I26" s="1793"/>
      <c r="J26" s="1793"/>
    </row>
    <row r="27" spans="2:10" ht="16.5" thickTop="1">
      <c r="B27" s="1814" t="s">
        <v>653</v>
      </c>
      <c r="C27" s="1798" t="s">
        <v>1078</v>
      </c>
      <c r="D27" s="1798"/>
      <c r="E27" s="1798"/>
      <c r="F27" s="1799"/>
      <c r="G27" s="1798" t="s">
        <v>1120</v>
      </c>
      <c r="H27" s="1798"/>
      <c r="I27" s="1798"/>
      <c r="J27" s="1799"/>
    </row>
    <row r="28" spans="2:10" ht="12.75">
      <c r="B28" s="1830"/>
      <c r="C28" s="1794" t="s">
        <v>278</v>
      </c>
      <c r="D28" s="1795"/>
      <c r="E28" s="1794" t="s">
        <v>1123</v>
      </c>
      <c r="F28" s="1796"/>
      <c r="G28" s="1794" t="s">
        <v>278</v>
      </c>
      <c r="H28" s="1800"/>
      <c r="I28" s="1828" t="s">
        <v>1123</v>
      </c>
      <c r="J28" s="1829"/>
    </row>
    <row r="29" spans="2:11" ht="12.75">
      <c r="B29" s="1815"/>
      <c r="C29" s="797" t="s">
        <v>388</v>
      </c>
      <c r="D29" s="798" t="s">
        <v>72</v>
      </c>
      <c r="E29" s="1562" t="s">
        <v>388</v>
      </c>
      <c r="F29" s="799" t="s">
        <v>72</v>
      </c>
      <c r="G29" s="797" t="s">
        <v>388</v>
      </c>
      <c r="H29" s="1564" t="s">
        <v>72</v>
      </c>
      <c r="I29" s="1569" t="s">
        <v>388</v>
      </c>
      <c r="J29" s="1570" t="s">
        <v>72</v>
      </c>
      <c r="K29" s="9"/>
    </row>
    <row r="30" spans="2:10" ht="12.75">
      <c r="B30" s="141" t="s">
        <v>1246</v>
      </c>
      <c r="C30" s="1714">
        <v>3778</v>
      </c>
      <c r="D30" s="1116">
        <v>0.48</v>
      </c>
      <c r="E30" s="1714">
        <v>10815.02</v>
      </c>
      <c r="F30" s="1118">
        <v>0.3</v>
      </c>
      <c r="G30" s="1719">
        <v>8042</v>
      </c>
      <c r="H30" s="1565">
        <v>4.85</v>
      </c>
      <c r="I30" s="1703">
        <v>11885.08</v>
      </c>
      <c r="J30" s="1535">
        <v>4.27</v>
      </c>
    </row>
    <row r="31" spans="2:10" ht="12.75">
      <c r="B31" s="141" t="s">
        <v>1247</v>
      </c>
      <c r="C31" s="1714">
        <v>7614.91</v>
      </c>
      <c r="D31" s="1116">
        <v>0.34</v>
      </c>
      <c r="E31" s="1714">
        <v>21040.69</v>
      </c>
      <c r="F31" s="1118">
        <v>0.27</v>
      </c>
      <c r="G31" s="1719">
        <v>10383.49</v>
      </c>
      <c r="H31" s="1565">
        <v>6.65</v>
      </c>
      <c r="I31" s="1703">
        <v>8668.3</v>
      </c>
      <c r="J31" s="1535">
        <v>3.62</v>
      </c>
    </row>
    <row r="32" spans="2:10" ht="12.75">
      <c r="B32" s="141" t="s">
        <v>1248</v>
      </c>
      <c r="C32" s="1715">
        <v>22664.88</v>
      </c>
      <c r="D32" s="1116">
        <v>0.32673033901946913</v>
      </c>
      <c r="E32" s="1714">
        <v>16295.09</v>
      </c>
      <c r="F32" s="1118">
        <v>0.25</v>
      </c>
      <c r="G32" s="1720">
        <v>12226.58</v>
      </c>
      <c r="H32" s="1565">
        <v>4.22809426812606</v>
      </c>
      <c r="I32" s="1703">
        <v>12653.76</v>
      </c>
      <c r="J32" s="1535">
        <v>2.64</v>
      </c>
    </row>
    <row r="33" spans="2:10" ht="12.75">
      <c r="B33" s="141" t="s">
        <v>1249</v>
      </c>
      <c r="C33" s="1715">
        <v>41821.74</v>
      </c>
      <c r="D33" s="1116">
        <v>0.4482135769817325</v>
      </c>
      <c r="E33" s="1116">
        <v>9331.01</v>
      </c>
      <c r="F33" s="1118">
        <v>0.22</v>
      </c>
      <c r="G33" s="1720">
        <v>12796.66</v>
      </c>
      <c r="H33" s="1565">
        <v>3.0341205008963277</v>
      </c>
      <c r="I33" s="1703">
        <v>10743.11</v>
      </c>
      <c r="J33" s="1535">
        <v>2.65</v>
      </c>
    </row>
    <row r="34" spans="2:10" ht="12.75">
      <c r="B34" s="141" t="s">
        <v>1250</v>
      </c>
      <c r="C34" s="1715">
        <v>57151.14</v>
      </c>
      <c r="D34" s="1116">
        <v>0.57</v>
      </c>
      <c r="E34" s="1116"/>
      <c r="F34" s="1118"/>
      <c r="G34" s="1715">
        <v>12298.42</v>
      </c>
      <c r="H34" s="1565">
        <v>3.8</v>
      </c>
      <c r="I34" s="39"/>
      <c r="J34" s="1535"/>
    </row>
    <row r="35" spans="2:10" ht="12.75">
      <c r="B35" s="141" t="s">
        <v>1251</v>
      </c>
      <c r="C35" s="1715">
        <v>41383.23</v>
      </c>
      <c r="D35" s="1116">
        <v>0.71</v>
      </c>
      <c r="E35" s="1116"/>
      <c r="F35" s="1118"/>
      <c r="G35" s="1715">
        <v>13516.53</v>
      </c>
      <c r="H35" s="1565">
        <v>4.13</v>
      </c>
      <c r="I35" s="39"/>
      <c r="J35" s="1535"/>
    </row>
    <row r="36" spans="2:10" ht="12.75">
      <c r="B36" s="141" t="s">
        <v>1252</v>
      </c>
      <c r="C36" s="1715">
        <v>84693.86</v>
      </c>
      <c r="D36" s="1116">
        <v>2.2871125831199564</v>
      </c>
      <c r="E36" s="1116"/>
      <c r="F36" s="1118"/>
      <c r="G36" s="1715">
        <v>14141.73</v>
      </c>
      <c r="H36" s="1565">
        <v>4.355893481985585</v>
      </c>
      <c r="I36" s="39"/>
      <c r="J36" s="1535"/>
    </row>
    <row r="37" spans="2:10" ht="12.75">
      <c r="B37" s="141" t="s">
        <v>1253</v>
      </c>
      <c r="C37" s="1716">
        <v>131067.73</v>
      </c>
      <c r="D37" s="1116">
        <v>4.26</v>
      </c>
      <c r="E37" s="1116"/>
      <c r="F37" s="1118"/>
      <c r="G37" s="1715">
        <v>17218.29</v>
      </c>
      <c r="H37" s="1565">
        <v>4.81</v>
      </c>
      <c r="I37" s="39"/>
      <c r="J37" s="1535"/>
    </row>
    <row r="38" spans="2:10" ht="12.75">
      <c r="B38" s="141" t="s">
        <v>1254</v>
      </c>
      <c r="C38" s="1716">
        <v>126620.89</v>
      </c>
      <c r="D38" s="1116">
        <v>3.780111979626742</v>
      </c>
      <c r="E38" s="1116"/>
      <c r="F38" s="1118"/>
      <c r="G38" s="1716">
        <v>24562.97</v>
      </c>
      <c r="H38" s="1566">
        <v>6.3141436161018</v>
      </c>
      <c r="I38" s="39"/>
      <c r="J38" s="1535"/>
    </row>
    <row r="39" spans="2:10" ht="12.75">
      <c r="B39" s="141" t="s">
        <v>1255</v>
      </c>
      <c r="C39" s="1716">
        <v>88456.64</v>
      </c>
      <c r="D39" s="1116">
        <v>5.7681899354983415</v>
      </c>
      <c r="E39" s="1116"/>
      <c r="F39" s="1118"/>
      <c r="G39" s="1716">
        <v>15921.42</v>
      </c>
      <c r="H39" s="1566">
        <v>7.107282597286013</v>
      </c>
      <c r="I39" s="39"/>
      <c r="J39" s="1535"/>
    </row>
    <row r="40" spans="2:10" ht="12.75">
      <c r="B40" s="141" t="s">
        <v>1256</v>
      </c>
      <c r="C40" s="1716">
        <v>70014.75</v>
      </c>
      <c r="D40" s="1116">
        <v>1.3649886601894599</v>
      </c>
      <c r="E40" s="1116"/>
      <c r="F40" s="1118"/>
      <c r="G40" s="1716">
        <v>22292.51</v>
      </c>
      <c r="H40" s="1566">
        <v>5.54284</v>
      </c>
      <c r="I40" s="39"/>
      <c r="J40" s="1535"/>
    </row>
    <row r="41" spans="2:10" ht="12.75">
      <c r="B41" s="142" t="s">
        <v>1257</v>
      </c>
      <c r="C41" s="1717">
        <v>50500.23</v>
      </c>
      <c r="D41" s="1117">
        <v>0.86</v>
      </c>
      <c r="E41" s="1117"/>
      <c r="F41" s="1563"/>
      <c r="G41" s="1717">
        <v>21183.21</v>
      </c>
      <c r="H41" s="1567">
        <v>5.03</v>
      </c>
      <c r="I41" s="39"/>
      <c r="J41" s="1535"/>
    </row>
    <row r="42" spans="2:10" ht="13.5" thickBot="1">
      <c r="B42" s="800" t="s">
        <v>542</v>
      </c>
      <c r="C42" s="1718">
        <v>725768</v>
      </c>
      <c r="D42" s="1489">
        <v>2.72</v>
      </c>
      <c r="E42" s="1722">
        <v>57481.810000000005</v>
      </c>
      <c r="F42" s="1596" t="s">
        <v>706</v>
      </c>
      <c r="G42" s="1721">
        <v>184583.81</v>
      </c>
      <c r="H42" s="1568">
        <v>5.11</v>
      </c>
      <c r="I42" s="1705">
        <v>43950.25</v>
      </c>
      <c r="J42" s="1597" t="s">
        <v>706</v>
      </c>
    </row>
    <row r="43" ht="13.5" thickTop="1">
      <c r="B43" s="36" t="s">
        <v>50</v>
      </c>
    </row>
    <row r="44" ht="12.75">
      <c r="B44" s="36"/>
    </row>
    <row r="48" ht="12.75">
      <c r="C48" s="651"/>
    </row>
  </sheetData>
  <sheetProtection/>
  <mergeCells count="19">
    <mergeCell ref="B1:H1"/>
    <mergeCell ref="K8:L8"/>
    <mergeCell ref="M8:N8"/>
    <mergeCell ref="B25:H25"/>
    <mergeCell ref="B2:N2"/>
    <mergeCell ref="B3:N3"/>
    <mergeCell ref="B7:B9"/>
    <mergeCell ref="G8:H8"/>
    <mergeCell ref="I8:J8"/>
    <mergeCell ref="C7:N7"/>
    <mergeCell ref="C8:D8"/>
    <mergeCell ref="B26:J26"/>
    <mergeCell ref="C28:D28"/>
    <mergeCell ref="C27:F27"/>
    <mergeCell ref="E28:F28"/>
    <mergeCell ref="I28:J28"/>
    <mergeCell ref="G27:J27"/>
    <mergeCell ref="G28:H28"/>
    <mergeCell ref="B27:B29"/>
  </mergeCells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36"/>
  <sheetViews>
    <sheetView zoomScalePageLayoutView="0" workbookViewId="0" topLeftCell="A1">
      <pane xSplit="5" ySplit="70" topLeftCell="M71" activePane="bottomRight" state="frozen"/>
      <selection pane="topLeft" activeCell="A66" sqref="A66"/>
      <selection pane="topRight" activeCell="E66" sqref="E66"/>
      <selection pane="bottomLeft" activeCell="A71" sqref="A71"/>
      <selection pane="bottomRight" activeCell="U107" sqref="U106:U107"/>
    </sheetView>
  </sheetViews>
  <sheetFormatPr defaultColWidth="9.140625" defaultRowHeight="12.75"/>
  <cols>
    <col min="1" max="1" width="9.140625" style="613" customWidth="1"/>
    <col min="2" max="2" width="3.140625" style="613" customWidth="1"/>
    <col min="3" max="3" width="2.7109375" style="613" customWidth="1"/>
    <col min="4" max="4" width="39.8515625" style="613" customWidth="1"/>
    <col min="5" max="5" width="9.8515625" style="613" hidden="1" customWidth="1"/>
    <col min="6" max="9" width="9.8515625" style="613" customWidth="1"/>
    <col min="10" max="11" width="11.57421875" style="613" bestFit="1" customWidth="1"/>
    <col min="12" max="16384" width="9.140625" style="613" customWidth="1"/>
  </cols>
  <sheetData>
    <row r="1" spans="2:4" ht="12.75" customHeight="1" hidden="1">
      <c r="B1" s="1747" t="s">
        <v>451</v>
      </c>
      <c r="C1" s="1747"/>
      <c r="D1" s="1747"/>
    </row>
    <row r="2" spans="2:4" ht="12.75" customHeight="1" hidden="1">
      <c r="B2" s="1747" t="s">
        <v>237</v>
      </c>
      <c r="C2" s="1747"/>
      <c r="D2" s="1747"/>
    </row>
    <row r="3" spans="2:4" ht="12.75" customHeight="1" hidden="1">
      <c r="B3" s="1747" t="s">
        <v>734</v>
      </c>
      <c r="C3" s="1747"/>
      <c r="D3" s="1747"/>
    </row>
    <row r="4" spans="2:4" ht="5.25" customHeight="1" hidden="1">
      <c r="B4" s="74"/>
      <c r="C4" s="74"/>
      <c r="D4" s="74"/>
    </row>
    <row r="5" spans="2:4" ht="12.75" customHeight="1" hidden="1">
      <c r="B5" s="1747" t="s">
        <v>809</v>
      </c>
      <c r="C5" s="1747"/>
      <c r="D5" s="1747"/>
    </row>
    <row r="6" spans="2:4" ht="12.75" customHeight="1" hidden="1">
      <c r="B6" s="1747" t="s">
        <v>238</v>
      </c>
      <c r="C6" s="1747"/>
      <c r="D6" s="1747"/>
    </row>
    <row r="7" spans="2:4" ht="5.25" customHeight="1" hidden="1">
      <c r="B7" s="40"/>
      <c r="C7" s="40"/>
      <c r="D7" s="40"/>
    </row>
    <row r="8" spans="2:4" s="659" customFormat="1" ht="12.75" customHeight="1" hidden="1">
      <c r="B8" s="1838" t="s">
        <v>810</v>
      </c>
      <c r="C8" s="1839"/>
      <c r="D8" s="1840"/>
    </row>
    <row r="9" spans="2:4" s="659" customFormat="1" ht="12.75" customHeight="1" hidden="1">
      <c r="B9" s="1835" t="s">
        <v>239</v>
      </c>
      <c r="C9" s="1836"/>
      <c r="D9" s="1837"/>
    </row>
    <row r="10" spans="2:4" ht="12.75" hidden="1">
      <c r="B10" s="272" t="s">
        <v>240</v>
      </c>
      <c r="C10" s="273"/>
      <c r="D10" s="227"/>
    </row>
    <row r="11" spans="2:4" ht="12.75" hidden="1">
      <c r="B11" s="274"/>
      <c r="C11" s="267" t="s">
        <v>241</v>
      </c>
      <c r="D11" s="63"/>
    </row>
    <row r="12" spans="2:4" ht="12.75" hidden="1">
      <c r="B12" s="76"/>
      <c r="C12" s="267" t="s">
        <v>242</v>
      </c>
      <c r="D12" s="63"/>
    </row>
    <row r="13" spans="2:4" ht="12.75" hidden="1">
      <c r="B13" s="76"/>
      <c r="C13" s="267" t="s">
        <v>243</v>
      </c>
      <c r="D13" s="63"/>
    </row>
    <row r="14" spans="2:4" ht="12.75" hidden="1">
      <c r="B14" s="76"/>
      <c r="C14" s="267" t="s">
        <v>244</v>
      </c>
      <c r="D14" s="63"/>
    </row>
    <row r="15" spans="2:4" ht="12.75" hidden="1">
      <c r="B15" s="76"/>
      <c r="C15" s="36" t="s">
        <v>245</v>
      </c>
      <c r="D15" s="63"/>
    </row>
    <row r="16" spans="2:4" ht="12.75" hidden="1">
      <c r="B16" s="76"/>
      <c r="C16" s="36" t="s">
        <v>811</v>
      </c>
      <c r="D16" s="63"/>
    </row>
    <row r="17" spans="2:4" ht="7.5" customHeight="1" hidden="1">
      <c r="B17" s="275"/>
      <c r="C17" s="65"/>
      <c r="D17" s="64"/>
    </row>
    <row r="18" spans="2:4" ht="12.75" hidden="1">
      <c r="B18" s="274" t="s">
        <v>246</v>
      </c>
      <c r="C18" s="36"/>
      <c r="D18" s="63"/>
    </row>
    <row r="19" spans="2:4" ht="12.75" hidden="1">
      <c r="B19" s="274"/>
      <c r="C19" s="36" t="s">
        <v>812</v>
      </c>
      <c r="D19" s="63"/>
    </row>
    <row r="20" spans="2:4" ht="12.75" hidden="1">
      <c r="B20" s="76"/>
      <c r="C20" s="36" t="s">
        <v>247</v>
      </c>
      <c r="D20" s="63"/>
    </row>
    <row r="21" spans="2:4" ht="12.75" hidden="1">
      <c r="B21" s="76"/>
      <c r="C21" s="267" t="s">
        <v>813</v>
      </c>
      <c r="D21" s="63"/>
    </row>
    <row r="22" spans="2:4" ht="12.75" hidden="1">
      <c r="B22" s="276" t="s">
        <v>248</v>
      </c>
      <c r="C22" s="277"/>
      <c r="D22" s="278"/>
    </row>
    <row r="23" spans="2:4" ht="12.75" hidden="1">
      <c r="B23" s="274" t="s">
        <v>815</v>
      </c>
      <c r="C23" s="36"/>
      <c r="D23" s="63"/>
    </row>
    <row r="24" spans="2:4" ht="12.75" hidden="1">
      <c r="B24" s="76"/>
      <c r="C24" s="279" t="s">
        <v>816</v>
      </c>
      <c r="D24" s="63"/>
    </row>
    <row r="25" spans="2:4" ht="12.75" hidden="1">
      <c r="B25" s="76"/>
      <c r="C25" s="36" t="s">
        <v>817</v>
      </c>
      <c r="D25" s="63"/>
    </row>
    <row r="26" spans="2:4" ht="12.75" hidden="1">
      <c r="B26" s="76"/>
      <c r="C26" s="36" t="s">
        <v>818</v>
      </c>
      <c r="D26" s="63"/>
    </row>
    <row r="27" spans="2:4" ht="12.75" hidden="1">
      <c r="B27" s="76"/>
      <c r="C27" s="36"/>
      <c r="D27" s="63" t="s">
        <v>819</v>
      </c>
    </row>
    <row r="28" spans="2:4" ht="12.75" hidden="1">
      <c r="B28" s="76"/>
      <c r="C28" s="36"/>
      <c r="D28" s="63" t="s">
        <v>820</v>
      </c>
    </row>
    <row r="29" spans="2:4" ht="12.75" hidden="1">
      <c r="B29" s="76"/>
      <c r="C29" s="36"/>
      <c r="D29" s="63" t="s">
        <v>821</v>
      </c>
    </row>
    <row r="30" spans="2:4" ht="12.75" hidden="1">
      <c r="B30" s="76"/>
      <c r="C30" s="36"/>
      <c r="D30" s="63" t="s">
        <v>822</v>
      </c>
    </row>
    <row r="31" spans="2:4" ht="12.75" hidden="1">
      <c r="B31" s="76"/>
      <c r="C31" s="36"/>
      <c r="D31" s="63" t="s">
        <v>823</v>
      </c>
    </row>
    <row r="32" spans="2:4" ht="7.5" customHeight="1" hidden="1">
      <c r="B32" s="76"/>
      <c r="C32" s="36"/>
      <c r="D32" s="63"/>
    </row>
    <row r="33" spans="2:4" ht="12.75" hidden="1">
      <c r="B33" s="76"/>
      <c r="C33" s="279" t="s">
        <v>824</v>
      </c>
      <c r="D33" s="63"/>
    </row>
    <row r="34" spans="2:4" ht="12.75" hidden="1">
      <c r="B34" s="76"/>
      <c r="C34" s="36" t="s">
        <v>825</v>
      </c>
      <c r="D34" s="63"/>
    </row>
    <row r="35" spans="2:4" ht="12.75" hidden="1">
      <c r="B35" s="76"/>
      <c r="C35" s="267" t="s">
        <v>826</v>
      </c>
      <c r="D35" s="63"/>
    </row>
    <row r="36" spans="2:4" ht="12.75" hidden="1">
      <c r="B36" s="76"/>
      <c r="C36" s="267" t="s">
        <v>827</v>
      </c>
      <c r="D36" s="63"/>
    </row>
    <row r="37" spans="2:4" ht="12.75" hidden="1">
      <c r="B37" s="76"/>
      <c r="C37" s="267" t="s">
        <v>828</v>
      </c>
      <c r="D37" s="63"/>
    </row>
    <row r="38" spans="2:4" ht="12.75" hidden="1">
      <c r="B38" s="76"/>
      <c r="C38" s="267" t="s">
        <v>829</v>
      </c>
      <c r="D38" s="63"/>
    </row>
    <row r="39" spans="2:4" ht="7.5" customHeight="1" hidden="1">
      <c r="B39" s="275"/>
      <c r="C39" s="280"/>
      <c r="D39" s="64"/>
    </row>
    <row r="40" spans="2:4" s="660" customFormat="1" ht="12.75" hidden="1">
      <c r="B40" s="281"/>
      <c r="C40" s="282" t="s">
        <v>830</v>
      </c>
      <c r="D40" s="283"/>
    </row>
    <row r="41" spans="2:4" ht="12.75" hidden="1">
      <c r="B41" s="40" t="s">
        <v>249</v>
      </c>
      <c r="C41" s="36"/>
      <c r="D41" s="36"/>
    </row>
    <row r="42" spans="2:4" ht="12.75" hidden="1">
      <c r="B42" s="40"/>
      <c r="C42" s="36" t="s">
        <v>251</v>
      </c>
      <c r="D42" s="36"/>
    </row>
    <row r="43" spans="2:4" ht="12.75" hidden="1">
      <c r="B43" s="40"/>
      <c r="C43" s="36" t="s">
        <v>252</v>
      </c>
      <c r="D43" s="36"/>
    </row>
    <row r="44" spans="2:4" ht="12.75" hidden="1">
      <c r="B44" s="40"/>
      <c r="C44" s="36" t="s">
        <v>253</v>
      </c>
      <c r="D44" s="36"/>
    </row>
    <row r="45" spans="2:4" ht="12.75" hidden="1">
      <c r="B45" s="40"/>
      <c r="C45" s="36" t="s">
        <v>254</v>
      </c>
      <c r="D45" s="36"/>
    </row>
    <row r="46" spans="2:4" ht="12.75" hidden="1">
      <c r="B46" s="40"/>
      <c r="C46" s="36"/>
      <c r="D46" s="36"/>
    </row>
    <row r="47" spans="2:4" ht="12.75" hidden="1">
      <c r="B47" s="40" t="s">
        <v>255</v>
      </c>
      <c r="C47" s="36" t="s">
        <v>256</v>
      </c>
      <c r="D47" s="36"/>
    </row>
    <row r="48" spans="2:4" ht="12.75" hidden="1">
      <c r="B48" s="40"/>
      <c r="C48" s="36"/>
      <c r="D48" s="36" t="s">
        <v>816</v>
      </c>
    </row>
    <row r="49" spans="2:4" ht="12.75" hidden="1">
      <c r="B49" s="40"/>
      <c r="C49" s="36"/>
      <c r="D49" s="36" t="s">
        <v>818</v>
      </c>
    </row>
    <row r="50" spans="2:4" ht="12.75" hidden="1">
      <c r="B50" s="40"/>
      <c r="C50" s="36"/>
      <c r="D50" s="284" t="s">
        <v>820</v>
      </c>
    </row>
    <row r="51" spans="2:4" ht="12.75" hidden="1">
      <c r="B51" s="40"/>
      <c r="C51" s="36"/>
      <c r="D51" s="284" t="s">
        <v>821</v>
      </c>
    </row>
    <row r="52" spans="2:4" ht="12.75" hidden="1">
      <c r="B52" s="40"/>
      <c r="C52" s="36"/>
      <c r="D52" s="284" t="s">
        <v>822</v>
      </c>
    </row>
    <row r="53" spans="2:4" ht="12.75" hidden="1">
      <c r="B53" s="40"/>
      <c r="C53" s="36"/>
      <c r="D53" s="284" t="s">
        <v>257</v>
      </c>
    </row>
    <row r="54" spans="2:4" ht="12.75" hidden="1">
      <c r="B54" s="40"/>
      <c r="C54" s="36"/>
      <c r="D54" s="284" t="s">
        <v>258</v>
      </c>
    </row>
    <row r="55" spans="2:4" ht="12.75" hidden="1">
      <c r="B55" s="40"/>
      <c r="C55" s="36"/>
      <c r="D55" s="284" t="s">
        <v>259</v>
      </c>
    </row>
    <row r="56" spans="2:4" ht="12.75" hidden="1">
      <c r="B56" s="40"/>
      <c r="C56" s="36"/>
      <c r="D56" s="284" t="s">
        <v>260</v>
      </c>
    </row>
    <row r="57" spans="2:4" ht="12.75" hidden="1">
      <c r="B57" s="40"/>
      <c r="C57" s="36"/>
      <c r="D57" s="36" t="s">
        <v>824</v>
      </c>
    </row>
    <row r="58" spans="2:4" ht="12.75" hidden="1">
      <c r="B58" s="40"/>
      <c r="C58" s="36"/>
      <c r="D58" s="36" t="s">
        <v>825</v>
      </c>
    </row>
    <row r="59" spans="2:4" ht="12.75" hidden="1">
      <c r="B59" s="40"/>
      <c r="C59" s="36"/>
      <c r="D59" s="268" t="s">
        <v>261</v>
      </c>
    </row>
    <row r="60" spans="2:4" ht="12.75" hidden="1">
      <c r="B60" s="40"/>
      <c r="C60" s="36"/>
      <c r="D60" s="268" t="s">
        <v>262</v>
      </c>
    </row>
    <row r="61" spans="2:4" ht="12.75" hidden="1">
      <c r="B61" s="40"/>
      <c r="C61" s="36"/>
      <c r="D61" s="267" t="s">
        <v>828</v>
      </c>
    </row>
    <row r="62" spans="2:4" ht="12.75" hidden="1">
      <c r="B62" s="40"/>
      <c r="C62" s="36"/>
      <c r="D62" s="267"/>
    </row>
    <row r="63" spans="2:4" ht="12.75" hidden="1">
      <c r="B63" s="266" t="s">
        <v>843</v>
      </c>
      <c r="C63" s="36"/>
      <c r="D63" s="36"/>
    </row>
    <row r="64" spans="2:4" ht="12.75" hidden="1">
      <c r="B64" s="266" t="s">
        <v>844</v>
      </c>
      <c r="C64" s="36"/>
      <c r="D64" s="36"/>
    </row>
    <row r="65" spans="3:4" ht="12.75" hidden="1">
      <c r="C65" s="616"/>
      <c r="D65" s="616"/>
    </row>
    <row r="66" spans="2:22" ht="15.75" customHeight="1">
      <c r="B66" s="1812" t="s">
        <v>583</v>
      </c>
      <c r="C66" s="1812"/>
      <c r="D66" s="1812"/>
      <c r="E66" s="1812"/>
      <c r="F66" s="1812"/>
      <c r="G66" s="1812"/>
      <c r="H66" s="1812"/>
      <c r="I66" s="1812"/>
      <c r="J66" s="1812"/>
      <c r="K66" s="1812"/>
      <c r="L66" s="1812"/>
      <c r="M66" s="1812"/>
      <c r="N66" s="1812"/>
      <c r="O66" s="1812"/>
      <c r="P66" s="1812"/>
      <c r="Q66" s="1812"/>
      <c r="R66" s="1812"/>
      <c r="S66" s="1812"/>
      <c r="T66" s="1812"/>
      <c r="U66" s="1812"/>
      <c r="V66" s="1812"/>
    </row>
    <row r="67" spans="2:22" ht="15.75">
      <c r="B67" s="1784" t="s">
        <v>809</v>
      </c>
      <c r="C67" s="1784"/>
      <c r="D67" s="1784"/>
      <c r="E67" s="1784"/>
      <c r="F67" s="1784"/>
      <c r="G67" s="1784"/>
      <c r="H67" s="1784"/>
      <c r="I67" s="1784"/>
      <c r="J67" s="1784"/>
      <c r="K67" s="1784"/>
      <c r="L67" s="1784"/>
      <c r="M67" s="1784"/>
      <c r="N67" s="1784"/>
      <c r="O67" s="1784"/>
      <c r="P67" s="1784"/>
      <c r="Q67" s="1784"/>
      <c r="R67" s="1784"/>
      <c r="S67" s="1784"/>
      <c r="T67" s="1784"/>
      <c r="U67" s="1784"/>
      <c r="V67" s="1784"/>
    </row>
    <row r="68" spans="2:22" ht="13.5" thickBot="1">
      <c r="B68" s="1834" t="s">
        <v>845</v>
      </c>
      <c r="C68" s="1834"/>
      <c r="D68" s="1834"/>
      <c r="E68" s="1834"/>
      <c r="F68" s="1834"/>
      <c r="G68" s="1834"/>
      <c r="H68" s="1834"/>
      <c r="I68" s="1834"/>
      <c r="J68" s="1834"/>
      <c r="K68" s="1834"/>
      <c r="L68" s="1834"/>
      <c r="M68" s="1834"/>
      <c r="N68" s="1834"/>
      <c r="O68" s="1834"/>
      <c r="P68" s="1834"/>
      <c r="Q68" s="1834"/>
      <c r="R68" s="1834"/>
      <c r="S68" s="1834"/>
      <c r="T68" s="1834"/>
      <c r="U68" s="1834"/>
      <c r="V68" s="1834"/>
    </row>
    <row r="69" spans="2:24" ht="12.75" customHeight="1" thickTop="1">
      <c r="B69" s="1843" t="s">
        <v>810</v>
      </c>
      <c r="C69" s="1844"/>
      <c r="D69" s="1845"/>
      <c r="E69" s="661">
        <v>2010</v>
      </c>
      <c r="F69" s="661">
        <v>2010</v>
      </c>
      <c r="G69" s="661">
        <v>2011</v>
      </c>
      <c r="H69" s="480">
        <v>2012</v>
      </c>
      <c r="I69" s="480">
        <v>2012</v>
      </c>
      <c r="J69" s="480">
        <v>2012</v>
      </c>
      <c r="K69" s="1645">
        <v>2012</v>
      </c>
      <c r="L69" s="1645">
        <v>2012</v>
      </c>
      <c r="M69" s="1645">
        <v>2012</v>
      </c>
      <c r="N69" s="1645">
        <v>2013</v>
      </c>
      <c r="O69" s="1646">
        <v>2013</v>
      </c>
      <c r="P69" s="1645">
        <v>2013</v>
      </c>
      <c r="Q69" s="1645">
        <v>2013</v>
      </c>
      <c r="R69" s="1645">
        <v>2013</v>
      </c>
      <c r="S69" s="1625">
        <v>2013</v>
      </c>
      <c r="T69" s="1646">
        <v>2013</v>
      </c>
      <c r="U69" s="1645">
        <v>2013</v>
      </c>
      <c r="V69" s="1646">
        <v>2013</v>
      </c>
      <c r="W69" s="1646">
        <v>2013</v>
      </c>
      <c r="X69" s="1647">
        <v>2013</v>
      </c>
    </row>
    <row r="70" spans="2:24" ht="12.75">
      <c r="B70" s="1846" t="s">
        <v>846</v>
      </c>
      <c r="C70" s="1847"/>
      <c r="D70" s="1848"/>
      <c r="E70" s="662" t="s">
        <v>658</v>
      </c>
      <c r="F70" s="662" t="s">
        <v>658</v>
      </c>
      <c r="G70" s="662" t="s">
        <v>658</v>
      </c>
      <c r="H70" s="663" t="s">
        <v>658</v>
      </c>
      <c r="I70" s="663" t="s">
        <v>387</v>
      </c>
      <c r="J70" s="663" t="s">
        <v>1190</v>
      </c>
      <c r="K70" s="663" t="s">
        <v>531</v>
      </c>
      <c r="L70" s="663" t="s">
        <v>532</v>
      </c>
      <c r="M70" s="663" t="s">
        <v>533</v>
      </c>
      <c r="N70" s="663" t="s">
        <v>534</v>
      </c>
      <c r="O70" s="1648" t="s">
        <v>535</v>
      </c>
      <c r="P70" s="663" t="s">
        <v>536</v>
      </c>
      <c r="Q70" s="663" t="s">
        <v>537</v>
      </c>
      <c r="R70" s="663" t="s">
        <v>538</v>
      </c>
      <c r="S70" s="1583" t="s">
        <v>539</v>
      </c>
      <c r="T70" s="1648" t="s">
        <v>540</v>
      </c>
      <c r="U70" s="663" t="s">
        <v>387</v>
      </c>
      <c r="V70" s="1648" t="s">
        <v>1190</v>
      </c>
      <c r="W70" s="1648" t="s">
        <v>531</v>
      </c>
      <c r="X70" s="1723" t="s">
        <v>532</v>
      </c>
    </row>
    <row r="71" spans="2:24" ht="12.75">
      <c r="B71" s="481" t="s">
        <v>847</v>
      </c>
      <c r="C71" s="36"/>
      <c r="D71" s="63"/>
      <c r="E71" s="80"/>
      <c r="F71" s="80"/>
      <c r="G71" s="80"/>
      <c r="H71" s="79"/>
      <c r="I71" s="79"/>
      <c r="J71" s="815"/>
      <c r="K71" s="79"/>
      <c r="L71" s="1652"/>
      <c r="M71" s="1652"/>
      <c r="N71" s="1652"/>
      <c r="O71" s="1652"/>
      <c r="P71" s="1652"/>
      <c r="Q71" s="1652"/>
      <c r="R71" s="1652"/>
      <c r="S71" s="1652"/>
      <c r="T71" s="1652"/>
      <c r="U71" s="1652"/>
      <c r="V71" s="1684"/>
      <c r="W71" s="649"/>
      <c r="X71" s="650"/>
    </row>
    <row r="72" spans="2:24" ht="12.75">
      <c r="B72" s="481"/>
      <c r="C72" s="36" t="s">
        <v>812</v>
      </c>
      <c r="D72" s="63"/>
      <c r="E72" s="664"/>
      <c r="F72" s="664"/>
      <c r="G72" s="664"/>
      <c r="H72" s="647"/>
      <c r="I72" s="647"/>
      <c r="J72" s="616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9"/>
      <c r="W72" s="649"/>
      <c r="X72" s="650"/>
    </row>
    <row r="73" spans="2:24" ht="12.75">
      <c r="B73" s="481"/>
      <c r="C73" s="1638" t="s">
        <v>555</v>
      </c>
      <c r="D73" s="1639"/>
      <c r="E73" s="80">
        <v>5.5</v>
      </c>
      <c r="F73" s="80" t="s">
        <v>385</v>
      </c>
      <c r="G73" s="80">
        <v>5.5</v>
      </c>
      <c r="H73" s="73">
        <v>5</v>
      </c>
      <c r="I73" s="79">
        <v>5</v>
      </c>
      <c r="J73" s="79">
        <v>6</v>
      </c>
      <c r="K73" s="79">
        <v>6</v>
      </c>
      <c r="L73" s="79">
        <v>6</v>
      </c>
      <c r="M73" s="79">
        <v>6</v>
      </c>
      <c r="N73" s="79">
        <v>6</v>
      </c>
      <c r="O73" s="1599">
        <v>6</v>
      </c>
      <c r="P73" s="79">
        <v>6</v>
      </c>
      <c r="Q73" s="79">
        <v>6</v>
      </c>
      <c r="R73" s="79">
        <v>6</v>
      </c>
      <c r="S73" s="815">
        <v>6</v>
      </c>
      <c r="T73" s="1598">
        <v>6</v>
      </c>
      <c r="U73" s="73">
        <v>5</v>
      </c>
      <c r="V73" s="1598">
        <v>5</v>
      </c>
      <c r="W73" s="1598">
        <v>5</v>
      </c>
      <c r="X73" s="1692">
        <v>5</v>
      </c>
    </row>
    <row r="74" spans="2:24" ht="12.75">
      <c r="B74" s="481"/>
      <c r="C74" s="1638" t="s">
        <v>556</v>
      </c>
      <c r="D74" s="1639"/>
      <c r="E74" s="80">
        <v>5.5</v>
      </c>
      <c r="F74" s="80">
        <v>5.5</v>
      </c>
      <c r="G74" s="80">
        <v>5.5</v>
      </c>
      <c r="H74" s="73">
        <v>5</v>
      </c>
      <c r="I74" s="79">
        <v>5</v>
      </c>
      <c r="J74" s="79">
        <v>5.5</v>
      </c>
      <c r="K74" s="79">
        <v>5.5</v>
      </c>
      <c r="L74" s="79">
        <v>5.5</v>
      </c>
      <c r="M74" s="79">
        <v>5.5</v>
      </c>
      <c r="N74" s="79">
        <v>5.5</v>
      </c>
      <c r="O74" s="1599">
        <v>5.5</v>
      </c>
      <c r="P74" s="79">
        <v>5.5</v>
      </c>
      <c r="Q74" s="79">
        <v>5.5</v>
      </c>
      <c r="R74" s="79">
        <v>5.5</v>
      </c>
      <c r="S74" s="815">
        <v>5.5</v>
      </c>
      <c r="T74" s="1598">
        <v>5.5</v>
      </c>
      <c r="U74" s="73">
        <v>4.5</v>
      </c>
      <c r="V74" s="1598">
        <v>4.5</v>
      </c>
      <c r="W74" s="1598">
        <v>4.5</v>
      </c>
      <c r="X74" s="1692">
        <v>4.5</v>
      </c>
    </row>
    <row r="75" spans="2:24" ht="12.75">
      <c r="B75" s="481"/>
      <c r="C75" s="1638" t="s">
        <v>684</v>
      </c>
      <c r="D75" s="1639"/>
      <c r="E75" s="80">
        <v>5.5</v>
      </c>
      <c r="F75" s="80">
        <v>5.5</v>
      </c>
      <c r="G75" s="80">
        <v>5.5</v>
      </c>
      <c r="H75" s="73">
        <v>5</v>
      </c>
      <c r="I75" s="79">
        <v>5</v>
      </c>
      <c r="J75" s="79">
        <v>5</v>
      </c>
      <c r="K75" s="79">
        <v>5</v>
      </c>
      <c r="L75" s="79">
        <v>5</v>
      </c>
      <c r="M75" s="79">
        <v>5</v>
      </c>
      <c r="N75" s="79">
        <v>5</v>
      </c>
      <c r="O75" s="1599">
        <v>5</v>
      </c>
      <c r="P75" s="79">
        <v>5</v>
      </c>
      <c r="Q75" s="79">
        <v>5</v>
      </c>
      <c r="R75" s="79">
        <v>5</v>
      </c>
      <c r="S75" s="815">
        <v>5</v>
      </c>
      <c r="T75" s="1598">
        <v>5</v>
      </c>
      <c r="U75" s="73">
        <v>4</v>
      </c>
      <c r="V75" s="1598">
        <v>4</v>
      </c>
      <c r="W75" s="1598">
        <v>4</v>
      </c>
      <c r="X75" s="1692">
        <v>4</v>
      </c>
    </row>
    <row r="76" spans="2:24" ht="12.75">
      <c r="B76" s="145"/>
      <c r="C76" s="36" t="s">
        <v>848</v>
      </c>
      <c r="D76" s="63"/>
      <c r="E76" s="80">
        <v>6.5</v>
      </c>
      <c r="F76" s="80">
        <v>6.5</v>
      </c>
      <c r="G76" s="82">
        <v>7</v>
      </c>
      <c r="H76" s="73">
        <v>7</v>
      </c>
      <c r="I76" s="79">
        <v>8</v>
      </c>
      <c r="J76" s="79">
        <v>8</v>
      </c>
      <c r="K76" s="79">
        <v>8</v>
      </c>
      <c r="L76" s="79">
        <v>8</v>
      </c>
      <c r="M76" s="79">
        <v>8</v>
      </c>
      <c r="N76" s="79">
        <v>8</v>
      </c>
      <c r="O76" s="1599">
        <v>8</v>
      </c>
      <c r="P76" s="79">
        <v>8</v>
      </c>
      <c r="Q76" s="79">
        <v>8</v>
      </c>
      <c r="R76" s="79">
        <v>8</v>
      </c>
      <c r="S76" s="815">
        <v>8</v>
      </c>
      <c r="T76" s="1598">
        <v>8</v>
      </c>
      <c r="U76" s="73">
        <v>8</v>
      </c>
      <c r="V76" s="1598">
        <v>8</v>
      </c>
      <c r="W76" s="1598">
        <v>8</v>
      </c>
      <c r="X76" s="1692">
        <v>8</v>
      </c>
    </row>
    <row r="77" spans="2:24" s="616" customFormat="1" ht="12.75">
      <c r="B77" s="145"/>
      <c r="C77" s="36" t="s">
        <v>849</v>
      </c>
      <c r="D77" s="63"/>
      <c r="E77" s="665"/>
      <c r="F77" s="665"/>
      <c r="G77" s="665"/>
      <c r="H77" s="1626"/>
      <c r="I77" s="1626"/>
      <c r="J77" s="79"/>
      <c r="K77" s="647"/>
      <c r="L77" s="79"/>
      <c r="M77" s="647"/>
      <c r="N77" s="647"/>
      <c r="O77" s="649"/>
      <c r="P77" s="647"/>
      <c r="Q77" s="647"/>
      <c r="R77" s="647"/>
      <c r="T77" s="649"/>
      <c r="U77" s="647"/>
      <c r="V77" s="649"/>
      <c r="W77" s="649"/>
      <c r="X77" s="650"/>
    </row>
    <row r="78" spans="2:24" s="616" customFormat="1" ht="12.75">
      <c r="B78" s="145"/>
      <c r="C78" s="36"/>
      <c r="D78" s="63" t="s">
        <v>1079</v>
      </c>
      <c r="E78" s="665"/>
      <c r="F78" s="665"/>
      <c r="G78" s="80">
        <v>1.5</v>
      </c>
      <c r="H78" s="79">
        <v>1.5</v>
      </c>
      <c r="I78" s="79">
        <v>1.5</v>
      </c>
      <c r="J78" s="79">
        <v>1.5</v>
      </c>
      <c r="K78" s="79">
        <v>1.5</v>
      </c>
      <c r="L78" s="79">
        <v>1.5</v>
      </c>
      <c r="M78" s="79">
        <v>1.5</v>
      </c>
      <c r="N78" s="79">
        <v>1.5</v>
      </c>
      <c r="O78" s="1599">
        <v>1.5</v>
      </c>
      <c r="P78" s="79">
        <v>1.5</v>
      </c>
      <c r="Q78" s="79">
        <v>1.5</v>
      </c>
      <c r="R78" s="79">
        <v>1.5</v>
      </c>
      <c r="S78" s="815">
        <v>1.5</v>
      </c>
      <c r="T78" s="1599">
        <v>1.5</v>
      </c>
      <c r="U78" s="73">
        <v>1</v>
      </c>
      <c r="V78" s="1598">
        <v>1</v>
      </c>
      <c r="W78" s="1598">
        <v>1</v>
      </c>
      <c r="X78" s="1692">
        <v>1</v>
      </c>
    </row>
    <row r="79" spans="2:24" s="616" customFormat="1" ht="12.75" customHeight="1">
      <c r="B79" s="145"/>
      <c r="C79" s="36"/>
      <c r="D79" s="63" t="s">
        <v>1080</v>
      </c>
      <c r="E79" s="80">
        <v>1.5</v>
      </c>
      <c r="F79" s="665"/>
      <c r="G79" s="82">
        <v>7</v>
      </c>
      <c r="H79" s="73">
        <v>7</v>
      </c>
      <c r="I79" s="73">
        <v>6</v>
      </c>
      <c r="J79" s="73">
        <v>6</v>
      </c>
      <c r="K79" s="73">
        <v>6</v>
      </c>
      <c r="L79" s="79">
        <v>6</v>
      </c>
      <c r="M79" s="73">
        <v>6</v>
      </c>
      <c r="N79" s="73">
        <v>6</v>
      </c>
      <c r="O79" s="1598">
        <v>6</v>
      </c>
      <c r="P79" s="73">
        <v>6</v>
      </c>
      <c r="Q79" s="73">
        <v>6</v>
      </c>
      <c r="R79" s="73">
        <v>6</v>
      </c>
      <c r="S79" s="816">
        <v>6</v>
      </c>
      <c r="T79" s="1598">
        <v>6</v>
      </c>
      <c r="U79" s="73">
        <v>5</v>
      </c>
      <c r="V79" s="1598">
        <v>5</v>
      </c>
      <c r="W79" s="1598">
        <v>5</v>
      </c>
      <c r="X79" s="1692">
        <v>5</v>
      </c>
    </row>
    <row r="80" spans="2:24" s="616" customFormat="1" ht="12.75" hidden="1">
      <c r="B80" s="145"/>
      <c r="C80" s="36"/>
      <c r="D80" s="63" t="s">
        <v>850</v>
      </c>
      <c r="E80" s="666"/>
      <c r="F80" s="80">
        <v>1.5</v>
      </c>
      <c r="G80" s="80">
        <v>1.5</v>
      </c>
      <c r="H80" s="79">
        <v>1.5</v>
      </c>
      <c r="I80" s="79">
        <v>1.5</v>
      </c>
      <c r="J80" s="79">
        <v>1.5</v>
      </c>
      <c r="K80" s="79">
        <v>1.5</v>
      </c>
      <c r="L80" s="79"/>
      <c r="M80" s="79"/>
      <c r="N80" s="79"/>
      <c r="O80" s="1599"/>
      <c r="P80" s="79"/>
      <c r="Q80" s="79"/>
      <c r="R80" s="79"/>
      <c r="S80" s="815"/>
      <c r="T80" s="1599"/>
      <c r="U80" s="79"/>
      <c r="V80" s="1599"/>
      <c r="W80" s="1599"/>
      <c r="X80" s="1693"/>
    </row>
    <row r="81" spans="2:24" ht="12.75" customHeight="1" hidden="1">
      <c r="B81" s="145"/>
      <c r="C81" s="36"/>
      <c r="D81" s="63" t="s">
        <v>852</v>
      </c>
      <c r="E81" s="667">
        <v>3</v>
      </c>
      <c r="F81" s="82">
        <v>2</v>
      </c>
      <c r="G81" s="79">
        <v>1.5</v>
      </c>
      <c r="H81" s="79">
        <v>1.5</v>
      </c>
      <c r="I81" s="79">
        <v>1.5</v>
      </c>
      <c r="J81" s="79">
        <v>1.5</v>
      </c>
      <c r="K81" s="79">
        <v>1.5</v>
      </c>
      <c r="L81" s="79"/>
      <c r="M81" s="79"/>
      <c r="N81" s="79"/>
      <c r="O81" s="1599"/>
      <c r="P81" s="79"/>
      <c r="Q81" s="79"/>
      <c r="R81" s="79"/>
      <c r="S81" s="815"/>
      <c r="T81" s="1599"/>
      <c r="U81" s="79"/>
      <c r="V81" s="1599"/>
      <c r="W81" s="1599"/>
      <c r="X81" s="1693"/>
    </row>
    <row r="82" spans="2:24" ht="12.75" hidden="1">
      <c r="B82" s="145"/>
      <c r="C82" s="36"/>
      <c r="D82" s="63" t="s">
        <v>851</v>
      </c>
      <c r="E82" s="78"/>
      <c r="F82" s="80">
        <v>3.5</v>
      </c>
      <c r="G82" s="80">
        <v>1.5</v>
      </c>
      <c r="H82" s="79">
        <v>1.5</v>
      </c>
      <c r="I82" s="79">
        <v>1.5</v>
      </c>
      <c r="J82" s="79">
        <v>1.5</v>
      </c>
      <c r="K82" s="79">
        <v>1.5</v>
      </c>
      <c r="L82" s="79"/>
      <c r="M82" s="79"/>
      <c r="N82" s="79"/>
      <c r="O82" s="1599"/>
      <c r="P82" s="79"/>
      <c r="Q82" s="79"/>
      <c r="R82" s="79"/>
      <c r="S82" s="815"/>
      <c r="T82" s="1599"/>
      <c r="U82" s="79"/>
      <c r="V82" s="1599"/>
      <c r="W82" s="1599"/>
      <c r="X82" s="1693"/>
    </row>
    <row r="83" spans="2:24" ht="12.75">
      <c r="B83" s="145"/>
      <c r="C83" s="36"/>
      <c r="D83" s="63" t="s">
        <v>853</v>
      </c>
      <c r="E83" s="78">
        <v>8.7</v>
      </c>
      <c r="F83" s="666" t="s">
        <v>690</v>
      </c>
      <c r="G83" s="666" t="s">
        <v>690</v>
      </c>
      <c r="H83" s="479" t="s">
        <v>690</v>
      </c>
      <c r="I83" s="479" t="s">
        <v>690</v>
      </c>
      <c r="J83" s="79" t="s">
        <v>690</v>
      </c>
      <c r="K83" s="479" t="s">
        <v>690</v>
      </c>
      <c r="L83" s="79" t="s">
        <v>690</v>
      </c>
      <c r="M83" s="479" t="s">
        <v>690</v>
      </c>
      <c r="N83" s="479" t="s">
        <v>690</v>
      </c>
      <c r="O83" s="1601" t="s">
        <v>690</v>
      </c>
      <c r="P83" s="479" t="s">
        <v>690</v>
      </c>
      <c r="Q83" s="479" t="s">
        <v>690</v>
      </c>
      <c r="R83" s="479" t="s">
        <v>690</v>
      </c>
      <c r="S83" s="1600" t="s">
        <v>690</v>
      </c>
      <c r="T83" s="1601" t="s">
        <v>690</v>
      </c>
      <c r="U83" s="479" t="s">
        <v>690</v>
      </c>
      <c r="V83" s="1601" t="s">
        <v>690</v>
      </c>
      <c r="W83" s="1601" t="s">
        <v>690</v>
      </c>
      <c r="X83" s="1694" t="s">
        <v>690</v>
      </c>
    </row>
    <row r="84" spans="2:24" ht="12.75">
      <c r="B84" s="145"/>
      <c r="C84" s="36" t="s">
        <v>1081</v>
      </c>
      <c r="D84" s="63"/>
      <c r="E84" s="78">
        <v>8.13</v>
      </c>
      <c r="F84" s="666"/>
      <c r="G84" s="1627"/>
      <c r="H84" s="1628"/>
      <c r="I84" s="1603">
        <v>8</v>
      </c>
      <c r="J84" s="73">
        <v>8</v>
      </c>
      <c r="K84" s="1603">
        <v>8</v>
      </c>
      <c r="L84" s="73">
        <v>8</v>
      </c>
      <c r="M84" s="1603">
        <v>8</v>
      </c>
      <c r="N84" s="1603">
        <v>8</v>
      </c>
      <c r="O84" s="1602">
        <v>8</v>
      </c>
      <c r="P84" s="1603">
        <v>8</v>
      </c>
      <c r="Q84" s="1603">
        <v>8</v>
      </c>
      <c r="R84" s="1603">
        <v>8</v>
      </c>
      <c r="S84" s="1729">
        <v>8</v>
      </c>
      <c r="T84" s="1602">
        <v>8</v>
      </c>
      <c r="U84" s="1603">
        <v>8</v>
      </c>
      <c r="V84" s="1602">
        <v>8</v>
      </c>
      <c r="W84" s="1602">
        <v>8</v>
      </c>
      <c r="X84" s="1695">
        <v>8</v>
      </c>
    </row>
    <row r="85" spans="2:24" ht="12.75">
      <c r="B85" s="144"/>
      <c r="C85" s="65" t="s">
        <v>1192</v>
      </c>
      <c r="D85" s="64"/>
      <c r="E85" s="668">
        <v>8.28</v>
      </c>
      <c r="F85" s="667">
        <v>3</v>
      </c>
      <c r="G85" s="667">
        <v>3</v>
      </c>
      <c r="H85" s="1629">
        <v>3</v>
      </c>
      <c r="I85" s="1629"/>
      <c r="J85" s="1629"/>
      <c r="K85" s="1604"/>
      <c r="L85" s="1604"/>
      <c r="M85" s="1604"/>
      <c r="N85" s="1604"/>
      <c r="O85" s="1606"/>
      <c r="P85" s="1604"/>
      <c r="Q85" s="1604"/>
      <c r="R85" s="1604"/>
      <c r="S85" s="1605"/>
      <c r="T85" s="1606"/>
      <c r="U85" s="1604"/>
      <c r="V85" s="1606"/>
      <c r="W85" s="1606"/>
      <c r="X85" s="1696"/>
    </row>
    <row r="86" spans="2:24" ht="12.75">
      <c r="B86" s="481" t="s">
        <v>854</v>
      </c>
      <c r="C86" s="36"/>
      <c r="D86" s="63"/>
      <c r="E86" s="78">
        <v>7.28</v>
      </c>
      <c r="F86" s="78"/>
      <c r="G86" s="78"/>
      <c r="H86" s="77"/>
      <c r="I86" s="77"/>
      <c r="J86" s="79"/>
      <c r="K86" s="479"/>
      <c r="L86" s="479"/>
      <c r="M86" s="479"/>
      <c r="N86" s="479"/>
      <c r="O86" s="1601"/>
      <c r="P86" s="479"/>
      <c r="Q86" s="479"/>
      <c r="R86" s="479"/>
      <c r="S86" s="1600"/>
      <c r="T86" s="1601"/>
      <c r="U86" s="479"/>
      <c r="V86" s="1601"/>
      <c r="W86" s="1601"/>
      <c r="X86" s="1694"/>
    </row>
    <row r="87" spans="2:24" s="616" customFormat="1" ht="12.75">
      <c r="B87" s="481"/>
      <c r="C87" s="267" t="s">
        <v>1384</v>
      </c>
      <c r="D87" s="63"/>
      <c r="E87" s="78" t="s">
        <v>364</v>
      </c>
      <c r="F87" s="78">
        <v>8.7</v>
      </c>
      <c r="G87" s="77">
        <v>8.08</v>
      </c>
      <c r="H87" s="77">
        <v>0.1</v>
      </c>
      <c r="I87" s="77">
        <v>0.03</v>
      </c>
      <c r="J87" s="79">
        <v>0.07</v>
      </c>
      <c r="K87" s="77">
        <v>0.11523975903614458</v>
      </c>
      <c r="L87" s="77">
        <v>0.101</v>
      </c>
      <c r="M87" s="77">
        <v>0.15</v>
      </c>
      <c r="N87" s="77">
        <v>0.255521686746988</v>
      </c>
      <c r="O87" s="1607">
        <v>0.5549</v>
      </c>
      <c r="P87" s="77">
        <v>3.13</v>
      </c>
      <c r="Q87" s="77">
        <v>4.814687578629793</v>
      </c>
      <c r="R87" s="77">
        <v>4.934399999999999</v>
      </c>
      <c r="S87" s="25">
        <v>1.7747</v>
      </c>
      <c r="T87" s="1607">
        <v>0.5529571428571429</v>
      </c>
      <c r="U87" s="77">
        <v>0.13</v>
      </c>
      <c r="V87" s="1607">
        <v>0.0968</v>
      </c>
      <c r="W87" s="1607">
        <v>0.04</v>
      </c>
      <c r="X87" s="1697">
        <v>0.0171</v>
      </c>
    </row>
    <row r="88" spans="2:24" ht="12.75">
      <c r="B88" s="145"/>
      <c r="C88" s="267" t="s">
        <v>1385</v>
      </c>
      <c r="D88" s="63"/>
      <c r="E88" s="78" t="s">
        <v>426</v>
      </c>
      <c r="F88" s="78">
        <v>8.13</v>
      </c>
      <c r="G88" s="77">
        <v>8.52</v>
      </c>
      <c r="H88" s="77">
        <v>1.15</v>
      </c>
      <c r="I88" s="77">
        <v>0.18</v>
      </c>
      <c r="J88" s="79">
        <v>0.15</v>
      </c>
      <c r="K88" s="77">
        <v>0.30955867507886436</v>
      </c>
      <c r="L88" s="77">
        <v>0.60496</v>
      </c>
      <c r="M88" s="77">
        <v>0.74</v>
      </c>
      <c r="N88" s="77">
        <v>1.516876094570928</v>
      </c>
      <c r="O88" s="1607">
        <v>1.9281166666666665</v>
      </c>
      <c r="P88" s="77">
        <v>4.02</v>
      </c>
      <c r="Q88" s="77">
        <v>3.4946865983623683</v>
      </c>
      <c r="R88" s="77">
        <v>4.45908509658229</v>
      </c>
      <c r="S88" s="25">
        <v>2.665178033830017</v>
      </c>
      <c r="T88" s="1607">
        <v>1.1949270430302494</v>
      </c>
      <c r="U88" s="77">
        <v>0.25</v>
      </c>
      <c r="V88" s="1607">
        <v>0.1401</v>
      </c>
      <c r="W88" s="1607">
        <v>0.07</v>
      </c>
      <c r="X88" s="1697">
        <v>0.03</v>
      </c>
    </row>
    <row r="89" spans="2:24" s="615" customFormat="1" ht="12.75">
      <c r="B89" s="145"/>
      <c r="C89" s="267" t="s">
        <v>1386</v>
      </c>
      <c r="D89" s="63"/>
      <c r="E89" s="669">
        <v>6.57</v>
      </c>
      <c r="F89" s="78">
        <v>8.28</v>
      </c>
      <c r="G89" s="77">
        <v>8.59</v>
      </c>
      <c r="H89" s="77">
        <v>1.96</v>
      </c>
      <c r="I89" s="1630">
        <v>0</v>
      </c>
      <c r="J89" s="79">
        <v>0.79</v>
      </c>
      <c r="K89" s="77">
        <v>0.525453846153846</v>
      </c>
      <c r="L89" s="77">
        <v>0.8676</v>
      </c>
      <c r="M89" s="77">
        <v>1.46</v>
      </c>
      <c r="N89" s="77">
        <v>2.116620867955636</v>
      </c>
      <c r="O89" s="1607" t="s">
        <v>706</v>
      </c>
      <c r="P89" s="77">
        <v>4.33</v>
      </c>
      <c r="Q89" s="77">
        <v>3.7276846153846153</v>
      </c>
      <c r="R89" s="77">
        <v>5.1115</v>
      </c>
      <c r="S89" s="25">
        <v>2.625707377362713</v>
      </c>
      <c r="T89" s="1607">
        <v>1.6011029109423673</v>
      </c>
      <c r="U89" s="1608">
        <v>0</v>
      </c>
      <c r="V89" s="1607">
        <v>0.6906</v>
      </c>
      <c r="W89" s="1607">
        <v>0.42</v>
      </c>
      <c r="X89" s="1697">
        <v>0.2173</v>
      </c>
    </row>
    <row r="90" spans="2:24" ht="15.75" customHeight="1">
      <c r="B90" s="145"/>
      <c r="C90" s="267" t="s">
        <v>1387</v>
      </c>
      <c r="D90" s="63"/>
      <c r="E90" s="1496"/>
      <c r="F90" s="78">
        <v>7.28</v>
      </c>
      <c r="G90" s="77">
        <v>8.6105</v>
      </c>
      <c r="H90" s="77">
        <v>2.72</v>
      </c>
      <c r="I90" s="1630">
        <v>0</v>
      </c>
      <c r="J90" s="79">
        <v>1.16</v>
      </c>
      <c r="K90" s="77">
        <v>0.9252607723577234</v>
      </c>
      <c r="L90" s="77">
        <v>1.4799466666666667</v>
      </c>
      <c r="M90" s="77">
        <v>2.11</v>
      </c>
      <c r="N90" s="77">
        <v>2.2628798206278025</v>
      </c>
      <c r="O90" s="1607" t="s">
        <v>706</v>
      </c>
      <c r="P90" s="77">
        <v>4.03</v>
      </c>
      <c r="Q90" s="77">
        <v>4.036125764729568</v>
      </c>
      <c r="R90" s="77">
        <v>4.120145777149375</v>
      </c>
      <c r="S90" s="1607" t="s">
        <v>706</v>
      </c>
      <c r="T90" s="1607">
        <v>2.713382091805048</v>
      </c>
      <c r="U90" s="1608">
        <v>0</v>
      </c>
      <c r="V90" s="1607">
        <v>1.0019</v>
      </c>
      <c r="W90" s="1607">
        <v>0.79</v>
      </c>
      <c r="X90" s="1697">
        <v>0.5</v>
      </c>
    </row>
    <row r="91" spans="2:24" ht="15.75" customHeight="1">
      <c r="B91" s="145"/>
      <c r="C91" s="36" t="s">
        <v>811</v>
      </c>
      <c r="D91" s="63"/>
      <c r="E91" s="1496"/>
      <c r="F91" s="78" t="s">
        <v>364</v>
      </c>
      <c r="G91" s="77" t="s">
        <v>425</v>
      </c>
      <c r="H91" s="77" t="s">
        <v>425</v>
      </c>
      <c r="I91" s="77" t="s">
        <v>425</v>
      </c>
      <c r="J91" s="79" t="s">
        <v>425</v>
      </c>
      <c r="K91" s="79" t="s">
        <v>425</v>
      </c>
      <c r="L91" s="77" t="s">
        <v>425</v>
      </c>
      <c r="M91" s="77" t="s">
        <v>425</v>
      </c>
      <c r="N91" s="77" t="s">
        <v>425</v>
      </c>
      <c r="O91" s="1607" t="s">
        <v>425</v>
      </c>
      <c r="P91" s="77" t="s">
        <v>425</v>
      </c>
      <c r="Q91" s="77" t="s">
        <v>425</v>
      </c>
      <c r="R91" s="77" t="s">
        <v>425</v>
      </c>
      <c r="S91" s="1607" t="s">
        <v>425</v>
      </c>
      <c r="T91" s="1607" t="s">
        <v>425</v>
      </c>
      <c r="U91" s="77" t="s">
        <v>425</v>
      </c>
      <c r="V91" s="1607" t="s">
        <v>425</v>
      </c>
      <c r="W91" s="1607" t="s">
        <v>425</v>
      </c>
      <c r="X91" s="1697" t="s">
        <v>425</v>
      </c>
    </row>
    <row r="92" spans="2:24" ht="15.75" customHeight="1" thickBot="1">
      <c r="B92" s="145"/>
      <c r="C92" s="36" t="s">
        <v>1193</v>
      </c>
      <c r="D92" s="63"/>
      <c r="E92" s="1497"/>
      <c r="F92" s="78" t="s">
        <v>426</v>
      </c>
      <c r="G92" s="77" t="s">
        <v>365</v>
      </c>
      <c r="H92" s="77" t="s">
        <v>365</v>
      </c>
      <c r="I92" s="1631" t="s">
        <v>365</v>
      </c>
      <c r="J92" s="79" t="s">
        <v>365</v>
      </c>
      <c r="K92" s="79" t="s">
        <v>365</v>
      </c>
      <c r="L92" s="77" t="s">
        <v>365</v>
      </c>
      <c r="M92" s="77" t="s">
        <v>365</v>
      </c>
      <c r="N92" s="77" t="s">
        <v>365</v>
      </c>
      <c r="O92" s="1607" t="s">
        <v>365</v>
      </c>
      <c r="P92" s="77" t="s">
        <v>365</v>
      </c>
      <c r="Q92" s="77" t="s">
        <v>365</v>
      </c>
      <c r="R92" s="77" t="s">
        <v>365</v>
      </c>
      <c r="S92" s="1607" t="s">
        <v>365</v>
      </c>
      <c r="T92" s="1609" t="s">
        <v>1145</v>
      </c>
      <c r="U92" s="1610" t="s">
        <v>1145</v>
      </c>
      <c r="V92" s="1609" t="s">
        <v>1145</v>
      </c>
      <c r="W92" s="1609" t="s">
        <v>1145</v>
      </c>
      <c r="X92" s="1698" t="s">
        <v>1145</v>
      </c>
    </row>
    <row r="93" spans="2:24" ht="15.75" customHeight="1" thickTop="1">
      <c r="B93" s="1640" t="s">
        <v>1082</v>
      </c>
      <c r="C93" s="1641"/>
      <c r="D93" s="1642"/>
      <c r="E93" s="616"/>
      <c r="F93" s="669">
        <v>6.57</v>
      </c>
      <c r="G93" s="669">
        <v>8.22</v>
      </c>
      <c r="H93" s="669">
        <v>0.86</v>
      </c>
      <c r="I93" s="669">
        <v>0.48</v>
      </c>
      <c r="J93" s="1632">
        <v>0.34</v>
      </c>
      <c r="K93" s="669">
        <v>0.32673033901946913</v>
      </c>
      <c r="L93" s="669">
        <v>0.4482135769817325</v>
      </c>
      <c r="M93" s="669">
        <v>0.57</v>
      </c>
      <c r="N93" s="669">
        <v>0.71</v>
      </c>
      <c r="O93" s="669">
        <v>2.2871125831199564</v>
      </c>
      <c r="P93" s="669">
        <v>4.26</v>
      </c>
      <c r="Q93" s="669">
        <v>3.780111979626742</v>
      </c>
      <c r="R93" s="669">
        <v>5.7681899354983415</v>
      </c>
      <c r="S93" s="669">
        <v>1.3649886601894599</v>
      </c>
      <c r="T93" s="669">
        <v>0.86</v>
      </c>
      <c r="U93" s="669">
        <v>0.3</v>
      </c>
      <c r="V93" s="1685">
        <v>0.27</v>
      </c>
      <c r="W93" s="1685">
        <v>0.25</v>
      </c>
      <c r="X93" s="1699">
        <v>0.22459140275275666</v>
      </c>
    </row>
    <row r="94" spans="2:24" ht="15.75" customHeight="1">
      <c r="B94" s="1616" t="s">
        <v>1107</v>
      </c>
      <c r="C94" s="1641"/>
      <c r="D94" s="1642"/>
      <c r="E94" s="616"/>
      <c r="F94" s="1633"/>
      <c r="G94" s="1633"/>
      <c r="H94" s="1634">
        <v>6.171809923677013</v>
      </c>
      <c r="I94" s="1634">
        <v>6.2363289479146635</v>
      </c>
      <c r="J94" s="669">
        <v>5.523086656808659</v>
      </c>
      <c r="K94" s="669">
        <v>4.137890449761255</v>
      </c>
      <c r="L94" s="669">
        <v>5.51449724969776</v>
      </c>
      <c r="M94" s="669">
        <v>5.326496120707262</v>
      </c>
      <c r="N94" s="669">
        <v>5.226847129835961</v>
      </c>
      <c r="O94" s="669">
        <v>5.128679298090283</v>
      </c>
      <c r="P94" s="669">
        <v>5.17852145782216</v>
      </c>
      <c r="Q94" s="669">
        <v>5.08</v>
      </c>
      <c r="R94" s="669">
        <v>5.36</v>
      </c>
      <c r="S94" s="669">
        <v>5.2</v>
      </c>
      <c r="T94" s="669">
        <v>5.25</v>
      </c>
      <c r="U94" s="669">
        <v>5.13</v>
      </c>
      <c r="V94" s="1685">
        <v>5.01</v>
      </c>
      <c r="W94" s="1685">
        <v>4.89</v>
      </c>
      <c r="X94" s="1699">
        <v>4.86</v>
      </c>
    </row>
    <row r="95" spans="2:24" ht="15.75" customHeight="1">
      <c r="B95" s="1616" t="s">
        <v>1108</v>
      </c>
      <c r="C95" s="1643"/>
      <c r="D95" s="1643"/>
      <c r="E95" s="616"/>
      <c r="F95" s="1633"/>
      <c r="G95" s="1633"/>
      <c r="H95" s="1635">
        <v>12.402829832416426</v>
      </c>
      <c r="I95" s="1635">
        <v>13.279004125032266</v>
      </c>
      <c r="J95" s="669">
        <v>12.919157677810897</v>
      </c>
      <c r="K95" s="669">
        <v>12.940680826623037</v>
      </c>
      <c r="L95" s="669">
        <v>12.866091998144519</v>
      </c>
      <c r="M95" s="669">
        <v>12.82671236992341</v>
      </c>
      <c r="N95" s="669">
        <v>12.648066292980712</v>
      </c>
      <c r="O95" s="669">
        <v>12.56157369899729</v>
      </c>
      <c r="P95" s="669">
        <v>12.33412780815364</v>
      </c>
      <c r="Q95" s="669">
        <v>12.05</v>
      </c>
      <c r="R95" s="669">
        <v>12.37</v>
      </c>
      <c r="S95" s="669">
        <v>12.34</v>
      </c>
      <c r="T95" s="669">
        <v>12.09</v>
      </c>
      <c r="U95" s="669">
        <v>12.1</v>
      </c>
      <c r="V95" s="1685">
        <v>11.95</v>
      </c>
      <c r="W95" s="1685">
        <v>11.78</v>
      </c>
      <c r="X95" s="1699">
        <v>11.79</v>
      </c>
    </row>
    <row r="96" spans="2:24" ht="15.75" customHeight="1" thickBot="1">
      <c r="B96" s="126" t="s">
        <v>1505</v>
      </c>
      <c r="C96" s="1644"/>
      <c r="D96" s="1644"/>
      <c r="E96" s="616"/>
      <c r="F96" s="1636"/>
      <c r="G96" s="1636"/>
      <c r="H96" s="1636"/>
      <c r="I96" s="1636"/>
      <c r="J96" s="1636"/>
      <c r="K96" s="1637"/>
      <c r="L96" s="1637"/>
      <c r="M96" s="1637"/>
      <c r="N96" s="1611">
        <v>9.375163800702989</v>
      </c>
      <c r="O96" s="1611">
        <v>9.42</v>
      </c>
      <c r="P96" s="1611">
        <v>9.474691704082689</v>
      </c>
      <c r="Q96" s="1611">
        <v>9.58</v>
      </c>
      <c r="R96" s="1498">
        <v>9.7</v>
      </c>
      <c r="S96" s="1498">
        <v>9.84</v>
      </c>
      <c r="T96" s="1498">
        <v>9.83</v>
      </c>
      <c r="U96" s="1498">
        <v>9.63</v>
      </c>
      <c r="V96" s="1686">
        <v>9.35</v>
      </c>
      <c r="W96" s="1686">
        <v>9.23</v>
      </c>
      <c r="X96" s="1700">
        <v>9.03</v>
      </c>
    </row>
    <row r="97" spans="2:4" ht="15.75" customHeight="1" thickTop="1">
      <c r="B97" s="670" t="s">
        <v>1083</v>
      </c>
      <c r="C97" s="36"/>
      <c r="D97" s="36"/>
    </row>
    <row r="98" spans="2:11" ht="18.75" customHeight="1">
      <c r="B98" s="1842" t="s">
        <v>1084</v>
      </c>
      <c r="C98" s="1842"/>
      <c r="D98" s="1842"/>
      <c r="E98" s="1842"/>
      <c r="F98" s="1842"/>
      <c r="G98" s="1842"/>
      <c r="H98" s="1842"/>
      <c r="I98" s="1842"/>
      <c r="J98" s="1842"/>
      <c r="K98" s="1842"/>
    </row>
    <row r="99" spans="2:10" ht="12.75">
      <c r="B99" s="1841" t="s">
        <v>1085</v>
      </c>
      <c r="C99" s="1841"/>
      <c r="D99" s="1841"/>
      <c r="E99" s="1841"/>
      <c r="F99" s="1841"/>
      <c r="G99" s="1841"/>
      <c r="H99" s="1841"/>
      <c r="I99" s="1841"/>
      <c r="J99" s="1841"/>
    </row>
    <row r="100" spans="2:4" ht="12.75">
      <c r="B100" s="1841" t="s">
        <v>1109</v>
      </c>
      <c r="C100" s="1841"/>
      <c r="D100" s="1841"/>
    </row>
    <row r="101" spans="2:4" ht="12.75">
      <c r="B101" s="1841"/>
      <c r="C101" s="1841"/>
      <c r="D101" s="1841"/>
    </row>
    <row r="102" spans="2:4" ht="12.75">
      <c r="B102" s="279"/>
      <c r="C102" s="36"/>
      <c r="D102" s="36"/>
    </row>
    <row r="103" spans="2:4" ht="12.75">
      <c r="B103" s="36"/>
      <c r="C103" s="36"/>
      <c r="D103" s="36"/>
    </row>
    <row r="104" spans="2:4" ht="12.75">
      <c r="B104" s="36"/>
      <c r="C104" s="267"/>
      <c r="D104" s="36"/>
    </row>
    <row r="105" spans="2:4" ht="12.75">
      <c r="B105" s="36"/>
      <c r="C105" s="36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279"/>
      <c r="C111" s="36"/>
      <c r="D111" s="36"/>
    </row>
    <row r="112" spans="2:4" ht="12.75">
      <c r="B112" s="279"/>
      <c r="C112" s="267"/>
      <c r="D112" s="36"/>
    </row>
    <row r="113" spans="2:4" ht="12.75">
      <c r="B113" s="36"/>
      <c r="C113" s="267"/>
      <c r="D113" s="36"/>
    </row>
    <row r="114" spans="2:4" ht="12.75">
      <c r="B114" s="36"/>
      <c r="C114" s="267"/>
      <c r="D114" s="36"/>
    </row>
    <row r="115" spans="2:4" ht="12.75">
      <c r="B115" s="36"/>
      <c r="C115" s="267"/>
      <c r="D115" s="36"/>
    </row>
    <row r="116" spans="2:4" ht="12.75">
      <c r="B116" s="36"/>
      <c r="C116" s="36"/>
      <c r="D116" s="36"/>
    </row>
    <row r="117" spans="2:4" ht="12.75">
      <c r="B117" s="36"/>
      <c r="C117" s="36"/>
      <c r="D117" s="36"/>
    </row>
    <row r="118" spans="2:4" ht="12.75">
      <c r="B118" s="53"/>
      <c r="C118" s="286"/>
      <c r="D118" s="287"/>
    </row>
    <row r="119" spans="2:4" ht="12.75">
      <c r="B119" s="279"/>
      <c r="C119" s="36"/>
      <c r="D119" s="36"/>
    </row>
    <row r="120" spans="2:4" ht="12.75">
      <c r="B120" s="36"/>
      <c r="C120" s="279"/>
      <c r="D120" s="36"/>
    </row>
    <row r="121" spans="2:4" ht="12.75">
      <c r="B121" s="36"/>
      <c r="C121" s="36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36"/>
      <c r="D126" s="36"/>
    </row>
    <row r="127" spans="2:4" ht="12.75">
      <c r="B127" s="36"/>
      <c r="C127" s="36"/>
      <c r="D127" s="36"/>
    </row>
    <row r="128" spans="2:4" ht="12.75">
      <c r="B128" s="36"/>
      <c r="C128" s="279"/>
      <c r="D128" s="36"/>
    </row>
    <row r="129" spans="2:4" ht="12.75">
      <c r="B129" s="36"/>
      <c r="C129" s="36"/>
      <c r="D129" s="36"/>
    </row>
    <row r="130" spans="2:4" ht="12.75">
      <c r="B130" s="36"/>
      <c r="C130" s="267"/>
      <c r="D130" s="36"/>
    </row>
    <row r="131" spans="2:4" ht="12.75">
      <c r="B131" s="36"/>
      <c r="C131" s="267"/>
      <c r="D131" s="36"/>
    </row>
    <row r="132" spans="2:4" ht="12.75">
      <c r="B132" s="36"/>
      <c r="C132" s="267"/>
      <c r="D132" s="36"/>
    </row>
    <row r="133" spans="2:4" ht="12.75">
      <c r="B133" s="36"/>
      <c r="C133" s="267"/>
      <c r="D133" s="36"/>
    </row>
    <row r="134" spans="2:4" ht="12.75">
      <c r="B134" s="288"/>
      <c r="C134" s="288"/>
      <c r="D134" s="53"/>
    </row>
    <row r="135" spans="2:4" ht="12.75">
      <c r="B135" s="267"/>
      <c r="C135" s="616"/>
      <c r="D135" s="616"/>
    </row>
    <row r="136" ht="12.75">
      <c r="B136" s="406"/>
    </row>
  </sheetData>
  <sheetProtection/>
  <mergeCells count="16">
    <mergeCell ref="B101:D101"/>
    <mergeCell ref="B98:K98"/>
    <mergeCell ref="B100:D100"/>
    <mergeCell ref="B69:D69"/>
    <mergeCell ref="B70:D70"/>
    <mergeCell ref="B99:J99"/>
    <mergeCell ref="B67:V67"/>
    <mergeCell ref="B68:V68"/>
    <mergeCell ref="B66:V66"/>
    <mergeCell ref="B9:D9"/>
    <mergeCell ref="B1:D1"/>
    <mergeCell ref="B2:D2"/>
    <mergeCell ref="B3:D3"/>
    <mergeCell ref="B5:D5"/>
    <mergeCell ref="B6:D6"/>
    <mergeCell ref="B8:D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54" t="s">
        <v>584</v>
      </c>
      <c r="B1" s="1854"/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  <c r="N1" s="1854"/>
      <c r="O1" s="1854"/>
      <c r="P1" s="1854"/>
    </row>
    <row r="2" spans="1:16" ht="15.75">
      <c r="A2" s="1855" t="s">
        <v>1383</v>
      </c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</row>
    <row r="3" spans="1:4" ht="12.75" hidden="1">
      <c r="A3" s="1856" t="s">
        <v>1065</v>
      </c>
      <c r="B3" s="1856"/>
      <c r="C3" s="1856"/>
      <c r="D3" s="1856"/>
    </row>
    <row r="4" s="40" customFormat="1" ht="16.5" customHeight="1" thickBot="1">
      <c r="P4" s="761" t="s">
        <v>1185</v>
      </c>
    </row>
    <row r="5" spans="1:16" s="40" customFormat="1" ht="16.5" customHeight="1" thickTop="1">
      <c r="A5" s="1857" t="s">
        <v>653</v>
      </c>
      <c r="B5" s="1860" t="s">
        <v>802</v>
      </c>
      <c r="C5" s="1861"/>
      <c r="D5" s="1862"/>
      <c r="E5" s="1860" t="s">
        <v>278</v>
      </c>
      <c r="F5" s="1861"/>
      <c r="G5" s="1861"/>
      <c r="H5" s="1861"/>
      <c r="I5" s="1861"/>
      <c r="J5" s="1862"/>
      <c r="K5" s="1861" t="s">
        <v>1123</v>
      </c>
      <c r="L5" s="1861"/>
      <c r="M5" s="1861"/>
      <c r="N5" s="1861"/>
      <c r="O5" s="1861"/>
      <c r="P5" s="1863"/>
    </row>
    <row r="6" spans="1:16" s="40" customFormat="1" ht="26.25" customHeight="1">
      <c r="A6" s="1858"/>
      <c r="B6" s="671"/>
      <c r="C6" s="672"/>
      <c r="D6" s="673"/>
      <c r="E6" s="1849" t="s">
        <v>803</v>
      </c>
      <c r="F6" s="1850"/>
      <c r="G6" s="1849" t="s">
        <v>804</v>
      </c>
      <c r="H6" s="1850"/>
      <c r="I6" s="1851" t="s">
        <v>805</v>
      </c>
      <c r="J6" s="1852"/>
      <c r="K6" s="1849" t="s">
        <v>803</v>
      </c>
      <c r="L6" s="1850"/>
      <c r="M6" s="1849" t="s">
        <v>804</v>
      </c>
      <c r="N6" s="1850"/>
      <c r="O6" s="1851" t="s">
        <v>805</v>
      </c>
      <c r="P6" s="1853"/>
    </row>
    <row r="7" spans="1:16" s="40" customFormat="1" ht="16.5" customHeight="1">
      <c r="A7" s="1859"/>
      <c r="B7" s="674" t="s">
        <v>803</v>
      </c>
      <c r="C7" s="675" t="s">
        <v>804</v>
      </c>
      <c r="D7" s="676" t="s">
        <v>805</v>
      </c>
      <c r="E7" s="677" t="s">
        <v>1086</v>
      </c>
      <c r="F7" s="677" t="s">
        <v>1087</v>
      </c>
      <c r="G7" s="677" t="s">
        <v>1086</v>
      </c>
      <c r="H7" s="677" t="s">
        <v>1087</v>
      </c>
      <c r="I7" s="677" t="s">
        <v>1086</v>
      </c>
      <c r="J7" s="677" t="s">
        <v>1087</v>
      </c>
      <c r="K7" s="677" t="s">
        <v>1086</v>
      </c>
      <c r="L7" s="677" t="s">
        <v>1087</v>
      </c>
      <c r="M7" s="677" t="s">
        <v>1086</v>
      </c>
      <c r="N7" s="677" t="s">
        <v>1087</v>
      </c>
      <c r="O7" s="677" t="s">
        <v>1086</v>
      </c>
      <c r="P7" s="678" t="s">
        <v>1087</v>
      </c>
    </row>
    <row r="8" spans="1:16" s="40" customFormat="1" ht="16.5" customHeight="1">
      <c r="A8" s="123" t="s">
        <v>1246</v>
      </c>
      <c r="B8" s="150">
        <v>735.39</v>
      </c>
      <c r="C8" s="154">
        <v>0</v>
      </c>
      <c r="D8" s="149">
        <v>735.39</v>
      </c>
      <c r="E8" s="1123">
        <v>153</v>
      </c>
      <c r="F8" s="1121">
        <v>13561.61</v>
      </c>
      <c r="G8" s="1137">
        <v>11.3</v>
      </c>
      <c r="H8" s="1120">
        <v>1007.5</v>
      </c>
      <c r="I8" s="1123">
        <v>141.7</v>
      </c>
      <c r="J8" s="1123">
        <v>12554.11</v>
      </c>
      <c r="K8" s="1119">
        <v>206.475</v>
      </c>
      <c r="L8" s="1123">
        <v>20089.3505</v>
      </c>
      <c r="M8" s="1126">
        <v>24.65</v>
      </c>
      <c r="N8" s="1139">
        <v>2362.96975</v>
      </c>
      <c r="O8" s="1123">
        <v>181.825</v>
      </c>
      <c r="P8" s="1132">
        <v>17726.38075</v>
      </c>
    </row>
    <row r="9" spans="1:16" s="40" customFormat="1" ht="16.5" customHeight="1">
      <c r="A9" s="123" t="s">
        <v>1247</v>
      </c>
      <c r="B9" s="150">
        <v>1337.1</v>
      </c>
      <c r="C9" s="154">
        <v>0</v>
      </c>
      <c r="D9" s="149">
        <v>1337.1</v>
      </c>
      <c r="E9" s="1123">
        <v>168.3</v>
      </c>
      <c r="F9" s="1121">
        <v>14957.54</v>
      </c>
      <c r="G9" s="1137">
        <v>0</v>
      </c>
      <c r="H9" s="1120">
        <v>0</v>
      </c>
      <c r="I9" s="1123">
        <v>168.3</v>
      </c>
      <c r="J9" s="1123">
        <v>14957.54</v>
      </c>
      <c r="K9" s="1119">
        <v>309.175</v>
      </c>
      <c r="L9" s="1123">
        <v>32190.981499999994</v>
      </c>
      <c r="M9" s="1123">
        <v>0</v>
      </c>
      <c r="N9" s="1123">
        <v>0</v>
      </c>
      <c r="O9" s="1123">
        <v>309.175</v>
      </c>
      <c r="P9" s="1132">
        <v>32190.981499999994</v>
      </c>
    </row>
    <row r="10" spans="1:16" s="40" customFormat="1" ht="16.5" customHeight="1">
      <c r="A10" s="123" t="s">
        <v>1248</v>
      </c>
      <c r="B10" s="150">
        <v>3529.54</v>
      </c>
      <c r="C10" s="154">
        <v>0</v>
      </c>
      <c r="D10" s="149">
        <v>3529.54</v>
      </c>
      <c r="E10" s="1123">
        <v>228.975</v>
      </c>
      <c r="F10" s="1121">
        <v>19347.08625</v>
      </c>
      <c r="G10" s="1137">
        <v>0</v>
      </c>
      <c r="H10" s="1120">
        <v>0</v>
      </c>
      <c r="I10" s="1123">
        <v>228.975</v>
      </c>
      <c r="J10" s="1123">
        <v>19347.08625</v>
      </c>
      <c r="K10" s="1119">
        <v>391.3</v>
      </c>
      <c r="L10" s="1123">
        <v>39009.92425</v>
      </c>
      <c r="M10" s="1123">
        <v>0</v>
      </c>
      <c r="N10" s="1123">
        <v>0</v>
      </c>
      <c r="O10" s="1123">
        <v>391.3</v>
      </c>
      <c r="P10" s="1132">
        <v>39009.92425</v>
      </c>
    </row>
    <row r="11" spans="1:16" s="40" customFormat="1" ht="16.5" customHeight="1">
      <c r="A11" s="123" t="s">
        <v>1249</v>
      </c>
      <c r="B11" s="150">
        <v>2685.96</v>
      </c>
      <c r="C11" s="154">
        <v>0</v>
      </c>
      <c r="D11" s="149">
        <v>2685.96</v>
      </c>
      <c r="E11" s="1123">
        <v>191.645</v>
      </c>
      <c r="F11" s="1121">
        <v>16474.96475</v>
      </c>
      <c r="G11" s="1137">
        <v>0</v>
      </c>
      <c r="H11" s="1120">
        <v>0</v>
      </c>
      <c r="I11" s="1123">
        <v>191.645</v>
      </c>
      <c r="J11" s="1123">
        <v>16474.96475</v>
      </c>
      <c r="K11" s="1119">
        <v>347.805</v>
      </c>
      <c r="L11" s="1123">
        <v>34593.981349999995</v>
      </c>
      <c r="M11" s="1123">
        <v>0</v>
      </c>
      <c r="N11" s="1123">
        <v>0</v>
      </c>
      <c r="O11" s="1120">
        <v>347.805</v>
      </c>
      <c r="P11" s="1132">
        <v>34593.981349999995</v>
      </c>
    </row>
    <row r="12" spans="1:16" s="40" customFormat="1" ht="16.5" customHeight="1">
      <c r="A12" s="123" t="s">
        <v>1250</v>
      </c>
      <c r="B12" s="150">
        <v>2257.5</v>
      </c>
      <c r="C12" s="154">
        <v>496.34</v>
      </c>
      <c r="D12" s="149">
        <v>1761.16</v>
      </c>
      <c r="E12" s="1123">
        <v>257.35</v>
      </c>
      <c r="F12" s="1121">
        <v>22520.77</v>
      </c>
      <c r="G12" s="1137">
        <v>0</v>
      </c>
      <c r="H12" s="1120">
        <v>0</v>
      </c>
      <c r="I12" s="1123">
        <v>257.35</v>
      </c>
      <c r="J12" s="1123">
        <v>22520.77</v>
      </c>
      <c r="K12" s="1119"/>
      <c r="L12" s="1123"/>
      <c r="M12" s="1123"/>
      <c r="N12" s="1123"/>
      <c r="O12" s="1120"/>
      <c r="P12" s="1132"/>
    </row>
    <row r="13" spans="1:16" s="40" customFormat="1" ht="16.5" customHeight="1">
      <c r="A13" s="123" t="s">
        <v>1251</v>
      </c>
      <c r="B13" s="150">
        <v>2901.58</v>
      </c>
      <c r="C13" s="154">
        <v>0</v>
      </c>
      <c r="D13" s="149">
        <v>2901.58</v>
      </c>
      <c r="E13" s="1123">
        <v>199.4025</v>
      </c>
      <c r="F13" s="1121">
        <v>17484.3378</v>
      </c>
      <c r="G13" s="1137">
        <v>0</v>
      </c>
      <c r="H13" s="1120">
        <v>0</v>
      </c>
      <c r="I13" s="1123">
        <v>199.4025</v>
      </c>
      <c r="J13" s="1123">
        <v>17484.3378</v>
      </c>
      <c r="K13" s="1119"/>
      <c r="L13" s="1123"/>
      <c r="M13" s="1123"/>
      <c r="N13" s="1123"/>
      <c r="O13" s="1120"/>
      <c r="P13" s="1132"/>
    </row>
    <row r="14" spans="1:16" s="40" customFormat="1" ht="16.5" customHeight="1">
      <c r="A14" s="123" t="s">
        <v>1252</v>
      </c>
      <c r="B14" s="150">
        <v>1893.9</v>
      </c>
      <c r="C14" s="154">
        <v>0</v>
      </c>
      <c r="D14" s="149">
        <v>1893.9</v>
      </c>
      <c r="E14" s="1135">
        <v>222.075</v>
      </c>
      <c r="F14" s="1121">
        <v>19206.169499999996</v>
      </c>
      <c r="G14" s="1137">
        <v>0</v>
      </c>
      <c r="H14" s="1120">
        <v>0</v>
      </c>
      <c r="I14" s="1123">
        <v>222.075</v>
      </c>
      <c r="J14" s="1123">
        <v>19206.169499999996</v>
      </c>
      <c r="K14" s="1119"/>
      <c r="L14" s="1123"/>
      <c r="M14" s="1123"/>
      <c r="N14" s="1123"/>
      <c r="O14" s="1120"/>
      <c r="P14" s="1132"/>
    </row>
    <row r="15" spans="1:16" s="40" customFormat="1" ht="16.5" customHeight="1">
      <c r="A15" s="123" t="s">
        <v>1253</v>
      </c>
      <c r="B15" s="150">
        <v>1962.72</v>
      </c>
      <c r="C15" s="154">
        <v>0</v>
      </c>
      <c r="D15" s="149">
        <v>1962.72</v>
      </c>
      <c r="E15" s="1135">
        <v>376.23</v>
      </c>
      <c r="F15" s="1121">
        <v>32629.6</v>
      </c>
      <c r="G15" s="1137">
        <v>0</v>
      </c>
      <c r="H15" s="1120">
        <v>0</v>
      </c>
      <c r="I15" s="1123">
        <v>376.23</v>
      </c>
      <c r="J15" s="1123">
        <v>32629.6</v>
      </c>
      <c r="K15" s="1119"/>
      <c r="L15" s="1123"/>
      <c r="M15" s="1123"/>
      <c r="N15" s="1123"/>
      <c r="O15" s="1120"/>
      <c r="P15" s="1132"/>
    </row>
    <row r="16" spans="1:16" s="40" customFormat="1" ht="16.5" customHeight="1">
      <c r="A16" s="123" t="s">
        <v>1254</v>
      </c>
      <c r="B16" s="150">
        <v>2955.37</v>
      </c>
      <c r="C16" s="154">
        <v>0</v>
      </c>
      <c r="D16" s="149">
        <v>2955.37</v>
      </c>
      <c r="E16" s="1127">
        <v>293.125</v>
      </c>
      <c r="F16" s="1128">
        <v>25512.501249999998</v>
      </c>
      <c r="G16" s="1137">
        <v>0</v>
      </c>
      <c r="H16" s="1120">
        <v>0</v>
      </c>
      <c r="I16" s="1123">
        <v>293.125</v>
      </c>
      <c r="J16" s="1123">
        <v>25512.501249999998</v>
      </c>
      <c r="K16" s="1133"/>
      <c r="L16" s="1123"/>
      <c r="M16" s="1123"/>
      <c r="N16" s="1123"/>
      <c r="O16" s="1120"/>
      <c r="P16" s="1132"/>
    </row>
    <row r="17" spans="1:16" s="40" customFormat="1" ht="16.5" customHeight="1">
      <c r="A17" s="123" t="s">
        <v>1255</v>
      </c>
      <c r="B17" s="150">
        <v>1971.17</v>
      </c>
      <c r="C17" s="154">
        <v>408.86</v>
      </c>
      <c r="D17" s="149">
        <v>1562.31</v>
      </c>
      <c r="E17" s="1127">
        <v>402.5</v>
      </c>
      <c r="F17" s="1128">
        <v>34971.58350000001</v>
      </c>
      <c r="G17" s="1137">
        <v>0</v>
      </c>
      <c r="H17" s="1120">
        <v>0</v>
      </c>
      <c r="I17" s="1123">
        <v>402.5</v>
      </c>
      <c r="J17" s="1123">
        <v>34971.58350000001</v>
      </c>
      <c r="K17" s="1133"/>
      <c r="L17" s="1127"/>
      <c r="M17" s="1127"/>
      <c r="N17" s="1127"/>
      <c r="O17" s="1136"/>
      <c r="P17" s="1132"/>
    </row>
    <row r="18" spans="1:16" s="40" customFormat="1" ht="16.5" customHeight="1">
      <c r="A18" s="123" t="s">
        <v>1256</v>
      </c>
      <c r="B18" s="150">
        <v>4584.48</v>
      </c>
      <c r="C18" s="154">
        <v>0</v>
      </c>
      <c r="D18" s="149">
        <v>4584.48</v>
      </c>
      <c r="E18" s="1123">
        <v>298.345</v>
      </c>
      <c r="F18" s="1121">
        <v>26972.64735</v>
      </c>
      <c r="G18" s="1137">
        <v>0</v>
      </c>
      <c r="H18" s="1120">
        <v>0</v>
      </c>
      <c r="I18" s="1123">
        <v>298.345</v>
      </c>
      <c r="J18" s="1123">
        <v>26972.64735</v>
      </c>
      <c r="K18" s="1119"/>
      <c r="L18" s="1123"/>
      <c r="M18" s="1123"/>
      <c r="N18" s="1123"/>
      <c r="O18" s="1120"/>
      <c r="P18" s="1132"/>
    </row>
    <row r="19" spans="1:16" s="40" customFormat="1" ht="16.5" customHeight="1">
      <c r="A19" s="127" t="s">
        <v>1257</v>
      </c>
      <c r="B19" s="151">
        <v>3337.29</v>
      </c>
      <c r="C19" s="155">
        <v>1132.25</v>
      </c>
      <c r="D19" s="149">
        <v>2205.04</v>
      </c>
      <c r="E19" s="1124">
        <v>444.37</v>
      </c>
      <c r="F19" s="1129">
        <v>42396.2</v>
      </c>
      <c r="G19" s="1138">
        <v>0</v>
      </c>
      <c r="H19" s="1120">
        <v>0</v>
      </c>
      <c r="I19" s="1124">
        <v>444.37</v>
      </c>
      <c r="J19" s="1124">
        <v>42396.2</v>
      </c>
      <c r="K19" s="1134"/>
      <c r="L19" s="1124"/>
      <c r="M19" s="1123"/>
      <c r="N19" s="1123"/>
      <c r="O19" s="1120"/>
      <c r="P19" s="1130"/>
    </row>
    <row r="20" spans="1:16" s="40" customFormat="1" ht="16.5" customHeight="1" thickBot="1">
      <c r="A20" s="156" t="s">
        <v>542</v>
      </c>
      <c r="B20" s="152">
        <v>30152</v>
      </c>
      <c r="C20" s="157">
        <v>2037.45</v>
      </c>
      <c r="D20" s="153">
        <v>28114.55</v>
      </c>
      <c r="E20" s="1125">
        <v>3235.3175</v>
      </c>
      <c r="F20" s="1125">
        <v>286035.0104</v>
      </c>
      <c r="G20" s="1122">
        <v>11.3</v>
      </c>
      <c r="H20" s="1122">
        <v>1007.5</v>
      </c>
      <c r="I20" s="1473">
        <v>3224.0175</v>
      </c>
      <c r="J20" s="1473">
        <v>285027.5104</v>
      </c>
      <c r="K20" s="1122">
        <v>1254.755</v>
      </c>
      <c r="L20" s="1125">
        <v>125884.2376</v>
      </c>
      <c r="M20" s="1125">
        <v>24.65</v>
      </c>
      <c r="N20" s="1125">
        <v>2362.96975</v>
      </c>
      <c r="O20" s="1125">
        <v>1230.105</v>
      </c>
      <c r="P20" s="1131">
        <v>123521.26784999997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602" customWidth="1"/>
    <col min="2" max="2" width="10.00390625" style="602" customWidth="1"/>
    <col min="3" max="3" width="15.421875" style="602" customWidth="1"/>
    <col min="4" max="4" width="14.28125" style="602" customWidth="1"/>
    <col min="5" max="5" width="16.8515625" style="602" customWidth="1"/>
    <col min="6" max="6" width="11.7109375" style="602" customWidth="1"/>
    <col min="7" max="7" width="13.00390625" style="602" customWidth="1"/>
    <col min="8" max="8" width="12.7109375" style="602" customWidth="1"/>
    <col min="9" max="16384" width="9.140625" style="602" customWidth="1"/>
  </cols>
  <sheetData>
    <row r="1" spans="2:8" ht="12.75">
      <c r="B1" s="1753" t="s">
        <v>585</v>
      </c>
      <c r="C1" s="1753"/>
      <c r="D1" s="1753"/>
      <c r="E1" s="1753"/>
      <c r="F1" s="1753"/>
      <c r="G1" s="1753"/>
      <c r="H1" s="1753"/>
    </row>
    <row r="2" spans="2:8" ht="15.75">
      <c r="B2" s="1784" t="s">
        <v>1088</v>
      </c>
      <c r="C2" s="1784"/>
      <c r="D2" s="1784"/>
      <c r="E2" s="1784"/>
      <c r="F2" s="1784"/>
      <c r="G2" s="1784"/>
      <c r="H2" s="1784"/>
    </row>
    <row r="3" spans="2:8" ht="17.25" customHeight="1" thickBot="1">
      <c r="B3" s="679"/>
      <c r="D3" s="19"/>
      <c r="H3" s="761" t="s">
        <v>1095</v>
      </c>
    </row>
    <row r="4" spans="2:8" s="617" customFormat="1" ht="13.5" customHeight="1" thickTop="1">
      <c r="B4" s="1864" t="s">
        <v>653</v>
      </c>
      <c r="C4" s="1866" t="s">
        <v>421</v>
      </c>
      <c r="D4" s="1867"/>
      <c r="E4" s="1866" t="s">
        <v>278</v>
      </c>
      <c r="F4" s="1868"/>
      <c r="G4" s="1869" t="s">
        <v>1123</v>
      </c>
      <c r="H4" s="1870"/>
    </row>
    <row r="5" spans="2:8" s="617" customFormat="1" ht="13.5" customHeight="1">
      <c r="B5" s="1865"/>
      <c r="C5" s="680" t="s">
        <v>806</v>
      </c>
      <c r="D5" s="159" t="s">
        <v>807</v>
      </c>
      <c r="E5" s="680" t="s">
        <v>806</v>
      </c>
      <c r="F5" s="158" t="s">
        <v>807</v>
      </c>
      <c r="G5" s="681" t="s">
        <v>806</v>
      </c>
      <c r="H5" s="160" t="s">
        <v>807</v>
      </c>
    </row>
    <row r="6" spans="2:8" ht="15.75" customHeight="1">
      <c r="B6" s="123" t="s">
        <v>1246</v>
      </c>
      <c r="C6" s="1150">
        <v>11624.7</v>
      </c>
      <c r="D6" s="1154">
        <v>260</v>
      </c>
      <c r="E6" s="1150">
        <v>13318.9</v>
      </c>
      <c r="F6" s="1140">
        <v>240</v>
      </c>
      <c r="G6" s="1160">
        <v>19296.05</v>
      </c>
      <c r="H6" s="1143">
        <v>320</v>
      </c>
    </row>
    <row r="7" spans="2:8" ht="15.75" customHeight="1">
      <c r="B7" s="123" t="s">
        <v>1247</v>
      </c>
      <c r="C7" s="1150">
        <v>11059.95</v>
      </c>
      <c r="D7" s="1154">
        <v>240</v>
      </c>
      <c r="E7" s="1150">
        <v>8330.9</v>
      </c>
      <c r="F7" s="1140">
        <v>150</v>
      </c>
      <c r="G7" s="1160">
        <v>16678.5</v>
      </c>
      <c r="H7" s="1143">
        <v>260</v>
      </c>
    </row>
    <row r="8" spans="2:8" ht="15.75" customHeight="1">
      <c r="B8" s="123" t="s">
        <v>1248</v>
      </c>
      <c r="C8" s="1151">
        <v>9697.6</v>
      </c>
      <c r="D8" s="1155">
        <v>200</v>
      </c>
      <c r="E8" s="1151">
        <v>16467.44</v>
      </c>
      <c r="F8" s="1141">
        <v>310</v>
      </c>
      <c r="G8" s="1161">
        <v>14979.6</v>
      </c>
      <c r="H8" s="1144">
        <v>240</v>
      </c>
    </row>
    <row r="9" spans="2:8" ht="15.75" customHeight="1">
      <c r="B9" s="123" t="s">
        <v>1249</v>
      </c>
      <c r="C9" s="1151">
        <v>15859.19</v>
      </c>
      <c r="D9" s="1155">
        <v>320</v>
      </c>
      <c r="E9" s="1151">
        <v>8563.1</v>
      </c>
      <c r="F9" s="1141">
        <v>160</v>
      </c>
      <c r="G9" s="1161">
        <v>14882.01</v>
      </c>
      <c r="H9" s="1144">
        <v>240</v>
      </c>
    </row>
    <row r="10" spans="2:9" ht="15.75" customHeight="1">
      <c r="B10" s="123" t="s">
        <v>1250</v>
      </c>
      <c r="C10" s="1151">
        <v>14515.67</v>
      </c>
      <c r="D10" s="1155">
        <v>280</v>
      </c>
      <c r="E10" s="1151">
        <v>16445.67</v>
      </c>
      <c r="F10" s="1141">
        <v>300</v>
      </c>
      <c r="G10" s="1161"/>
      <c r="H10" s="1144"/>
      <c r="I10" s="682"/>
    </row>
    <row r="11" spans="2:8" ht="15.75" customHeight="1">
      <c r="B11" s="123" t="s">
        <v>1251</v>
      </c>
      <c r="C11" s="1151">
        <v>6380.3</v>
      </c>
      <c r="D11" s="1155">
        <v>120</v>
      </c>
      <c r="E11" s="1151">
        <v>13151.6</v>
      </c>
      <c r="F11" s="1141">
        <v>240</v>
      </c>
      <c r="G11" s="1161"/>
      <c r="H11" s="1144"/>
    </row>
    <row r="12" spans="2:8" ht="15.75" customHeight="1">
      <c r="B12" s="123" t="s">
        <v>1252</v>
      </c>
      <c r="C12" s="1151">
        <v>9969.6</v>
      </c>
      <c r="D12" s="1155">
        <v>200</v>
      </c>
      <c r="E12" s="1151">
        <v>13967.33</v>
      </c>
      <c r="F12" s="1141">
        <v>260</v>
      </c>
      <c r="G12" s="1161"/>
      <c r="H12" s="1144"/>
    </row>
    <row r="13" spans="2:8" ht="15.75" customHeight="1">
      <c r="B13" s="123" t="s">
        <v>1253</v>
      </c>
      <c r="C13" s="1151">
        <v>8907.2</v>
      </c>
      <c r="D13" s="1155">
        <v>180</v>
      </c>
      <c r="E13" s="1151">
        <v>16264.61</v>
      </c>
      <c r="F13" s="1141">
        <v>300</v>
      </c>
      <c r="G13" s="1161"/>
      <c r="H13" s="1144"/>
    </row>
    <row r="14" spans="2:8" ht="15.75" customHeight="1">
      <c r="B14" s="123" t="s">
        <v>1254</v>
      </c>
      <c r="C14" s="1151">
        <v>17195.63</v>
      </c>
      <c r="D14" s="1155">
        <v>340</v>
      </c>
      <c r="E14" s="1157">
        <v>17409.9</v>
      </c>
      <c r="F14" s="1153">
        <v>320</v>
      </c>
      <c r="G14" s="1151"/>
      <c r="H14" s="1144"/>
    </row>
    <row r="15" spans="2:8" ht="15.75" customHeight="1">
      <c r="B15" s="123" t="s">
        <v>1255</v>
      </c>
      <c r="C15" s="1148">
        <v>9503.25</v>
      </c>
      <c r="D15" s="1155">
        <v>180</v>
      </c>
      <c r="E15" s="1158">
        <v>11928.65</v>
      </c>
      <c r="F15" s="1153">
        <v>220</v>
      </c>
      <c r="G15" s="1148"/>
      <c r="H15" s="1144"/>
    </row>
    <row r="16" spans="2:8" ht="15.75" customHeight="1">
      <c r="B16" s="123" t="s">
        <v>1256</v>
      </c>
      <c r="C16" s="1148">
        <v>9980.05</v>
      </c>
      <c r="D16" s="1155">
        <v>180</v>
      </c>
      <c r="E16" s="1148">
        <v>21318.95</v>
      </c>
      <c r="F16" s="1141">
        <v>380</v>
      </c>
      <c r="G16" s="1162"/>
      <c r="H16" s="1144"/>
    </row>
    <row r="17" spans="2:8" ht="15.75" customHeight="1">
      <c r="B17" s="127" t="s">
        <v>1257</v>
      </c>
      <c r="C17" s="1149">
        <v>9025.3</v>
      </c>
      <c r="D17" s="1156">
        <v>160</v>
      </c>
      <c r="E17" s="1149">
        <v>14355.75</v>
      </c>
      <c r="F17" s="1142">
        <v>240</v>
      </c>
      <c r="G17" s="1163"/>
      <c r="H17" s="1145"/>
    </row>
    <row r="18" spans="2:8" s="683" customFormat="1" ht="15.75" customHeight="1" thickBot="1">
      <c r="B18" s="126" t="s">
        <v>542</v>
      </c>
      <c r="C18" s="1152">
        <v>133718.44</v>
      </c>
      <c r="D18" s="1159">
        <v>2660</v>
      </c>
      <c r="E18" s="1152">
        <v>171522.80000000002</v>
      </c>
      <c r="F18" s="1146">
        <v>3120</v>
      </c>
      <c r="G18" s="1164">
        <v>65836.16</v>
      </c>
      <c r="H18" s="1147">
        <v>1060</v>
      </c>
    </row>
    <row r="19" s="613" customFormat="1" ht="13.5" thickTop="1">
      <c r="B19" s="268"/>
    </row>
    <row r="20" ht="12.75">
      <c r="B20" s="613"/>
    </row>
    <row r="32" spans="3:5" ht="12.75">
      <c r="C32" s="623"/>
      <c r="E32" s="623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47" t="s">
        <v>439</v>
      </c>
      <c r="B1" s="1747"/>
      <c r="C1" s="1747"/>
      <c r="D1" s="1747"/>
      <c r="E1" s="1747"/>
      <c r="F1" s="1747"/>
      <c r="G1" s="1747"/>
      <c r="H1" s="1747"/>
      <c r="I1" s="1747"/>
      <c r="J1" s="1747"/>
      <c r="K1" s="1747"/>
    </row>
    <row r="2" spans="1:11" ht="15.75">
      <c r="A2" s="1748" t="s">
        <v>561</v>
      </c>
      <c r="B2" s="1748"/>
      <c r="C2" s="1748"/>
      <c r="D2" s="1748"/>
      <c r="E2" s="1748"/>
      <c r="F2" s="1748"/>
      <c r="G2" s="1748"/>
      <c r="H2" s="1748"/>
      <c r="I2" s="1748"/>
      <c r="J2" s="1748"/>
      <c r="K2" s="1748"/>
    </row>
    <row r="3" spans="1:11" ht="13.5" thickBot="1">
      <c r="A3" s="11" t="s">
        <v>385</v>
      </c>
      <c r="B3" s="11"/>
      <c r="C3" s="11"/>
      <c r="D3" s="36"/>
      <c r="E3" s="36"/>
      <c r="F3" s="11"/>
      <c r="G3" s="36"/>
      <c r="H3" s="11"/>
      <c r="I3" s="1749" t="s">
        <v>423</v>
      </c>
      <c r="J3" s="1749"/>
      <c r="K3" s="1749"/>
    </row>
    <row r="4" spans="1:11" ht="16.5" customHeight="1" thickTop="1">
      <c r="A4" s="505"/>
      <c r="B4" s="506">
        <v>2012</v>
      </c>
      <c r="C4" s="507">
        <v>2012</v>
      </c>
      <c r="D4" s="508">
        <v>2013</v>
      </c>
      <c r="E4" s="509">
        <v>2013</v>
      </c>
      <c r="F4" s="1750" t="s">
        <v>1392</v>
      </c>
      <c r="G4" s="1750"/>
      <c r="H4" s="1750"/>
      <c r="I4" s="1750"/>
      <c r="J4" s="1750"/>
      <c r="K4" s="1751"/>
    </row>
    <row r="5" spans="1:11" ht="12.75">
      <c r="A5" s="510" t="s">
        <v>440</v>
      </c>
      <c r="B5" s="511" t="s">
        <v>877</v>
      </c>
      <c r="C5" s="511" t="s">
        <v>532</v>
      </c>
      <c r="D5" s="512" t="s">
        <v>878</v>
      </c>
      <c r="E5" s="835" t="s">
        <v>1391</v>
      </c>
      <c r="F5" s="1744" t="s">
        <v>278</v>
      </c>
      <c r="G5" s="1744"/>
      <c r="H5" s="1745"/>
      <c r="I5" s="1744" t="s">
        <v>1123</v>
      </c>
      <c r="J5" s="1744"/>
      <c r="K5" s="1746"/>
    </row>
    <row r="6" spans="1:11" ht="12.75">
      <c r="A6" s="129" t="s">
        <v>385</v>
      </c>
      <c r="B6" s="514"/>
      <c r="C6" s="515"/>
      <c r="D6" s="516"/>
      <c r="E6" s="517"/>
      <c r="F6" s="518" t="s">
        <v>388</v>
      </c>
      <c r="G6" s="519" t="s">
        <v>385</v>
      </c>
      <c r="H6" s="520" t="s">
        <v>377</v>
      </c>
      <c r="I6" s="521" t="s">
        <v>388</v>
      </c>
      <c r="J6" s="519" t="s">
        <v>385</v>
      </c>
      <c r="K6" s="522" t="s">
        <v>377</v>
      </c>
    </row>
    <row r="7" spans="1:11" ht="16.5" customHeight="1">
      <c r="A7" s="523" t="s">
        <v>441</v>
      </c>
      <c r="B7" s="836">
        <v>383772.1414325478</v>
      </c>
      <c r="C7" s="836">
        <v>386192.4797758203</v>
      </c>
      <c r="D7" s="837">
        <v>468237.9967958949</v>
      </c>
      <c r="E7" s="838">
        <v>552843.9280576112</v>
      </c>
      <c r="F7" s="839">
        <v>1847.1053301589427</v>
      </c>
      <c r="G7" s="840" t="s">
        <v>368</v>
      </c>
      <c r="H7" s="841">
        <v>0.48130260921599277</v>
      </c>
      <c r="I7" s="837">
        <v>64439.03370157629</v>
      </c>
      <c r="J7" s="842" t="s">
        <v>369</v>
      </c>
      <c r="K7" s="843">
        <v>13.762025752400714</v>
      </c>
    </row>
    <row r="8" spans="1:11" ht="16.5" customHeight="1">
      <c r="A8" s="524" t="s">
        <v>879</v>
      </c>
      <c r="B8" s="525">
        <v>455976.81648912374</v>
      </c>
      <c r="C8" s="525">
        <v>460381.25538539444</v>
      </c>
      <c r="D8" s="526">
        <v>554093.54786075</v>
      </c>
      <c r="E8" s="844">
        <v>645604.0894464</v>
      </c>
      <c r="F8" s="845">
        <v>4404.438896270702</v>
      </c>
      <c r="G8" s="846"/>
      <c r="H8" s="847">
        <v>0.9659348319906872</v>
      </c>
      <c r="I8" s="526">
        <v>91510.54158564995</v>
      </c>
      <c r="J8" s="844"/>
      <c r="K8" s="848">
        <v>16.51535953431596</v>
      </c>
    </row>
    <row r="9" spans="1:11" ht="16.5" customHeight="1">
      <c r="A9" s="524" t="s">
        <v>880</v>
      </c>
      <c r="B9" s="525">
        <v>72204.67505657588</v>
      </c>
      <c r="C9" s="525">
        <v>74188.77560957414</v>
      </c>
      <c r="D9" s="525">
        <v>85855.55106485508</v>
      </c>
      <c r="E9" s="847">
        <v>92760.16138878866</v>
      </c>
      <c r="F9" s="845">
        <v>1984.1005529982504</v>
      </c>
      <c r="G9" s="846"/>
      <c r="H9" s="847">
        <v>2.7478837782229624</v>
      </c>
      <c r="I9" s="526">
        <v>6904.610323933579</v>
      </c>
      <c r="J9" s="844"/>
      <c r="K9" s="848">
        <v>8.042124519960105</v>
      </c>
    </row>
    <row r="10" spans="1:11" ht="16.5" customHeight="1">
      <c r="A10" s="527" t="s">
        <v>881</v>
      </c>
      <c r="B10" s="526">
        <v>60465.59334064589</v>
      </c>
      <c r="C10" s="526">
        <v>62782.17640767414</v>
      </c>
      <c r="D10" s="526">
        <v>74332.31242050508</v>
      </c>
      <c r="E10" s="844">
        <v>80390.88280252866</v>
      </c>
      <c r="F10" s="845">
        <v>2316.583067028245</v>
      </c>
      <c r="G10" s="846"/>
      <c r="H10" s="847">
        <v>3.831241767491269</v>
      </c>
      <c r="I10" s="526">
        <v>6058.570382023579</v>
      </c>
      <c r="J10" s="844"/>
      <c r="K10" s="848">
        <v>8.150655057991013</v>
      </c>
    </row>
    <row r="11" spans="1:11" s="11" customFormat="1" ht="16.5" customHeight="1">
      <c r="A11" s="527" t="s">
        <v>882</v>
      </c>
      <c r="B11" s="525">
        <v>11739.081715929997</v>
      </c>
      <c r="C11" s="525">
        <v>11406.5992019</v>
      </c>
      <c r="D11" s="526">
        <v>11523.23864435</v>
      </c>
      <c r="E11" s="844">
        <v>12369.27858626</v>
      </c>
      <c r="F11" s="845">
        <v>-332.4825140299963</v>
      </c>
      <c r="G11" s="846"/>
      <c r="H11" s="847">
        <v>-2.8322702071220425</v>
      </c>
      <c r="I11" s="526">
        <v>846.0399419099995</v>
      </c>
      <c r="J11" s="844"/>
      <c r="K11" s="848">
        <v>7.342032635285431</v>
      </c>
    </row>
    <row r="12" spans="1:11" ht="16.5" customHeight="1">
      <c r="A12" s="523" t="s">
        <v>442</v>
      </c>
      <c r="B12" s="836">
        <v>746530.151042663</v>
      </c>
      <c r="C12" s="836">
        <v>788981.0462722338</v>
      </c>
      <c r="D12" s="837">
        <v>847138.2799346459</v>
      </c>
      <c r="E12" s="838">
        <v>847221.0360787935</v>
      </c>
      <c r="F12" s="839">
        <v>43024.12824268431</v>
      </c>
      <c r="G12" s="840" t="s">
        <v>368</v>
      </c>
      <c r="H12" s="841">
        <v>5.763213740609594</v>
      </c>
      <c r="I12" s="837">
        <v>20249.653704287717</v>
      </c>
      <c r="J12" s="849" t="s">
        <v>369</v>
      </c>
      <c r="K12" s="843">
        <v>2.3903598956536256</v>
      </c>
    </row>
    <row r="13" spans="1:11" ht="16.5" customHeight="1">
      <c r="A13" s="524" t="s">
        <v>883</v>
      </c>
      <c r="B13" s="525">
        <v>994691.4703258909</v>
      </c>
      <c r="C13" s="525">
        <v>1039415.1249032046</v>
      </c>
      <c r="D13" s="526">
        <v>1165534.6782705705</v>
      </c>
      <c r="E13" s="844">
        <v>1167407.8922209996</v>
      </c>
      <c r="F13" s="845">
        <v>44723.65457731369</v>
      </c>
      <c r="G13" s="846"/>
      <c r="H13" s="847">
        <v>4.496233848538067</v>
      </c>
      <c r="I13" s="850">
        <v>1873.2139504291117</v>
      </c>
      <c r="J13" s="851"/>
      <c r="K13" s="852">
        <v>0.16071713569334561</v>
      </c>
    </row>
    <row r="14" spans="1:11" ht="16.5" customHeight="1">
      <c r="A14" s="524" t="s">
        <v>884</v>
      </c>
      <c r="B14" s="525">
        <v>162882.05210624</v>
      </c>
      <c r="C14" s="525">
        <v>147836.4457842</v>
      </c>
      <c r="D14" s="526">
        <v>167456.65927550002</v>
      </c>
      <c r="E14" s="844">
        <v>121087.78174253009</v>
      </c>
      <c r="F14" s="845">
        <v>-15045.606322039996</v>
      </c>
      <c r="G14" s="846"/>
      <c r="H14" s="847">
        <v>-9.237117366514072</v>
      </c>
      <c r="I14" s="526">
        <v>-46368.87753296993</v>
      </c>
      <c r="J14" s="844"/>
      <c r="K14" s="848">
        <v>-27.690076783798585</v>
      </c>
    </row>
    <row r="15" spans="1:11" ht="16.5" customHeight="1">
      <c r="A15" s="527" t="s">
        <v>885</v>
      </c>
      <c r="B15" s="525">
        <v>165254.84826484</v>
      </c>
      <c r="C15" s="525">
        <v>165286.14403384</v>
      </c>
      <c r="D15" s="526">
        <v>167972.77448819</v>
      </c>
      <c r="E15" s="844">
        <v>168029.97448819003</v>
      </c>
      <c r="F15" s="845">
        <v>31.29576900001848</v>
      </c>
      <c r="G15" s="846"/>
      <c r="H15" s="847">
        <v>0.018937882506093493</v>
      </c>
      <c r="I15" s="526">
        <v>57.20000000001164</v>
      </c>
      <c r="J15" s="844"/>
      <c r="K15" s="848">
        <v>0.034053137583932275</v>
      </c>
    </row>
    <row r="16" spans="1:11" ht="16.5" customHeight="1">
      <c r="A16" s="527" t="s">
        <v>886</v>
      </c>
      <c r="B16" s="525">
        <v>2372.7961585999947</v>
      </c>
      <c r="C16" s="526">
        <v>17449.698249640005</v>
      </c>
      <c r="D16" s="526">
        <v>516.1152126899888</v>
      </c>
      <c r="E16" s="844">
        <v>46942.19274565993</v>
      </c>
      <c r="F16" s="845">
        <v>15076.90209104001</v>
      </c>
      <c r="G16" s="846"/>
      <c r="H16" s="1375">
        <v>635.406544991026</v>
      </c>
      <c r="I16" s="526">
        <v>46426.07753296994</v>
      </c>
      <c r="J16" s="844"/>
      <c r="K16" s="848">
        <v>8995.293374709408</v>
      </c>
    </row>
    <row r="17" spans="1:11" ht="16.5" customHeight="1">
      <c r="A17" s="524" t="s">
        <v>887</v>
      </c>
      <c r="B17" s="525">
        <v>10099.41629792</v>
      </c>
      <c r="C17" s="525">
        <v>12272.86029963</v>
      </c>
      <c r="D17" s="526">
        <v>11389.098520938094</v>
      </c>
      <c r="E17" s="844">
        <v>10587.632520039999</v>
      </c>
      <c r="F17" s="845">
        <v>2173.4440017100005</v>
      </c>
      <c r="G17" s="846"/>
      <c r="H17" s="847">
        <v>21.520491260050612</v>
      </c>
      <c r="I17" s="526">
        <v>-801.4660008980954</v>
      </c>
      <c r="J17" s="844"/>
      <c r="K17" s="848">
        <v>-7.037132916399432</v>
      </c>
    </row>
    <row r="18" spans="1:11" ht="16.5" customHeight="1">
      <c r="A18" s="527" t="s">
        <v>443</v>
      </c>
      <c r="B18" s="525">
        <v>11884.152523483675</v>
      </c>
      <c r="C18" s="525">
        <v>13121.393573680763</v>
      </c>
      <c r="D18" s="525">
        <v>13662.842153158774</v>
      </c>
      <c r="E18" s="847">
        <v>12866.387196551606</v>
      </c>
      <c r="F18" s="845">
        <v>1237.241050197088</v>
      </c>
      <c r="G18" s="846"/>
      <c r="H18" s="847">
        <v>10.410847956993468</v>
      </c>
      <c r="I18" s="526">
        <v>-796.4549566071673</v>
      </c>
      <c r="J18" s="844"/>
      <c r="K18" s="848">
        <v>-5.829350494421334</v>
      </c>
    </row>
    <row r="19" spans="1:11" ht="16.5" customHeight="1">
      <c r="A19" s="527" t="s">
        <v>888</v>
      </c>
      <c r="B19" s="525">
        <v>1275.98336871</v>
      </c>
      <c r="C19" s="525">
        <v>991.4855</v>
      </c>
      <c r="D19" s="525">
        <v>1317.38533904</v>
      </c>
      <c r="E19" s="844">
        <v>1381.8365798900002</v>
      </c>
      <c r="F19" s="845">
        <v>-284.4978687099999</v>
      </c>
      <c r="G19" s="846"/>
      <c r="H19" s="847">
        <v>-22.29636182465474</v>
      </c>
      <c r="I19" s="526">
        <v>64.4512408500002</v>
      </c>
      <c r="J19" s="844"/>
      <c r="K19" s="848">
        <v>4.8923605675592885</v>
      </c>
    </row>
    <row r="20" spans="1:11" ht="16.5" customHeight="1">
      <c r="A20" s="527" t="s">
        <v>889</v>
      </c>
      <c r="B20" s="525">
        <v>10608.169154773675</v>
      </c>
      <c r="C20" s="525">
        <v>12129.908073680763</v>
      </c>
      <c r="D20" s="525">
        <v>12345.456814118774</v>
      </c>
      <c r="E20" s="847">
        <v>11484.550616661607</v>
      </c>
      <c r="F20" s="845">
        <v>1521.7389189070873</v>
      </c>
      <c r="G20" s="846"/>
      <c r="H20" s="847">
        <v>14.34497222569556</v>
      </c>
      <c r="I20" s="526">
        <v>-860.9061974571669</v>
      </c>
      <c r="J20" s="844"/>
      <c r="K20" s="848">
        <v>-6.973465708232028</v>
      </c>
    </row>
    <row r="21" spans="1:11" ht="16.5" customHeight="1">
      <c r="A21" s="524" t="s">
        <v>890</v>
      </c>
      <c r="B21" s="525">
        <v>809825.8493982473</v>
      </c>
      <c r="C21" s="525">
        <v>866184.4252456938</v>
      </c>
      <c r="D21" s="526">
        <v>973026.0783209736</v>
      </c>
      <c r="E21" s="844">
        <v>1022866.090761878</v>
      </c>
      <c r="F21" s="845">
        <v>56358.57584744645</v>
      </c>
      <c r="G21" s="63"/>
      <c r="H21" s="847">
        <v>6.959345134429149</v>
      </c>
      <c r="I21" s="526">
        <v>49840.01244090439</v>
      </c>
      <c r="J21" s="853"/>
      <c r="K21" s="848">
        <v>5.122166152720893</v>
      </c>
    </row>
    <row r="22" spans="1:11" ht="16.5" customHeight="1">
      <c r="A22" s="524" t="s">
        <v>891</v>
      </c>
      <c r="B22" s="525">
        <v>248161.31928322787</v>
      </c>
      <c r="C22" s="525">
        <v>250434.07863097076</v>
      </c>
      <c r="D22" s="525">
        <v>318396.39833592466</v>
      </c>
      <c r="E22" s="525">
        <v>320186.85614220606</v>
      </c>
      <c r="F22" s="845">
        <v>1699.5263346293805</v>
      </c>
      <c r="G22" s="854" t="s">
        <v>368</v>
      </c>
      <c r="H22" s="847">
        <v>0.6848473966604368</v>
      </c>
      <c r="I22" s="526">
        <v>-18376.439753858605</v>
      </c>
      <c r="J22" s="855" t="s">
        <v>369</v>
      </c>
      <c r="K22" s="848">
        <v>-5.77156018406669</v>
      </c>
    </row>
    <row r="23" spans="1:11" ht="16.5" customHeight="1">
      <c r="A23" s="523" t="s">
        <v>445</v>
      </c>
      <c r="B23" s="836">
        <v>1130302.292475211</v>
      </c>
      <c r="C23" s="836">
        <v>1175173.526048054</v>
      </c>
      <c r="D23" s="837">
        <v>1315376.2767305407</v>
      </c>
      <c r="E23" s="838">
        <v>1400064.9641364047</v>
      </c>
      <c r="F23" s="839">
        <v>44871.23357284302</v>
      </c>
      <c r="G23" s="856"/>
      <c r="H23" s="841">
        <v>3.969843631351133</v>
      </c>
      <c r="I23" s="837">
        <v>84688.68740586401</v>
      </c>
      <c r="J23" s="838"/>
      <c r="K23" s="843">
        <v>6.438362079660099</v>
      </c>
    </row>
    <row r="24" spans="1:11" ht="16.5" customHeight="1">
      <c r="A24" s="524" t="s">
        <v>1096</v>
      </c>
      <c r="B24" s="526">
        <v>789269.291228842</v>
      </c>
      <c r="C24" s="526">
        <v>836672.8931896591</v>
      </c>
      <c r="D24" s="526">
        <v>925469.1309784062</v>
      </c>
      <c r="E24" s="844">
        <v>987110.9048146596</v>
      </c>
      <c r="F24" s="845">
        <v>47403.60196081712</v>
      </c>
      <c r="G24" s="846"/>
      <c r="H24" s="847">
        <v>6.006011191315037</v>
      </c>
      <c r="I24" s="526">
        <v>61641.773836253444</v>
      </c>
      <c r="J24" s="844"/>
      <c r="K24" s="857">
        <v>6.66059750378554</v>
      </c>
    </row>
    <row r="25" spans="1:11" ht="16.5" customHeight="1">
      <c r="A25" s="524" t="s">
        <v>892</v>
      </c>
      <c r="B25" s="526">
        <v>263705.70088052825</v>
      </c>
      <c r="C25" s="526">
        <v>273421.1378227244</v>
      </c>
      <c r="D25" s="526">
        <v>301590.1935057185</v>
      </c>
      <c r="E25" s="844">
        <v>323742.72074266244</v>
      </c>
      <c r="F25" s="845">
        <v>9715.43694219616</v>
      </c>
      <c r="G25" s="846"/>
      <c r="H25" s="847">
        <v>3.6841967806368108</v>
      </c>
      <c r="I25" s="526">
        <v>22152.527236943948</v>
      </c>
      <c r="J25" s="844"/>
      <c r="K25" s="857">
        <v>7.345241229312023</v>
      </c>
    </row>
    <row r="26" spans="1:11" ht="16.5" customHeight="1">
      <c r="A26" s="527" t="s">
        <v>893</v>
      </c>
      <c r="B26" s="525">
        <v>170491.686875334</v>
      </c>
      <c r="C26" s="525">
        <v>189521.63384734397</v>
      </c>
      <c r="D26" s="526">
        <v>195874.235903968</v>
      </c>
      <c r="E26" s="844">
        <v>222578.10185892103</v>
      </c>
      <c r="F26" s="845">
        <v>19029.94697200996</v>
      </c>
      <c r="G26" s="846"/>
      <c r="H26" s="847">
        <v>11.161803440847489</v>
      </c>
      <c r="I26" s="526">
        <v>26703.865954953042</v>
      </c>
      <c r="J26" s="844"/>
      <c r="K26" s="848">
        <v>13.6331691770046</v>
      </c>
    </row>
    <row r="27" spans="1:11" ht="16.5" customHeight="1">
      <c r="A27" s="527" t="s">
        <v>894</v>
      </c>
      <c r="B27" s="525">
        <v>93214.01257146569</v>
      </c>
      <c r="C27" s="525">
        <v>83899.53307036379</v>
      </c>
      <c r="D27" s="526">
        <v>105715.9438046306</v>
      </c>
      <c r="E27" s="844">
        <v>101164.63008646964</v>
      </c>
      <c r="F27" s="845">
        <v>-9314.479501101901</v>
      </c>
      <c r="G27" s="846"/>
      <c r="H27" s="847">
        <v>-9.992574339572217</v>
      </c>
      <c r="I27" s="526">
        <v>-4551.313718160964</v>
      </c>
      <c r="J27" s="844"/>
      <c r="K27" s="848">
        <v>-4.305229234458772</v>
      </c>
    </row>
    <row r="28" spans="1:11" ht="16.5" customHeight="1">
      <c r="A28" s="527" t="s">
        <v>895</v>
      </c>
      <c r="B28" s="526">
        <v>525563.5903483137</v>
      </c>
      <c r="C28" s="526">
        <v>563251.7553669347</v>
      </c>
      <c r="D28" s="526">
        <v>623878.9374726877</v>
      </c>
      <c r="E28" s="844">
        <v>663368.1840719972</v>
      </c>
      <c r="F28" s="845">
        <v>37688.16501862102</v>
      </c>
      <c r="G28" s="846"/>
      <c r="H28" s="847">
        <v>7.170999991388947</v>
      </c>
      <c r="I28" s="526">
        <v>39489.246599309496</v>
      </c>
      <c r="J28" s="844"/>
      <c r="K28" s="848">
        <v>6.329632918732453</v>
      </c>
    </row>
    <row r="29" spans="1:11" ht="16.5" customHeight="1">
      <c r="A29" s="528" t="s">
        <v>896</v>
      </c>
      <c r="B29" s="858">
        <v>341033.00124636904</v>
      </c>
      <c r="C29" s="858">
        <v>338500.6328583949</v>
      </c>
      <c r="D29" s="858">
        <v>389907.1457521345</v>
      </c>
      <c r="E29" s="859">
        <v>412954.05932174507</v>
      </c>
      <c r="F29" s="860">
        <v>-2532.3683879741584</v>
      </c>
      <c r="G29" s="859"/>
      <c r="H29" s="861">
        <v>-0.7425581626174427</v>
      </c>
      <c r="I29" s="858">
        <v>23046.913569610566</v>
      </c>
      <c r="J29" s="859"/>
      <c r="K29" s="862">
        <v>5.910872324525588</v>
      </c>
    </row>
    <row r="30" spans="1:11" ht="16.5" customHeight="1" thickBot="1">
      <c r="A30" s="529" t="s">
        <v>446</v>
      </c>
      <c r="B30" s="863">
        <v>1190767.885815857</v>
      </c>
      <c r="C30" s="863">
        <v>1237955.702455728</v>
      </c>
      <c r="D30" s="864">
        <v>1389708.5891510458</v>
      </c>
      <c r="E30" s="865">
        <v>1480455.8469389332</v>
      </c>
      <c r="F30" s="866">
        <v>47187.816639871104</v>
      </c>
      <c r="G30" s="865"/>
      <c r="H30" s="867">
        <v>3.962805614928074</v>
      </c>
      <c r="I30" s="864">
        <v>90747.25778788747</v>
      </c>
      <c r="J30" s="865"/>
      <c r="K30" s="868">
        <v>6.52994868825872</v>
      </c>
    </row>
    <row r="31" spans="1:11" ht="18.75" thickTop="1">
      <c r="A31" s="1372" t="s">
        <v>1409</v>
      </c>
      <c r="B31" s="1373"/>
      <c r="C31" s="36"/>
      <c r="D31" s="530"/>
      <c r="E31" s="530"/>
      <c r="F31" s="530"/>
      <c r="G31" s="531"/>
      <c r="H31" s="532"/>
      <c r="I31" s="530"/>
      <c r="J31" s="533"/>
      <c r="K31" s="533"/>
    </row>
    <row r="32" spans="1:11" ht="16.5" customHeight="1">
      <c r="A32" s="1372" t="s">
        <v>1410</v>
      </c>
      <c r="B32" s="1374"/>
      <c r="C32" s="11"/>
      <c r="D32" s="1373"/>
      <c r="E32" s="530"/>
      <c r="F32" s="530"/>
      <c r="G32" s="531"/>
      <c r="H32" s="532"/>
      <c r="I32" s="530"/>
      <c r="J32" s="533"/>
      <c r="K32" s="533"/>
    </row>
    <row r="33" spans="1:11" ht="16.5" customHeight="1">
      <c r="A33" s="534" t="s">
        <v>897</v>
      </c>
      <c r="B33" s="11"/>
      <c r="C33" s="11"/>
      <c r="D33" s="1374"/>
      <c r="E33" s="530"/>
      <c r="F33" s="530"/>
      <c r="G33" s="531"/>
      <c r="H33" s="532"/>
      <c r="I33" s="530"/>
      <c r="J33" s="533"/>
      <c r="K33" s="533"/>
    </row>
    <row r="34" spans="1:11" ht="16.5" customHeight="1">
      <c r="A34" s="535" t="s">
        <v>898</v>
      </c>
      <c r="B34" s="11"/>
      <c r="C34" s="11"/>
      <c r="D34" s="530"/>
      <c r="E34" s="530"/>
      <c r="F34" s="530"/>
      <c r="G34" s="531"/>
      <c r="H34" s="532"/>
      <c r="I34" s="530"/>
      <c r="J34" s="533"/>
      <c r="K34" s="533"/>
    </row>
    <row r="35" spans="1:11" ht="16.5" customHeight="1">
      <c r="A35" s="869" t="s">
        <v>899</v>
      </c>
      <c r="B35" s="870">
        <v>0.8258269115552803</v>
      </c>
      <c r="C35" s="871">
        <v>0.9068739156059775</v>
      </c>
      <c r="D35" s="871">
        <v>0.8514200387524921</v>
      </c>
      <c r="E35" s="871">
        <v>0.8014985285004345</v>
      </c>
      <c r="F35" s="872">
        <v>0.0810470040506972</v>
      </c>
      <c r="G35" s="873"/>
      <c r="H35" s="872">
        <v>9.814042496878834</v>
      </c>
      <c r="I35" s="874">
        <v>-0.0499215102520576</v>
      </c>
      <c r="J35" s="874"/>
      <c r="K35" s="874">
        <v>-5.863323386797782</v>
      </c>
    </row>
    <row r="36" spans="1:11" ht="16.5" customHeight="1">
      <c r="A36" s="869" t="s">
        <v>900</v>
      </c>
      <c r="B36" s="870">
        <v>2.471694085431385</v>
      </c>
      <c r="C36" s="871">
        <v>2.775048150155224</v>
      </c>
      <c r="D36" s="871">
        <v>2.612694246462391</v>
      </c>
      <c r="E36" s="871">
        <v>2.4438169169047295</v>
      </c>
      <c r="F36" s="872">
        <v>0.3033540647238393</v>
      </c>
      <c r="G36" s="873"/>
      <c r="H36" s="872">
        <v>12.273123381726865</v>
      </c>
      <c r="I36" s="874">
        <v>-0.16887732955766133</v>
      </c>
      <c r="J36" s="874"/>
      <c r="K36" s="874">
        <v>-6.463723406836548</v>
      </c>
    </row>
    <row r="37" spans="1:11" ht="16.5" customHeight="1">
      <c r="A37" s="869" t="s">
        <v>901</v>
      </c>
      <c r="B37" s="875">
        <v>3.53968097087726</v>
      </c>
      <c r="C37" s="876">
        <v>3.8977755179069673</v>
      </c>
      <c r="D37" s="876">
        <v>3.7134420966734463</v>
      </c>
      <c r="E37" s="876">
        <v>3.4661783467629523</v>
      </c>
      <c r="F37" s="872">
        <v>0.3580945470297072</v>
      </c>
      <c r="G37" s="873"/>
      <c r="H37" s="872">
        <v>10.116576888593395</v>
      </c>
      <c r="I37" s="874">
        <v>-0.24726374991049394</v>
      </c>
      <c r="J37" s="874"/>
      <c r="K37" s="874">
        <v>-6.658613315446504</v>
      </c>
    </row>
    <row r="38" spans="1:11" ht="16.5" customHeight="1">
      <c r="A38" s="538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4" width="11.140625" style="9" bestFit="1" customWidth="1"/>
    <col min="5" max="5" width="11.14062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47" t="s">
        <v>669</v>
      </c>
      <c r="C1" s="1747"/>
      <c r="D1" s="1747"/>
      <c r="E1" s="1747"/>
      <c r="F1" s="1747"/>
      <c r="G1" s="1747"/>
    </row>
    <row r="2" spans="2:7" ht="15.75">
      <c r="B2" s="1875" t="s">
        <v>694</v>
      </c>
      <c r="C2" s="1875"/>
      <c r="D2" s="1875"/>
      <c r="E2" s="1875"/>
      <c r="F2" s="1875"/>
      <c r="G2" s="1875"/>
    </row>
    <row r="3" spans="2:8" ht="13.5" thickBot="1">
      <c r="B3" s="69"/>
      <c r="C3" s="69"/>
      <c r="D3" s="69"/>
      <c r="E3" s="69"/>
      <c r="F3" s="69"/>
      <c r="G3" s="69"/>
      <c r="H3" s="40"/>
    </row>
    <row r="4" spans="2:7" ht="13.5" thickTop="1">
      <c r="B4" s="819"/>
      <c r="C4" s="1876" t="s">
        <v>1394</v>
      </c>
      <c r="D4" s="1877"/>
      <c r="E4" s="1878"/>
      <c r="F4" s="1879" t="s">
        <v>709</v>
      </c>
      <c r="G4" s="1880"/>
    </row>
    <row r="5" spans="2:7" ht="12.75">
      <c r="B5" s="820" t="s">
        <v>668</v>
      </c>
      <c r="C5" s="293">
        <v>2011</v>
      </c>
      <c r="D5" s="173">
        <v>2012</v>
      </c>
      <c r="E5" s="173">
        <v>2013</v>
      </c>
      <c r="F5" s="1871" t="s">
        <v>675</v>
      </c>
      <c r="G5" s="1873" t="s">
        <v>671</v>
      </c>
    </row>
    <row r="6" spans="2:7" ht="12.75">
      <c r="B6" s="821"/>
      <c r="C6" s="293">
        <v>1</v>
      </c>
      <c r="D6" s="173">
        <v>2</v>
      </c>
      <c r="E6" s="173">
        <v>3</v>
      </c>
      <c r="F6" s="1872"/>
      <c r="G6" s="1874"/>
    </row>
    <row r="7" spans="2:7" ht="12.75">
      <c r="B7" s="818" t="s">
        <v>672</v>
      </c>
      <c r="C7" s="176">
        <v>325.61</v>
      </c>
      <c r="D7" s="684">
        <v>480.85</v>
      </c>
      <c r="E7" s="176">
        <v>600.28</v>
      </c>
      <c r="F7" s="174">
        <v>47.67666840698996</v>
      </c>
      <c r="G7" s="822">
        <v>24.83726733908702</v>
      </c>
    </row>
    <row r="8" spans="2:7" ht="12.75">
      <c r="B8" s="818" t="s">
        <v>673</v>
      </c>
      <c r="C8" s="176">
        <v>80.41</v>
      </c>
      <c r="D8" s="684">
        <v>122.25</v>
      </c>
      <c r="E8" s="176">
        <v>149.31</v>
      </c>
      <c r="F8" s="174">
        <v>52.03332918791196</v>
      </c>
      <c r="G8" s="823">
        <v>22.134969325153378</v>
      </c>
    </row>
    <row r="9" spans="2:7" ht="12.75">
      <c r="B9" s="824" t="s">
        <v>858</v>
      </c>
      <c r="C9" s="176">
        <v>26.34</v>
      </c>
      <c r="D9" s="176">
        <v>34.09</v>
      </c>
      <c r="E9" s="176">
        <v>41.5</v>
      </c>
      <c r="F9" s="174">
        <v>29.422930903568727</v>
      </c>
      <c r="G9" s="823">
        <v>21.736579642123772</v>
      </c>
    </row>
    <row r="10" spans="2:7" ht="12.75">
      <c r="B10" s="825" t="s">
        <v>676</v>
      </c>
      <c r="C10" s="176">
        <v>275.88</v>
      </c>
      <c r="D10" s="684">
        <v>438.33</v>
      </c>
      <c r="E10" s="176">
        <v>574.58</v>
      </c>
      <c r="F10" s="174">
        <v>58.884297520661164</v>
      </c>
      <c r="G10" s="823">
        <v>31.08388656947963</v>
      </c>
    </row>
    <row r="11" spans="2:7" ht="12.75">
      <c r="B11" s="818" t="s">
        <v>77</v>
      </c>
      <c r="C11" s="1724">
        <v>297780.91</v>
      </c>
      <c r="D11" s="1725">
        <v>455316.59</v>
      </c>
      <c r="E11" s="1724">
        <v>609252.87</v>
      </c>
      <c r="F11" s="174">
        <v>52.90321666355308</v>
      </c>
      <c r="G11" s="822">
        <v>33.80862533473686</v>
      </c>
    </row>
    <row r="12" spans="2:7" ht="12.75">
      <c r="B12" s="826" t="s">
        <v>1089</v>
      </c>
      <c r="C12" s="1724">
        <v>103540</v>
      </c>
      <c r="D12" s="1725">
        <v>112549</v>
      </c>
      <c r="E12" s="1724">
        <v>133027</v>
      </c>
      <c r="F12" s="174">
        <v>8.700985126521147</v>
      </c>
      <c r="G12" s="822">
        <v>18.194741845773834</v>
      </c>
    </row>
    <row r="13" spans="2:7" ht="12.75">
      <c r="B13" s="186" t="s">
        <v>674</v>
      </c>
      <c r="C13" s="176">
        <v>214</v>
      </c>
      <c r="D13" s="684">
        <v>220</v>
      </c>
      <c r="E13" s="176">
        <v>233</v>
      </c>
      <c r="F13" s="175">
        <v>2.803738317757009</v>
      </c>
      <c r="G13" s="823">
        <v>5.9090909090909065</v>
      </c>
    </row>
    <row r="14" spans="2:7" ht="12.75">
      <c r="B14" s="186" t="s">
        <v>855</v>
      </c>
      <c r="C14" s="1724">
        <v>1066693</v>
      </c>
      <c r="D14" s="1725">
        <v>1162470</v>
      </c>
      <c r="E14" s="1724">
        <v>1373675</v>
      </c>
      <c r="F14" s="175">
        <v>8.978872084095414</v>
      </c>
      <c r="G14" s="823">
        <v>18.168640911163294</v>
      </c>
    </row>
    <row r="15" spans="2:7" ht="12.75">
      <c r="B15" s="827" t="s">
        <v>1090</v>
      </c>
      <c r="C15" s="176">
        <v>21.657533748426307</v>
      </c>
      <c r="D15" s="176">
        <v>29.643007161458335</v>
      </c>
      <c r="E15" s="176">
        <v>35.813250575772074</v>
      </c>
      <c r="F15" s="175">
        <v>36.871573216928624</v>
      </c>
      <c r="G15" s="823">
        <v>20.81517364519027</v>
      </c>
    </row>
    <row r="16" spans="2:7" ht="14.25" customHeight="1" thickBot="1">
      <c r="B16" s="828" t="s">
        <v>1091</v>
      </c>
      <c r="C16" s="829">
        <v>35</v>
      </c>
      <c r="D16" s="829">
        <v>55.5</v>
      </c>
      <c r="E16" s="829">
        <v>32.6</v>
      </c>
      <c r="F16" s="830">
        <v>58.571428571428584</v>
      </c>
      <c r="G16" s="831">
        <v>-41.26126126126126</v>
      </c>
    </row>
    <row r="17" spans="2:9" ht="14.25" customHeight="1" thickTop="1">
      <c r="B17" s="26" t="s">
        <v>478</v>
      </c>
      <c r="C17" s="15"/>
      <c r="D17" s="11"/>
      <c r="E17" s="11"/>
      <c r="F17" s="177"/>
      <c r="G17" s="177"/>
      <c r="I17" s="9" t="s">
        <v>76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1258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685" t="s">
        <v>78</v>
      </c>
      <c r="C49" s="686">
        <v>1193679</v>
      </c>
      <c r="D49" s="686">
        <v>1369430</v>
      </c>
      <c r="E49" s="686">
        <v>1558174</v>
      </c>
      <c r="F49" s="687">
        <f>D49/C49%-100</f>
        <v>14.72347255836786</v>
      </c>
      <c r="G49" s="688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35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36.8515625" style="0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753" t="s">
        <v>37</v>
      </c>
      <c r="C1" s="1753"/>
      <c r="D1" s="1753"/>
    </row>
    <row r="2" spans="2:4" ht="15.75">
      <c r="B2" s="1875" t="s">
        <v>191</v>
      </c>
      <c r="C2" s="1875"/>
      <c r="D2" s="1875"/>
    </row>
    <row r="3" spans="2:4" ht="13.5" thickBot="1">
      <c r="B3" s="1881"/>
      <c r="C3" s="1881"/>
      <c r="D3" s="1881"/>
    </row>
    <row r="4" spans="2:4" ht="13.5" thickTop="1">
      <c r="B4" s="1613" t="s">
        <v>731</v>
      </c>
      <c r="C4" s="1614" t="s">
        <v>1189</v>
      </c>
      <c r="D4" s="1615" t="s">
        <v>3</v>
      </c>
    </row>
    <row r="5" spans="2:4" ht="12.75">
      <c r="B5" s="1616" t="s">
        <v>1127</v>
      </c>
      <c r="C5" s="1612">
        <v>664.5999999999999</v>
      </c>
      <c r="D5" s="1617"/>
    </row>
    <row r="6" spans="2:4" ht="12.75">
      <c r="B6" s="1618" t="s">
        <v>1128</v>
      </c>
      <c r="C6" s="90">
        <v>88.7</v>
      </c>
      <c r="D6" s="1619" t="s">
        <v>1194</v>
      </c>
    </row>
    <row r="7" spans="2:4" ht="12.75">
      <c r="B7" s="1618" t="s">
        <v>1195</v>
      </c>
      <c r="C7" s="90">
        <v>110</v>
      </c>
      <c r="D7" s="1619" t="s">
        <v>1196</v>
      </c>
    </row>
    <row r="8" spans="2:4" ht="12.75">
      <c r="B8" s="1618" t="s">
        <v>1197</v>
      </c>
      <c r="C8" s="90">
        <v>73.5</v>
      </c>
      <c r="D8" s="1619" t="s">
        <v>1198</v>
      </c>
    </row>
    <row r="9" spans="2:4" ht="12.75">
      <c r="B9" s="1618" t="s">
        <v>1199</v>
      </c>
      <c r="C9" s="90">
        <v>74.5</v>
      </c>
      <c r="D9" s="1619" t="s">
        <v>1200</v>
      </c>
    </row>
    <row r="10" spans="2:4" ht="12.75">
      <c r="B10" s="1618" t="s">
        <v>1371</v>
      </c>
      <c r="C10" s="90">
        <v>40</v>
      </c>
      <c r="D10" s="1726" t="s">
        <v>1372</v>
      </c>
    </row>
    <row r="11" spans="2:4" ht="12.75">
      <c r="B11" s="1618" t="s">
        <v>1373</v>
      </c>
      <c r="C11" s="90">
        <v>116.6</v>
      </c>
      <c r="D11" s="1619" t="s">
        <v>1374</v>
      </c>
    </row>
    <row r="12" spans="2:4" ht="12.75">
      <c r="B12" s="1618" t="s">
        <v>1375</v>
      </c>
      <c r="C12" s="90">
        <v>42.5</v>
      </c>
      <c r="D12" s="1619" t="s">
        <v>1376</v>
      </c>
    </row>
    <row r="13" spans="2:4" ht="12.75">
      <c r="B13" s="1618" t="s">
        <v>1377</v>
      </c>
      <c r="C13" s="90">
        <v>118.8</v>
      </c>
      <c r="D13" s="1619" t="s">
        <v>1378</v>
      </c>
    </row>
    <row r="14" spans="2:4" ht="12.75">
      <c r="B14" s="689" t="s">
        <v>1129</v>
      </c>
      <c r="C14" s="1612">
        <v>267.2</v>
      </c>
      <c r="D14" s="1619"/>
    </row>
    <row r="15" spans="2:4" ht="12.75">
      <c r="B15" s="1618" t="s">
        <v>1408</v>
      </c>
      <c r="C15" s="90">
        <v>6</v>
      </c>
      <c r="D15" s="1726" t="s">
        <v>1201</v>
      </c>
    </row>
    <row r="16" spans="2:4" ht="12.75">
      <c r="B16" s="818" t="s">
        <v>1202</v>
      </c>
      <c r="C16" s="90">
        <v>211</v>
      </c>
      <c r="D16" s="1726" t="s">
        <v>1203</v>
      </c>
    </row>
    <row r="17" spans="2:4" ht="12.75">
      <c r="B17" s="818" t="s">
        <v>1204</v>
      </c>
      <c r="C17" s="90">
        <v>20</v>
      </c>
      <c r="D17" s="1726" t="s">
        <v>1203</v>
      </c>
    </row>
    <row r="18" spans="2:4" ht="12.75">
      <c r="B18" s="1618" t="s">
        <v>1205</v>
      </c>
      <c r="C18" s="684">
        <v>30</v>
      </c>
      <c r="D18" s="1619" t="s">
        <v>1206</v>
      </c>
    </row>
    <row r="19" spans="2:4" ht="12.75">
      <c r="B19" s="1618" t="s">
        <v>1379</v>
      </c>
      <c r="C19" s="684">
        <v>0.2</v>
      </c>
      <c r="D19" s="1726" t="s">
        <v>1380</v>
      </c>
    </row>
    <row r="20" spans="2:4" ht="12.75">
      <c r="B20" s="689" t="s">
        <v>4</v>
      </c>
      <c r="C20" s="684"/>
      <c r="D20" s="1688"/>
    </row>
    <row r="21" spans="2:4" ht="12.75">
      <c r="B21" s="1618"/>
      <c r="C21" s="684"/>
      <c r="D21" s="1688"/>
    </row>
    <row r="22" spans="2:4" ht="13.5" thickBot="1">
      <c r="B22" s="475" t="s">
        <v>542</v>
      </c>
      <c r="C22" s="1690">
        <v>931.8</v>
      </c>
      <c r="D22" s="1689"/>
    </row>
    <row r="23" spans="2:4" ht="13.5" thickTop="1">
      <c r="B23" s="11" t="s">
        <v>1207</v>
      </c>
      <c r="C23" s="1518"/>
      <c r="D23" s="1519"/>
    </row>
    <row r="24" spans="2:4" ht="12.75">
      <c r="B24" s="34"/>
      <c r="C24" s="1520"/>
      <c r="D24" s="1519"/>
    </row>
    <row r="25" spans="2:4" ht="12.75">
      <c r="B25" s="11"/>
      <c r="C25" s="1518"/>
      <c r="D25" s="1519"/>
    </row>
    <row r="26" spans="2:4" ht="12.75">
      <c r="B26" s="11"/>
      <c r="C26" s="17"/>
      <c r="D26" s="1519"/>
    </row>
    <row r="27" spans="2:4" ht="12.75">
      <c r="B27" s="11"/>
      <c r="C27" s="11"/>
      <c r="D27" s="1519"/>
    </row>
    <row r="28" spans="2:4" ht="12.75">
      <c r="B28" s="34"/>
      <c r="C28" s="18"/>
      <c r="D28" s="1519"/>
    </row>
    <row r="29" spans="2:4" ht="12.75">
      <c r="B29" s="11"/>
      <c r="C29" s="17"/>
      <c r="D29" s="1519"/>
    </row>
    <row r="30" spans="2:4" ht="12.75">
      <c r="B30" s="11"/>
      <c r="C30" s="17"/>
      <c r="D30" s="1519"/>
    </row>
    <row r="31" spans="2:4" ht="12.75">
      <c r="B31" s="11"/>
      <c r="C31" s="17"/>
      <c r="D31" s="1519"/>
    </row>
    <row r="32" spans="2:4" ht="12.75">
      <c r="B32" s="11"/>
      <c r="C32" s="17"/>
      <c r="D32" s="1519"/>
    </row>
    <row r="33" spans="2:4" ht="12.75">
      <c r="B33" s="11"/>
      <c r="C33" s="17"/>
      <c r="D33" s="1519"/>
    </row>
    <row r="34" spans="2:4" ht="12.75">
      <c r="B34" s="11"/>
      <c r="C34" s="17"/>
      <c r="D34" s="1519"/>
    </row>
    <row r="35" spans="2:4" ht="12.75">
      <c r="B35" s="34"/>
      <c r="C35" s="34"/>
      <c r="D35" s="11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12.28125" style="9" bestFit="1" customWidth="1"/>
    <col min="7" max="7" width="10.8515625" style="9" customWidth="1"/>
    <col min="8" max="8" width="12.28125" style="9" bestFit="1" customWidth="1"/>
    <col min="9" max="9" width="10.57421875" style="9" customWidth="1"/>
    <col min="10" max="10" width="12.28125" style="9" bestFit="1" customWidth="1"/>
    <col min="11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812" t="s">
        <v>38</v>
      </c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</row>
    <row r="2" spans="1:12" ht="15.75">
      <c r="A2" s="1889" t="s">
        <v>5</v>
      </c>
      <c r="B2" s="1889"/>
      <c r="C2" s="1889"/>
      <c r="D2" s="1889"/>
      <c r="E2" s="1889"/>
      <c r="F2" s="1889"/>
      <c r="G2" s="1889"/>
      <c r="H2" s="1889"/>
      <c r="I2" s="1889"/>
      <c r="J2" s="1889"/>
      <c r="K2" s="1889"/>
      <c r="L2" s="1889"/>
    </row>
    <row r="3" spans="1:13" ht="13.5" thickBot="1">
      <c r="A3" s="1890"/>
      <c r="B3" s="1890"/>
      <c r="C3" s="1890"/>
      <c r="D3" s="1890"/>
      <c r="E3" s="1890"/>
      <c r="F3" s="1890"/>
      <c r="G3" s="1890"/>
      <c r="H3" s="1890"/>
      <c r="I3" s="1890"/>
      <c r="J3" s="1890"/>
      <c r="K3" s="1890"/>
      <c r="L3" s="1890"/>
      <c r="M3" s="40"/>
    </row>
    <row r="4" spans="1:12" ht="13.5" thickTop="1">
      <c r="A4" s="270"/>
      <c r="B4" s="1879" t="s">
        <v>677</v>
      </c>
      <c r="C4" s="1891"/>
      <c r="D4" s="1892"/>
      <c r="E4" s="1891" t="s">
        <v>1186</v>
      </c>
      <c r="F4" s="1891"/>
      <c r="G4" s="1891"/>
      <c r="H4" s="1891"/>
      <c r="I4" s="1891"/>
      <c r="J4" s="1891"/>
      <c r="K4" s="1891"/>
      <c r="L4" s="1880"/>
    </row>
    <row r="5" spans="1:12" ht="12.75">
      <c r="A5" s="292"/>
      <c r="B5" s="1882" t="s">
        <v>1394</v>
      </c>
      <c r="C5" s="1883"/>
      <c r="D5" s="1884"/>
      <c r="E5" s="1883" t="s">
        <v>1394</v>
      </c>
      <c r="F5" s="1883"/>
      <c r="G5" s="1883"/>
      <c r="H5" s="1883"/>
      <c r="I5" s="1883"/>
      <c r="J5" s="1884"/>
      <c r="K5" s="294"/>
      <c r="L5" s="295"/>
    </row>
    <row r="6" spans="1:12" ht="12.75">
      <c r="A6" s="296" t="s">
        <v>541</v>
      </c>
      <c r="B6" s="297"/>
      <c r="C6" s="297"/>
      <c r="D6" s="297"/>
      <c r="E6" s="1885">
        <v>2011</v>
      </c>
      <c r="F6" s="1886"/>
      <c r="G6" s="1887">
        <v>2012</v>
      </c>
      <c r="H6" s="1887"/>
      <c r="I6" s="1887">
        <v>2013</v>
      </c>
      <c r="J6" s="1887"/>
      <c r="K6" s="1887" t="s">
        <v>757</v>
      </c>
      <c r="L6" s="1888"/>
    </row>
    <row r="7" spans="1:12" ht="12.75">
      <c r="A7" s="296"/>
      <c r="B7" s="269">
        <v>2011</v>
      </c>
      <c r="C7" s="51">
        <v>2012</v>
      </c>
      <c r="D7" s="51">
        <v>2013</v>
      </c>
      <c r="E7" s="91">
        <v>1</v>
      </c>
      <c r="F7" s="298">
        <v>2</v>
      </c>
      <c r="G7" s="173">
        <v>3</v>
      </c>
      <c r="H7" s="271">
        <v>4</v>
      </c>
      <c r="I7" s="173">
        <v>5</v>
      </c>
      <c r="J7" s="173">
        <v>6</v>
      </c>
      <c r="K7" s="300" t="s">
        <v>6</v>
      </c>
      <c r="L7" s="301" t="s">
        <v>7</v>
      </c>
    </row>
    <row r="8" spans="1:12" ht="12.75">
      <c r="A8" s="752"/>
      <c r="B8" s="644"/>
      <c r="C8" s="95"/>
      <c r="D8" s="96"/>
      <c r="E8" s="298" t="s">
        <v>8</v>
      </c>
      <c r="F8" s="91" t="s">
        <v>1259</v>
      </c>
      <c r="G8" s="91" t="s">
        <v>8</v>
      </c>
      <c r="H8" s="91" t="s">
        <v>1259</v>
      </c>
      <c r="I8" s="91" t="s">
        <v>8</v>
      </c>
      <c r="J8" s="91" t="s">
        <v>1259</v>
      </c>
      <c r="K8" s="95">
        <v>1</v>
      </c>
      <c r="L8" s="753">
        <v>3</v>
      </c>
    </row>
    <row r="9" spans="1:12" ht="12.75">
      <c r="A9" s="302" t="s">
        <v>548</v>
      </c>
      <c r="B9" s="810">
        <v>182</v>
      </c>
      <c r="C9" s="810">
        <v>188</v>
      </c>
      <c r="D9" s="690">
        <v>202</v>
      </c>
      <c r="E9" s="691">
        <v>203870.89999999997</v>
      </c>
      <c r="F9" s="303">
        <v>68.46338806607852</v>
      </c>
      <c r="G9" s="691">
        <v>304181.43000000005</v>
      </c>
      <c r="H9" s="303">
        <v>66.80657737509631</v>
      </c>
      <c r="I9" s="691">
        <v>447350.19</v>
      </c>
      <c r="J9" s="691">
        <v>73.42602795738938</v>
      </c>
      <c r="K9" s="303">
        <v>49.20296619085909</v>
      </c>
      <c r="L9" s="304">
        <v>47.06689688453366</v>
      </c>
    </row>
    <row r="10" spans="1:12" ht="12.75">
      <c r="A10" s="305" t="s">
        <v>678</v>
      </c>
      <c r="B10" s="811">
        <v>24</v>
      </c>
      <c r="C10" s="810">
        <v>26</v>
      </c>
      <c r="D10" s="690">
        <v>29</v>
      </c>
      <c r="E10" s="691">
        <v>142083.33</v>
      </c>
      <c r="F10" s="303">
        <v>47.714049231698574</v>
      </c>
      <c r="G10" s="691">
        <v>236043.41</v>
      </c>
      <c r="H10" s="303">
        <v>51.84160102753998</v>
      </c>
      <c r="I10" s="691">
        <v>338470.25</v>
      </c>
      <c r="J10" s="691">
        <v>55.55496922722794</v>
      </c>
      <c r="K10" s="303">
        <v>66.13026313502087</v>
      </c>
      <c r="L10" s="304">
        <v>43.3932216112282</v>
      </c>
    </row>
    <row r="11" spans="1:12" ht="12.75">
      <c r="A11" s="305" t="s">
        <v>679</v>
      </c>
      <c r="B11" s="811">
        <v>64</v>
      </c>
      <c r="C11" s="810">
        <v>76</v>
      </c>
      <c r="D11" s="690">
        <v>88</v>
      </c>
      <c r="E11" s="691">
        <v>26751.02</v>
      </c>
      <c r="F11" s="303">
        <v>8.98345699863702</v>
      </c>
      <c r="G11" s="691">
        <v>24904.95</v>
      </c>
      <c r="H11" s="303">
        <v>5.4698094791582275</v>
      </c>
      <c r="I11" s="691">
        <v>36654.52</v>
      </c>
      <c r="J11" s="691">
        <v>6.016306398092036</v>
      </c>
      <c r="K11" s="303">
        <v>-6.900933123297719</v>
      </c>
      <c r="L11" s="304">
        <v>47.17764942310663</v>
      </c>
    </row>
    <row r="12" spans="1:12" ht="12.75">
      <c r="A12" s="305" t="s">
        <v>680</v>
      </c>
      <c r="B12" s="811">
        <v>73</v>
      </c>
      <c r="C12" s="810">
        <v>65</v>
      </c>
      <c r="D12" s="690">
        <v>63</v>
      </c>
      <c r="E12" s="691">
        <v>24669.68</v>
      </c>
      <c r="F12" s="303">
        <v>8.28450688796673</v>
      </c>
      <c r="G12" s="691">
        <v>24658.04</v>
      </c>
      <c r="H12" s="303">
        <v>5.415581277194402</v>
      </c>
      <c r="I12" s="691">
        <v>24998.5</v>
      </c>
      <c r="J12" s="691">
        <v>4.103140226436024</v>
      </c>
      <c r="K12" s="303">
        <v>-0.047183425159943226</v>
      </c>
      <c r="L12" s="304">
        <v>1.380726124217503</v>
      </c>
    </row>
    <row r="13" spans="1:12" ht="12.75">
      <c r="A13" s="305" t="s">
        <v>681</v>
      </c>
      <c r="B13" s="811">
        <v>21</v>
      </c>
      <c r="C13" s="810">
        <v>21</v>
      </c>
      <c r="D13" s="690">
        <v>22</v>
      </c>
      <c r="E13" s="691">
        <v>10366.87</v>
      </c>
      <c r="F13" s="303">
        <v>3.4813749477762035</v>
      </c>
      <c r="G13" s="691">
        <v>18575.03</v>
      </c>
      <c r="H13" s="303">
        <v>4.079585591203694</v>
      </c>
      <c r="I13" s="691">
        <v>47226.92</v>
      </c>
      <c r="J13" s="691">
        <v>7.751612105633378</v>
      </c>
      <c r="K13" s="303">
        <v>79.17683929672117</v>
      </c>
      <c r="L13" s="304">
        <v>154.2494951555933</v>
      </c>
    </row>
    <row r="14" spans="1:12" ht="12.75">
      <c r="A14" s="306" t="s">
        <v>544</v>
      </c>
      <c r="B14" s="811">
        <v>18</v>
      </c>
      <c r="C14" s="810">
        <v>18</v>
      </c>
      <c r="D14" s="690">
        <v>18</v>
      </c>
      <c r="E14" s="691">
        <v>11254.4</v>
      </c>
      <c r="F14" s="303">
        <v>3.7794229321147563</v>
      </c>
      <c r="G14" s="691">
        <v>12798.37</v>
      </c>
      <c r="H14" s="303">
        <v>2.810872759984432</v>
      </c>
      <c r="I14" s="691">
        <v>16576.03</v>
      </c>
      <c r="J14" s="691">
        <v>2.7207142623601546</v>
      </c>
      <c r="K14" s="303">
        <v>13.718812197895943</v>
      </c>
      <c r="L14" s="304">
        <v>29.51672752077019</v>
      </c>
    </row>
    <row r="15" spans="1:12" ht="12.75">
      <c r="A15" s="306" t="s">
        <v>545</v>
      </c>
      <c r="B15" s="811">
        <v>4</v>
      </c>
      <c r="C15" s="810">
        <v>4</v>
      </c>
      <c r="D15" s="690">
        <v>4</v>
      </c>
      <c r="E15" s="691">
        <v>5082.11</v>
      </c>
      <c r="F15" s="303">
        <v>1.7066607795644124</v>
      </c>
      <c r="G15" s="691">
        <v>8003.88</v>
      </c>
      <c r="H15" s="303">
        <v>1.757871374728516</v>
      </c>
      <c r="I15" s="691">
        <v>11912.19</v>
      </c>
      <c r="J15" s="691">
        <v>1.9552127517230613</v>
      </c>
      <c r="K15" s="303">
        <v>57.491278228924614</v>
      </c>
      <c r="L15" s="304">
        <v>48.830192356707016</v>
      </c>
    </row>
    <row r="16" spans="1:12" ht="12.75">
      <c r="A16" s="306" t="s">
        <v>546</v>
      </c>
      <c r="B16" s="811">
        <v>4</v>
      </c>
      <c r="C16" s="810">
        <v>4</v>
      </c>
      <c r="D16" s="690">
        <v>4</v>
      </c>
      <c r="E16" s="691">
        <v>1437.11</v>
      </c>
      <c r="F16" s="303">
        <v>0.4826064907921735</v>
      </c>
      <c r="G16" s="691">
        <v>1025.88</v>
      </c>
      <c r="H16" s="303">
        <v>0.22531135972884275</v>
      </c>
      <c r="I16" s="691">
        <v>987.18</v>
      </c>
      <c r="J16" s="691">
        <v>0.162031240623762</v>
      </c>
      <c r="K16" s="303">
        <v>-28.615067740117297</v>
      </c>
      <c r="L16" s="304">
        <v>-3.772371037548268</v>
      </c>
    </row>
    <row r="17" spans="1:12" ht="12.75">
      <c r="A17" s="307" t="s">
        <v>685</v>
      </c>
      <c r="B17" s="811">
        <v>4</v>
      </c>
      <c r="C17" s="810">
        <v>4</v>
      </c>
      <c r="D17" s="690">
        <v>4</v>
      </c>
      <c r="E17" s="691">
        <v>13117.95</v>
      </c>
      <c r="F17" s="303">
        <v>4.405235379259203</v>
      </c>
      <c r="G17" s="691">
        <v>29688.61</v>
      </c>
      <c r="H17" s="303">
        <v>6.520432299644518</v>
      </c>
      <c r="I17" s="691">
        <v>40158.87</v>
      </c>
      <c r="J17" s="691">
        <v>6.591494487477844</v>
      </c>
      <c r="K17" s="303">
        <v>126.32049977321148</v>
      </c>
      <c r="L17" s="304">
        <v>35.26692559873973</v>
      </c>
    </row>
    <row r="18" spans="1:12" ht="12.75">
      <c r="A18" s="306" t="s">
        <v>547</v>
      </c>
      <c r="B18" s="811">
        <v>2</v>
      </c>
      <c r="C18" s="810">
        <v>2</v>
      </c>
      <c r="D18" s="690">
        <v>2</v>
      </c>
      <c r="E18" s="691">
        <v>63018.44</v>
      </c>
      <c r="F18" s="303">
        <v>21.162686352190953</v>
      </c>
      <c r="G18" s="691">
        <v>99618.42</v>
      </c>
      <c r="H18" s="303">
        <v>21.87893483081739</v>
      </c>
      <c r="I18" s="691">
        <v>92268.42</v>
      </c>
      <c r="J18" s="691">
        <v>15.144519300425793</v>
      </c>
      <c r="K18" s="303">
        <v>58.07820695021965</v>
      </c>
      <c r="L18" s="304">
        <v>-7.378153558347947</v>
      </c>
    </row>
    <row r="19" spans="1:12" ht="13.5" thickBot="1">
      <c r="A19" s="754" t="s">
        <v>543</v>
      </c>
      <c r="B19" s="755">
        <v>214</v>
      </c>
      <c r="C19" s="755">
        <v>220</v>
      </c>
      <c r="D19" s="756">
        <v>234</v>
      </c>
      <c r="E19" s="757">
        <v>297780.9099999999</v>
      </c>
      <c r="F19" s="758">
        <v>100</v>
      </c>
      <c r="G19" s="759">
        <v>455316.59</v>
      </c>
      <c r="H19" s="758">
        <v>100</v>
      </c>
      <c r="I19" s="1514">
        <v>609252.88</v>
      </c>
      <c r="J19" s="758">
        <v>100</v>
      </c>
      <c r="K19" s="758">
        <v>52.90321666355314</v>
      </c>
      <c r="L19" s="760">
        <v>33.8086275310109</v>
      </c>
    </row>
    <row r="20" spans="1:12" ht="13.5" thickTop="1">
      <c r="A20" s="692" t="s">
        <v>478</v>
      </c>
      <c r="B20" s="692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693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A1:L1"/>
    <mergeCell ref="A2:L2"/>
    <mergeCell ref="A3:L3"/>
    <mergeCell ref="B4:D4"/>
    <mergeCell ref="E4:L4"/>
    <mergeCell ref="B5:D5"/>
    <mergeCell ref="E5:J5"/>
    <mergeCell ref="E6:F6"/>
    <mergeCell ref="G6:H6"/>
    <mergeCell ref="I6:J6"/>
    <mergeCell ref="K6:L6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7.57421875" style="24" bestFit="1" customWidth="1"/>
    <col min="3" max="4" width="6.00390625" style="24" bestFit="1" customWidth="1"/>
    <col min="5" max="5" width="7.140625" style="24" bestFit="1" customWidth="1"/>
    <col min="6" max="7" width="6.00390625" style="24" bestFit="1" customWidth="1"/>
    <col min="8" max="9" width="7.140625" style="24" bestFit="1" customWidth="1"/>
    <col min="10" max="10" width="8.140625" style="24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47" t="s">
        <v>696</v>
      </c>
      <c r="B1" s="1747"/>
      <c r="C1" s="1747"/>
      <c r="D1" s="1747"/>
      <c r="E1" s="1747"/>
      <c r="F1" s="1747"/>
      <c r="G1" s="1747"/>
      <c r="H1" s="1747"/>
      <c r="I1" s="1747"/>
      <c r="J1" s="1747"/>
      <c r="K1" s="22"/>
      <c r="L1" s="22"/>
      <c r="M1" s="22"/>
      <c r="N1" s="22"/>
    </row>
    <row r="2" spans="1:14" ht="15.75">
      <c r="A2" s="1875" t="s">
        <v>9</v>
      </c>
      <c r="B2" s="1875"/>
      <c r="C2" s="1875"/>
      <c r="D2" s="1875"/>
      <c r="E2" s="1875"/>
      <c r="F2" s="1875"/>
      <c r="G2" s="1875"/>
      <c r="H2" s="1875"/>
      <c r="I2" s="1875"/>
      <c r="J2" s="1875"/>
      <c r="K2" s="22"/>
      <c r="L2" s="22"/>
      <c r="M2" s="22"/>
      <c r="N2" s="22"/>
    </row>
    <row r="3" spans="1:14" ht="12.75">
      <c r="A3" s="1890" t="s">
        <v>1395</v>
      </c>
      <c r="B3" s="1890"/>
      <c r="C3" s="1890"/>
      <c r="D3" s="1890"/>
      <c r="E3" s="1890"/>
      <c r="F3" s="1890"/>
      <c r="G3" s="1890"/>
      <c r="H3" s="1890"/>
      <c r="I3" s="1890"/>
      <c r="J3" s="1890"/>
      <c r="K3" s="12"/>
      <c r="L3" s="694"/>
      <c r="M3" s="12"/>
      <c r="N3" s="12"/>
    </row>
    <row r="4" spans="1:14" ht="13.5" thickBot="1">
      <c r="A4" s="1890"/>
      <c r="B4" s="1890"/>
      <c r="C4" s="1890"/>
      <c r="D4" s="1890"/>
      <c r="E4" s="1890"/>
      <c r="F4" s="1890"/>
      <c r="G4" s="1890"/>
      <c r="H4" s="1890"/>
      <c r="I4" s="1890"/>
      <c r="J4" s="1890"/>
      <c r="K4" s="12"/>
      <c r="L4" s="12"/>
      <c r="M4" s="12"/>
      <c r="N4" s="12"/>
    </row>
    <row r="5" spans="1:11" ht="18" customHeight="1" thickTop="1">
      <c r="A5" s="1814" t="s">
        <v>550</v>
      </c>
      <c r="B5" s="503" t="s">
        <v>421</v>
      </c>
      <c r="C5" s="1893" t="s">
        <v>278</v>
      </c>
      <c r="D5" s="1893"/>
      <c r="E5" s="1893"/>
      <c r="F5" s="1893" t="s">
        <v>1123</v>
      </c>
      <c r="G5" s="1893"/>
      <c r="H5" s="1893"/>
      <c r="I5" s="1893" t="s">
        <v>59</v>
      </c>
      <c r="J5" s="1894"/>
      <c r="K5" s="12"/>
    </row>
    <row r="6" spans="1:11" ht="18" customHeight="1">
      <c r="A6" s="1830"/>
      <c r="B6" s="179" t="s">
        <v>551</v>
      </c>
      <c r="C6" s="173" t="s">
        <v>552</v>
      </c>
      <c r="D6" s="179" t="s">
        <v>553</v>
      </c>
      <c r="E6" s="179" t="s">
        <v>551</v>
      </c>
      <c r="F6" s="173" t="s">
        <v>552</v>
      </c>
      <c r="G6" s="179" t="s">
        <v>553</v>
      </c>
      <c r="H6" s="179" t="s">
        <v>551</v>
      </c>
      <c r="I6" s="1895" t="s">
        <v>554</v>
      </c>
      <c r="J6" s="1897" t="s">
        <v>682</v>
      </c>
      <c r="K6" s="180"/>
    </row>
    <row r="7" spans="1:14" ht="18" customHeight="1">
      <c r="A7" s="1815"/>
      <c r="B7" s="173">
        <v>1</v>
      </c>
      <c r="C7" s="179">
        <v>2</v>
      </c>
      <c r="D7" s="179">
        <v>3</v>
      </c>
      <c r="E7" s="173">
        <v>4</v>
      </c>
      <c r="F7" s="179">
        <v>5</v>
      </c>
      <c r="G7" s="179">
        <v>6</v>
      </c>
      <c r="H7" s="173">
        <v>7</v>
      </c>
      <c r="I7" s="1896"/>
      <c r="J7" s="1898"/>
      <c r="K7" s="23"/>
      <c r="L7" s="180"/>
      <c r="M7" s="181"/>
      <c r="N7" s="180"/>
    </row>
    <row r="8" spans="1:14" ht="18" customHeight="1">
      <c r="A8" s="186" t="s">
        <v>555</v>
      </c>
      <c r="B8" s="90">
        <v>275.88</v>
      </c>
      <c r="C8" s="90">
        <v>373.9</v>
      </c>
      <c r="D8" s="17">
        <v>351.19</v>
      </c>
      <c r="E8" s="696">
        <v>360.8</v>
      </c>
      <c r="F8" s="695">
        <v>575.8</v>
      </c>
      <c r="G8" s="695">
        <v>550.55</v>
      </c>
      <c r="H8" s="695">
        <v>574.58</v>
      </c>
      <c r="I8" s="696">
        <v>30.781499202551828</v>
      </c>
      <c r="J8" s="721">
        <v>59.251662971175165</v>
      </c>
      <c r="L8" s="161"/>
      <c r="M8" s="161"/>
      <c r="N8" s="161"/>
    </row>
    <row r="9" spans="1:14" ht="17.25" customHeight="1">
      <c r="A9" s="186" t="s">
        <v>556</v>
      </c>
      <c r="B9" s="684">
        <v>276.93</v>
      </c>
      <c r="C9" s="684">
        <v>253.09</v>
      </c>
      <c r="D9" s="684">
        <v>245.21</v>
      </c>
      <c r="E9" s="176">
        <v>247.89</v>
      </c>
      <c r="F9" s="695">
        <v>321.03</v>
      </c>
      <c r="G9" s="698">
        <v>301.42</v>
      </c>
      <c r="H9" s="698">
        <v>321.03</v>
      </c>
      <c r="I9" s="696">
        <v>-10.48640450655401</v>
      </c>
      <c r="J9" s="721">
        <v>29.50502238896283</v>
      </c>
      <c r="L9" s="161"/>
      <c r="M9" s="161"/>
      <c r="N9" s="161"/>
    </row>
    <row r="10" spans="1:14" ht="18" customHeight="1">
      <c r="A10" s="186" t="s">
        <v>683</v>
      </c>
      <c r="B10" s="696">
        <v>410.5</v>
      </c>
      <c r="C10" s="696">
        <v>716.96</v>
      </c>
      <c r="D10" s="696">
        <v>658.8</v>
      </c>
      <c r="E10" s="696">
        <v>702.44</v>
      </c>
      <c r="F10" s="695">
        <v>1523.04</v>
      </c>
      <c r="G10" s="695">
        <v>1359.84</v>
      </c>
      <c r="H10" s="695">
        <v>1523.04</v>
      </c>
      <c r="I10" s="696">
        <v>71.11814859926918</v>
      </c>
      <c r="J10" s="721">
        <v>116.82136552588119</v>
      </c>
      <c r="L10" s="161"/>
      <c r="M10" s="161"/>
      <c r="N10" s="161"/>
    </row>
    <row r="11" spans="1:14" ht="18" customHeight="1">
      <c r="A11" s="186" t="s">
        <v>684</v>
      </c>
      <c r="B11" s="696">
        <v>272.24</v>
      </c>
      <c r="C11" s="696">
        <v>259.78</v>
      </c>
      <c r="D11" s="696">
        <v>256.87</v>
      </c>
      <c r="E11" s="696">
        <v>259.34</v>
      </c>
      <c r="F11" s="695">
        <v>286.27</v>
      </c>
      <c r="G11" s="695">
        <v>274.79</v>
      </c>
      <c r="H11" s="695">
        <v>285.9</v>
      </c>
      <c r="I11" s="696">
        <v>-4.738466059359396</v>
      </c>
      <c r="J11" s="721">
        <v>10.241381969615176</v>
      </c>
      <c r="L11" s="161"/>
      <c r="M11" s="161"/>
      <c r="N11" s="161"/>
    </row>
    <row r="12" spans="1:14" ht="18" customHeight="1">
      <c r="A12" s="186" t="s">
        <v>544</v>
      </c>
      <c r="B12" s="696">
        <v>634.31</v>
      </c>
      <c r="C12" s="696">
        <v>745.9</v>
      </c>
      <c r="D12" s="696">
        <v>721.33</v>
      </c>
      <c r="E12" s="696">
        <v>721.33</v>
      </c>
      <c r="F12" s="695">
        <v>940.17</v>
      </c>
      <c r="G12" s="695">
        <v>885.68</v>
      </c>
      <c r="H12" s="695">
        <v>934.24</v>
      </c>
      <c r="I12" s="696">
        <v>13.718844098311564</v>
      </c>
      <c r="J12" s="721">
        <v>29.516310149307515</v>
      </c>
      <c r="L12" s="161"/>
      <c r="M12" s="161"/>
      <c r="N12" s="161"/>
    </row>
    <row r="13" spans="1:14" ht="18" customHeight="1">
      <c r="A13" s="186" t="s">
        <v>545</v>
      </c>
      <c r="B13" s="696">
        <v>384.85</v>
      </c>
      <c r="C13" s="696">
        <v>582.56</v>
      </c>
      <c r="D13" s="696">
        <v>544.64</v>
      </c>
      <c r="E13" s="696">
        <v>558.17</v>
      </c>
      <c r="F13" s="695">
        <v>915.71</v>
      </c>
      <c r="G13" s="695">
        <v>797.34</v>
      </c>
      <c r="H13" s="695">
        <v>901.08</v>
      </c>
      <c r="I13" s="696">
        <v>45.03572820579444</v>
      </c>
      <c r="J13" s="721">
        <v>61.43468835659388</v>
      </c>
      <c r="L13" s="161"/>
      <c r="M13" s="161"/>
      <c r="N13" s="161"/>
    </row>
    <row r="14" spans="1:14" ht="18" customHeight="1">
      <c r="A14" s="186" t="s">
        <v>546</v>
      </c>
      <c r="B14" s="696">
        <v>250.62</v>
      </c>
      <c r="C14" s="696">
        <v>175.59</v>
      </c>
      <c r="D14" s="696">
        <v>169.31</v>
      </c>
      <c r="E14" s="696">
        <v>175.59</v>
      </c>
      <c r="F14" s="695">
        <v>169.68</v>
      </c>
      <c r="G14" s="695">
        <v>169.68</v>
      </c>
      <c r="H14" s="695">
        <v>169.68</v>
      </c>
      <c r="I14" s="696">
        <v>-29.93775436916448</v>
      </c>
      <c r="J14" s="721">
        <v>-3.3657953186400107</v>
      </c>
      <c r="L14" s="161"/>
      <c r="M14" s="161"/>
      <c r="N14" s="161"/>
    </row>
    <row r="15" spans="1:14" ht="18" customHeight="1">
      <c r="A15" s="186" t="s">
        <v>685</v>
      </c>
      <c r="B15" s="696">
        <v>578.96</v>
      </c>
      <c r="C15" s="696">
        <v>946.86</v>
      </c>
      <c r="D15" s="696">
        <v>831.32</v>
      </c>
      <c r="E15" s="696">
        <v>910.91</v>
      </c>
      <c r="F15" s="695">
        <v>1424.22</v>
      </c>
      <c r="G15" s="695">
        <v>1343.47</v>
      </c>
      <c r="H15" s="695">
        <v>1395.86</v>
      </c>
      <c r="I15" s="696">
        <v>57.33556722398782</v>
      </c>
      <c r="J15" s="721">
        <v>53.2379708203884</v>
      </c>
      <c r="L15" s="161"/>
      <c r="M15" s="161"/>
      <c r="N15" s="161"/>
    </row>
    <row r="16" spans="1:14" ht="18" customHeight="1">
      <c r="A16" s="186" t="s">
        <v>547</v>
      </c>
      <c r="B16" s="696">
        <v>493.49</v>
      </c>
      <c r="C16" s="696">
        <v>780.1</v>
      </c>
      <c r="D16" s="696">
        <v>690.82</v>
      </c>
      <c r="E16" s="696">
        <v>760.13</v>
      </c>
      <c r="F16" s="695">
        <v>726.06</v>
      </c>
      <c r="G16" s="695">
        <v>701.4</v>
      </c>
      <c r="H16" s="695">
        <v>722.54</v>
      </c>
      <c r="I16" s="696">
        <v>54.03148999979737</v>
      </c>
      <c r="J16" s="721">
        <v>-4.945206740952216</v>
      </c>
      <c r="L16" s="161"/>
      <c r="M16" s="161"/>
      <c r="N16" s="161"/>
    </row>
    <row r="17" spans="1:14" ht="18" customHeight="1">
      <c r="A17" s="188" t="s">
        <v>686</v>
      </c>
      <c r="B17" s="438">
        <v>325.61</v>
      </c>
      <c r="C17" s="438">
        <v>427.9</v>
      </c>
      <c r="D17" s="438">
        <v>413.65</v>
      </c>
      <c r="E17" s="438">
        <v>427.3</v>
      </c>
      <c r="F17" s="699">
        <v>600.28</v>
      </c>
      <c r="G17" s="699">
        <v>575.08</v>
      </c>
      <c r="H17" s="699">
        <v>600.28</v>
      </c>
      <c r="I17" s="696">
        <v>31.23061331040202</v>
      </c>
      <c r="J17" s="721">
        <v>40.48209688743273</v>
      </c>
      <c r="L17" s="182"/>
      <c r="M17" s="182"/>
      <c r="N17" s="182"/>
    </row>
    <row r="18" spans="1:14" ht="18" customHeight="1">
      <c r="A18" s="188" t="s">
        <v>10</v>
      </c>
      <c r="B18" s="438">
        <v>80.41</v>
      </c>
      <c r="C18" s="438">
        <v>108.54</v>
      </c>
      <c r="D18" s="438">
        <v>104.75</v>
      </c>
      <c r="E18" s="438">
        <v>108.47</v>
      </c>
      <c r="F18" s="699">
        <v>149.31</v>
      </c>
      <c r="G18" s="699">
        <v>144.48</v>
      </c>
      <c r="H18" s="699">
        <v>149.31</v>
      </c>
      <c r="I18" s="696">
        <v>34.896157194378816</v>
      </c>
      <c r="J18" s="721">
        <v>37.65096340001844</v>
      </c>
      <c r="L18" s="182"/>
      <c r="M18" s="182"/>
      <c r="N18" s="182"/>
    </row>
    <row r="19" spans="1:14" ht="18" customHeight="1" thickBot="1">
      <c r="A19" s="189" t="s">
        <v>814</v>
      </c>
      <c r="B19" s="832">
        <v>26.34</v>
      </c>
      <c r="C19" s="832">
        <v>31.87</v>
      </c>
      <c r="D19" s="832">
        <v>30.11</v>
      </c>
      <c r="E19" s="832">
        <v>30.64</v>
      </c>
      <c r="F19" s="725">
        <v>41.5</v>
      </c>
      <c r="G19" s="725">
        <v>40.42</v>
      </c>
      <c r="H19" s="725">
        <v>41.5</v>
      </c>
      <c r="I19" s="750">
        <v>16.324981017463926</v>
      </c>
      <c r="J19" s="751">
        <v>35.44386422976501</v>
      </c>
      <c r="K19" s="183"/>
      <c r="L19" s="184"/>
      <c r="M19" s="184"/>
      <c r="N19" s="184"/>
    </row>
    <row r="20" spans="1:14" s="13" customFormat="1" ht="18" customHeight="1" thickTop="1">
      <c r="A20" s="692" t="s">
        <v>478</v>
      </c>
      <c r="F20" s="700"/>
      <c r="G20" s="700"/>
      <c r="H20" s="700"/>
      <c r="I20" s="161"/>
      <c r="J20" s="183"/>
      <c r="K20" s="183"/>
      <c r="L20" s="184"/>
      <c r="M20" s="184"/>
      <c r="N20" s="184"/>
    </row>
    <row r="21" spans="1:14" s="13" customFormat="1" ht="18" customHeight="1">
      <c r="A21" s="692" t="s">
        <v>11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692" t="s">
        <v>51</v>
      </c>
      <c r="B22" s="178"/>
      <c r="C22" s="178"/>
      <c r="F22" s="701"/>
      <c r="G22" s="701"/>
      <c r="H22" s="701"/>
      <c r="I22" s="701"/>
      <c r="J22" s="701"/>
      <c r="K22" s="701"/>
      <c r="L22" s="701"/>
      <c r="M22" s="701"/>
      <c r="N22" s="701"/>
    </row>
    <row r="23" spans="1:14" s="13" customFormat="1" ht="18" customHeight="1">
      <c r="A23" s="692" t="s">
        <v>52</v>
      </c>
      <c r="B23" s="178"/>
      <c r="C23" s="25"/>
      <c r="F23" s="701"/>
      <c r="G23" s="701"/>
      <c r="H23" s="701"/>
      <c r="I23" s="701"/>
      <c r="J23" s="701"/>
      <c r="K23" s="702"/>
      <c r="L23" s="702"/>
      <c r="M23" s="702"/>
      <c r="N23" s="702"/>
    </row>
    <row r="24" spans="1:14" s="13" customFormat="1" ht="12.75">
      <c r="A24" s="702"/>
      <c r="B24" s="702"/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</row>
    <row r="25" spans="1:14" s="13" customFormat="1" ht="18" customHeight="1">
      <c r="A25" s="702"/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3"/>
      <c r="M25" s="702"/>
      <c r="N25" s="702"/>
    </row>
    <row r="26" spans="1:14" s="13" customFormat="1" ht="18" customHeight="1">
      <c r="A26" s="704"/>
      <c r="B26" s="705"/>
      <c r="C26" s="705"/>
      <c r="D26" s="705"/>
      <c r="E26" s="705"/>
      <c r="F26" s="705"/>
      <c r="G26" s="706"/>
      <c r="H26" s="707"/>
      <c r="I26" s="707"/>
      <c r="J26" s="706"/>
      <c r="K26" s="708"/>
      <c r="L26" s="182"/>
      <c r="M26" s="182"/>
      <c r="N26" s="182"/>
    </row>
    <row r="27" spans="1:14" s="13" customFormat="1" ht="18" customHeight="1">
      <c r="A27" s="709"/>
      <c r="B27" s="710"/>
      <c r="C27" s="710"/>
      <c r="D27" s="711"/>
      <c r="E27" s="710"/>
      <c r="F27" s="710"/>
      <c r="G27" s="712"/>
      <c r="H27" s="713"/>
      <c r="I27" s="713"/>
      <c r="J27" s="713"/>
      <c r="K27" s="285"/>
      <c r="L27" s="161"/>
      <c r="M27" s="161"/>
      <c r="N27" s="161"/>
    </row>
    <row r="28" spans="1:14" s="13" customFormat="1" ht="18" customHeight="1">
      <c r="A28" s="709"/>
      <c r="B28" s="710"/>
      <c r="C28" s="710"/>
      <c r="D28" s="711"/>
      <c r="E28" s="710"/>
      <c r="F28" s="710"/>
      <c r="G28" s="712"/>
      <c r="H28" s="713"/>
      <c r="I28" s="713"/>
      <c r="J28" s="713"/>
      <c r="K28" s="285"/>
      <c r="L28" s="161"/>
      <c r="M28" s="161"/>
      <c r="N28" s="161"/>
    </row>
    <row r="29" spans="1:14" s="13" customFormat="1" ht="18" customHeight="1">
      <c r="A29" s="709"/>
      <c r="B29" s="710"/>
      <c r="C29" s="710"/>
      <c r="D29" s="711"/>
      <c r="E29" s="710"/>
      <c r="F29" s="710"/>
      <c r="G29" s="712"/>
      <c r="H29" s="713"/>
      <c r="I29" s="713"/>
      <c r="J29" s="713"/>
      <c r="K29" s="285"/>
      <c r="L29" s="161"/>
      <c r="M29" s="161"/>
      <c r="N29" s="161"/>
    </row>
    <row r="30" spans="1:14" s="13" customFormat="1" ht="18" customHeight="1">
      <c r="A30" s="709"/>
      <c r="B30" s="710"/>
      <c r="C30" s="710"/>
      <c r="D30" s="711"/>
      <c r="E30" s="710"/>
      <c r="F30" s="710"/>
      <c r="G30" s="712"/>
      <c r="H30" s="713"/>
      <c r="I30" s="713"/>
      <c r="J30" s="713"/>
      <c r="K30" s="285"/>
      <c r="L30" s="161"/>
      <c r="M30" s="161"/>
      <c r="N30" s="161"/>
    </row>
    <row r="31" spans="1:14" s="13" customFormat="1" ht="18" customHeight="1">
      <c r="A31" s="709"/>
      <c r="B31" s="714"/>
      <c r="C31" s="710"/>
      <c r="D31" s="711"/>
      <c r="E31" s="714"/>
      <c r="F31" s="710"/>
      <c r="G31" s="712"/>
      <c r="H31" s="713"/>
      <c r="I31" s="713"/>
      <c r="J31" s="713"/>
      <c r="K31" s="285"/>
      <c r="L31" s="161"/>
      <c r="M31" s="161"/>
      <c r="N31" s="161"/>
    </row>
    <row r="32" spans="1:18" s="13" customFormat="1" ht="18" customHeight="1">
      <c r="A32" s="709"/>
      <c r="B32" s="710"/>
      <c r="C32" s="710"/>
      <c r="D32" s="711"/>
      <c r="E32" s="710"/>
      <c r="F32" s="710"/>
      <c r="G32" s="712"/>
      <c r="H32" s="713"/>
      <c r="I32" s="713"/>
      <c r="J32" s="713"/>
      <c r="K32" s="285"/>
      <c r="L32" s="161"/>
      <c r="M32" s="161"/>
      <c r="N32" s="161"/>
      <c r="O32" s="11"/>
      <c r="P32" s="11"/>
      <c r="Q32" s="11"/>
      <c r="R32" s="11"/>
    </row>
    <row r="33" spans="1:18" s="13" customFormat="1" ht="18" customHeight="1">
      <c r="A33" s="709"/>
      <c r="B33" s="710"/>
      <c r="C33" s="710"/>
      <c r="D33" s="711"/>
      <c r="E33" s="710"/>
      <c r="F33" s="710"/>
      <c r="G33" s="712"/>
      <c r="H33" s="713"/>
      <c r="I33" s="713"/>
      <c r="J33" s="713"/>
      <c r="K33" s="285"/>
      <c r="L33" s="161"/>
      <c r="M33" s="161"/>
      <c r="N33" s="161"/>
      <c r="O33" s="11"/>
      <c r="P33" s="11"/>
      <c r="Q33" s="11"/>
      <c r="R33" s="11"/>
    </row>
    <row r="34" spans="1:18" s="13" customFormat="1" ht="18" customHeight="1">
      <c r="A34" s="709"/>
      <c r="B34" s="710"/>
      <c r="C34" s="710"/>
      <c r="D34" s="711"/>
      <c r="E34" s="710"/>
      <c r="F34" s="710"/>
      <c r="G34" s="712"/>
      <c r="H34" s="713"/>
      <c r="I34" s="713"/>
      <c r="J34" s="713"/>
      <c r="K34" s="285"/>
      <c r="L34" s="161"/>
      <c r="M34" s="161"/>
      <c r="N34" s="161"/>
      <c r="O34" s="11"/>
      <c r="P34" s="11"/>
      <c r="Q34" s="11"/>
      <c r="R34" s="11"/>
    </row>
    <row r="35" spans="1:18" s="13" customFormat="1" ht="18" customHeight="1">
      <c r="A35" s="709"/>
      <c r="B35" s="710"/>
      <c r="C35" s="710"/>
      <c r="D35" s="711"/>
      <c r="E35" s="710"/>
      <c r="F35" s="710"/>
      <c r="G35" s="712"/>
      <c r="H35" s="713"/>
      <c r="I35" s="713"/>
      <c r="J35" s="713"/>
      <c r="K35" s="285"/>
      <c r="L35" s="161"/>
      <c r="M35" s="161"/>
      <c r="N35" s="161"/>
      <c r="O35" s="11"/>
      <c r="P35" s="11"/>
      <c r="Q35" s="11"/>
      <c r="R35" s="11"/>
    </row>
    <row r="36" spans="1:18" s="13" customFormat="1" ht="18" customHeight="1">
      <c r="A36" s="709"/>
      <c r="B36" s="710"/>
      <c r="C36" s="710"/>
      <c r="D36" s="711"/>
      <c r="E36" s="710"/>
      <c r="F36" s="710"/>
      <c r="G36" s="712"/>
      <c r="H36" s="713"/>
      <c r="I36" s="713"/>
      <c r="J36" s="713"/>
      <c r="K36" s="285"/>
      <c r="L36" s="161"/>
      <c r="M36" s="161"/>
      <c r="N36" s="161"/>
      <c r="O36" s="11"/>
      <c r="P36" s="11"/>
      <c r="Q36" s="11"/>
      <c r="R36" s="11"/>
    </row>
    <row r="37" spans="1:18" s="13" customFormat="1" ht="18" customHeight="1">
      <c r="A37" s="709"/>
      <c r="B37" s="710"/>
      <c r="C37" s="710"/>
      <c r="D37" s="711"/>
      <c r="E37" s="710"/>
      <c r="F37" s="710"/>
      <c r="G37" s="712"/>
      <c r="H37" s="713"/>
      <c r="I37" s="713"/>
      <c r="J37" s="713"/>
      <c r="K37" s="285"/>
      <c r="L37" s="161"/>
      <c r="M37" s="161"/>
      <c r="N37" s="161"/>
      <c r="O37" s="11"/>
      <c r="P37" s="11"/>
      <c r="Q37" s="11"/>
      <c r="R37" s="11"/>
    </row>
    <row r="38" spans="1:18" s="13" customFormat="1" ht="18" customHeight="1">
      <c r="A38" s="709"/>
      <c r="B38" s="710"/>
      <c r="C38" s="710"/>
      <c r="D38" s="711"/>
      <c r="E38" s="710"/>
      <c r="F38" s="710"/>
      <c r="G38" s="712"/>
      <c r="H38" s="713"/>
      <c r="I38" s="713"/>
      <c r="J38" s="713"/>
      <c r="K38" s="285"/>
      <c r="L38" s="161"/>
      <c r="M38" s="161"/>
      <c r="N38" s="161"/>
      <c r="O38" s="11"/>
      <c r="P38" s="11"/>
      <c r="Q38" s="11"/>
      <c r="R38" s="11"/>
    </row>
    <row r="39" spans="10:18" s="13" customFormat="1" ht="17.25" customHeight="1">
      <c r="J39" s="711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715"/>
      <c r="L41" s="14"/>
      <c r="M41" s="14"/>
      <c r="O41" s="11"/>
      <c r="P41" s="11"/>
      <c r="Q41" s="11"/>
      <c r="R41" s="11"/>
    </row>
    <row r="42" spans="1:12" s="13" customFormat="1" ht="18" customHeight="1">
      <c r="A42" s="715"/>
      <c r="B42" s="178"/>
      <c r="C42" s="178"/>
      <c r="F42" s="14"/>
      <c r="G42" s="14"/>
      <c r="I42" s="11"/>
      <c r="J42" s="11"/>
      <c r="K42" s="11"/>
      <c r="L42" s="11"/>
    </row>
    <row r="43" spans="1:14" ht="18" customHeight="1">
      <c r="A43" s="715"/>
      <c r="B43" s="178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78"/>
      <c r="C44" s="178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78"/>
      <c r="C45" s="178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78"/>
      <c r="C46" s="178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78"/>
      <c r="C47" s="178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78"/>
      <c r="C48" s="178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78"/>
      <c r="C49" s="178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78"/>
      <c r="C50" s="178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57421875" style="0" customWidth="1"/>
  </cols>
  <sheetData>
    <row r="1" spans="1:10" ht="12.75">
      <c r="A1" s="1890" t="s">
        <v>46</v>
      </c>
      <c r="B1" s="1890"/>
      <c r="C1" s="1890"/>
      <c r="D1" s="1890"/>
      <c r="E1" s="1890"/>
      <c r="F1" s="1890"/>
      <c r="G1" s="1890"/>
      <c r="H1" s="1890"/>
      <c r="I1" s="1890"/>
      <c r="J1" s="1890"/>
    </row>
    <row r="2" spans="1:13" ht="15.75">
      <c r="A2" s="1889" t="s">
        <v>12</v>
      </c>
      <c r="B2" s="1889"/>
      <c r="C2" s="1889"/>
      <c r="D2" s="1889"/>
      <c r="E2" s="1889"/>
      <c r="F2" s="1889"/>
      <c r="G2" s="1889"/>
      <c r="H2" s="1889"/>
      <c r="I2" s="1889"/>
      <c r="J2" s="1889"/>
      <c r="K2" s="716"/>
      <c r="L2" s="716"/>
      <c r="M2" s="716"/>
    </row>
    <row r="3" spans="1:10" ht="12.75">
      <c r="A3" s="1902" t="s">
        <v>1396</v>
      </c>
      <c r="B3" s="1902"/>
      <c r="C3" s="1902"/>
      <c r="D3" s="1902"/>
      <c r="E3" s="1902"/>
      <c r="F3" s="1902"/>
      <c r="G3" s="1902"/>
      <c r="H3" s="1902"/>
      <c r="I3" s="1902"/>
      <c r="J3" s="1902"/>
    </row>
    <row r="4" spans="1:10" ht="13.5" thickBot="1">
      <c r="A4" s="1902"/>
      <c r="B4" s="1902"/>
      <c r="C4" s="1902"/>
      <c r="D4" s="1902"/>
      <c r="E4" s="1902"/>
      <c r="F4" s="1902"/>
      <c r="G4" s="1902"/>
      <c r="H4" s="1902"/>
      <c r="I4" s="1902"/>
      <c r="J4" s="1902"/>
    </row>
    <row r="5" spans="1:10" ht="25.5" customHeight="1" thickTop="1">
      <c r="A5" s="1899" t="s">
        <v>668</v>
      </c>
      <c r="B5" s="1879" t="s">
        <v>421</v>
      </c>
      <c r="C5" s="1891"/>
      <c r="D5" s="1892"/>
      <c r="E5" s="1879" t="s">
        <v>278</v>
      </c>
      <c r="F5" s="1891"/>
      <c r="G5" s="1892"/>
      <c r="H5" s="1879" t="s">
        <v>1123</v>
      </c>
      <c r="I5" s="1891"/>
      <c r="J5" s="1880"/>
    </row>
    <row r="6" spans="1:10" ht="38.25">
      <c r="A6" s="1900"/>
      <c r="B6" s="179" t="s">
        <v>557</v>
      </c>
      <c r="C6" s="179" t="s">
        <v>1264</v>
      </c>
      <c r="D6" s="179" t="s">
        <v>1188</v>
      </c>
      <c r="E6" s="179" t="s">
        <v>557</v>
      </c>
      <c r="F6" s="179" t="s">
        <v>1264</v>
      </c>
      <c r="G6" s="179" t="s">
        <v>1188</v>
      </c>
      <c r="H6" s="179" t="s">
        <v>557</v>
      </c>
      <c r="I6" s="179" t="s">
        <v>1264</v>
      </c>
      <c r="J6" s="720" t="s">
        <v>1188</v>
      </c>
    </row>
    <row r="7" spans="1:10" ht="12.75">
      <c r="A7" s="1901"/>
      <c r="B7" s="179">
        <v>1</v>
      </c>
      <c r="C7" s="179">
        <v>2</v>
      </c>
      <c r="D7" s="179">
        <v>3</v>
      </c>
      <c r="E7" s="179">
        <v>4</v>
      </c>
      <c r="F7" s="179">
        <v>5</v>
      </c>
      <c r="G7" s="179">
        <v>6</v>
      </c>
      <c r="H7" s="179">
        <v>7</v>
      </c>
      <c r="I7" s="179">
        <v>8</v>
      </c>
      <c r="J7" s="187">
        <v>9</v>
      </c>
    </row>
    <row r="8" spans="1:10" ht="12.75">
      <c r="A8" s="190" t="s">
        <v>555</v>
      </c>
      <c r="B8" s="717">
        <v>878.01</v>
      </c>
      <c r="C8" s="717">
        <v>237.03</v>
      </c>
      <c r="D8" s="696">
        <v>37.03825239077443</v>
      </c>
      <c r="E8" s="717">
        <v>2280.99</v>
      </c>
      <c r="F8" s="717">
        <v>690.12</v>
      </c>
      <c r="G8" s="696">
        <v>71.21981424148606</v>
      </c>
      <c r="H8" s="695">
        <v>5703.96</v>
      </c>
      <c r="I8" s="695">
        <v>1881.9</v>
      </c>
      <c r="J8" s="721">
        <v>59.57510122290566</v>
      </c>
    </row>
    <row r="9" spans="1:10" ht="12.75">
      <c r="A9" s="190" t="s">
        <v>556</v>
      </c>
      <c r="B9" s="717">
        <v>468.41</v>
      </c>
      <c r="C9" s="717">
        <v>57.9</v>
      </c>
      <c r="D9" s="696">
        <v>9.047440465029064</v>
      </c>
      <c r="E9" s="717">
        <v>394.61</v>
      </c>
      <c r="F9" s="717">
        <v>51.22</v>
      </c>
      <c r="G9" s="696">
        <v>5.285861713106295</v>
      </c>
      <c r="H9" s="695">
        <v>1324.35</v>
      </c>
      <c r="I9" s="695">
        <v>400.82</v>
      </c>
      <c r="J9" s="721">
        <v>12.688714635296797</v>
      </c>
    </row>
    <row r="10" spans="1:10" ht="12.75">
      <c r="A10" s="190" t="s">
        <v>683</v>
      </c>
      <c r="B10" s="717">
        <v>214.95</v>
      </c>
      <c r="C10" s="717">
        <v>32.08</v>
      </c>
      <c r="D10" s="696">
        <v>5.0128133008313025</v>
      </c>
      <c r="E10" s="717">
        <v>123.24</v>
      </c>
      <c r="F10" s="717">
        <v>41.85</v>
      </c>
      <c r="G10" s="696">
        <v>4.318885448916409</v>
      </c>
      <c r="H10" s="695">
        <v>449.16</v>
      </c>
      <c r="I10" s="695">
        <v>272.55</v>
      </c>
      <c r="J10" s="721">
        <v>8.628085359638098</v>
      </c>
    </row>
    <row r="11" spans="1:10" ht="12.75">
      <c r="A11" s="190" t="s">
        <v>684</v>
      </c>
      <c r="B11" s="717">
        <v>154.22</v>
      </c>
      <c r="C11" s="717">
        <v>20.99</v>
      </c>
      <c r="D11" s="696">
        <v>3.27989249328083</v>
      </c>
      <c r="E11" s="717">
        <v>130.74</v>
      </c>
      <c r="F11" s="717">
        <v>16.04</v>
      </c>
      <c r="G11" s="696">
        <v>1.65531475748194</v>
      </c>
      <c r="H11" s="695">
        <v>259.1</v>
      </c>
      <c r="I11" s="695">
        <v>54.48</v>
      </c>
      <c r="J11" s="721">
        <v>1.7246673652287048</v>
      </c>
    </row>
    <row r="12" spans="1:10" ht="12.75">
      <c r="A12" s="190" t="s">
        <v>544</v>
      </c>
      <c r="B12" s="697">
        <v>364.3</v>
      </c>
      <c r="C12" s="717">
        <v>36.68</v>
      </c>
      <c r="D12" s="696">
        <v>5.731608225514096</v>
      </c>
      <c r="E12" s="697">
        <v>0</v>
      </c>
      <c r="F12" s="717">
        <v>0</v>
      </c>
      <c r="G12" s="696">
        <v>0</v>
      </c>
      <c r="H12" s="695">
        <v>3.56</v>
      </c>
      <c r="I12" s="695">
        <v>7.75</v>
      </c>
      <c r="J12" s="721">
        <v>0.24534089721957533</v>
      </c>
    </row>
    <row r="13" spans="1:10" ht="12.75">
      <c r="A13" s="190" t="s">
        <v>545</v>
      </c>
      <c r="B13" s="717">
        <v>1022.25</v>
      </c>
      <c r="C13" s="717">
        <v>142.98</v>
      </c>
      <c r="D13" s="696">
        <v>22.34202137633602</v>
      </c>
      <c r="E13" s="717">
        <v>10.99</v>
      </c>
      <c r="F13" s="717">
        <v>2.85</v>
      </c>
      <c r="G13" s="696">
        <v>0.29411764705882354</v>
      </c>
      <c r="H13" s="695">
        <v>94.16</v>
      </c>
      <c r="I13" s="695">
        <v>32.58</v>
      </c>
      <c r="J13" s="721">
        <v>1.0313814750211308</v>
      </c>
    </row>
    <row r="14" spans="1:10" ht="12.75">
      <c r="A14" s="190" t="s">
        <v>546</v>
      </c>
      <c r="B14" s="717">
        <v>0.01</v>
      </c>
      <c r="C14" s="717">
        <v>0.03</v>
      </c>
      <c r="D14" s="696">
        <v>0.004687792987061692</v>
      </c>
      <c r="E14" s="717">
        <v>0.04</v>
      </c>
      <c r="F14" s="717">
        <v>0.01</v>
      </c>
      <c r="G14" s="696">
        <v>0.0010319917440660476</v>
      </c>
      <c r="H14" s="695">
        <v>0</v>
      </c>
      <c r="I14" s="695">
        <v>0</v>
      </c>
      <c r="J14" s="721">
        <v>0</v>
      </c>
    </row>
    <row r="15" spans="1:10" ht="12.75">
      <c r="A15" s="190" t="s">
        <v>79</v>
      </c>
      <c r="B15" s="717">
        <v>258.55</v>
      </c>
      <c r="C15" s="717">
        <v>68.05</v>
      </c>
      <c r="D15" s="696">
        <v>10.633477092318271</v>
      </c>
      <c r="E15" s="717">
        <v>117.7</v>
      </c>
      <c r="F15" s="717">
        <v>83.23</v>
      </c>
      <c r="G15" s="696">
        <v>8.589267285861714</v>
      </c>
      <c r="H15" s="695">
        <v>265.15</v>
      </c>
      <c r="I15" s="695">
        <v>160.55</v>
      </c>
      <c r="J15" s="721">
        <v>5.082513683690686</v>
      </c>
    </row>
    <row r="16" spans="1:10" ht="12.75">
      <c r="A16" s="190" t="s">
        <v>547</v>
      </c>
      <c r="B16" s="717">
        <v>17.74</v>
      </c>
      <c r="C16" s="717">
        <v>7.45</v>
      </c>
      <c r="D16" s="696">
        <v>1.1641352584536535</v>
      </c>
      <c r="E16" s="717">
        <v>73.59</v>
      </c>
      <c r="F16" s="717">
        <v>49.12</v>
      </c>
      <c r="G16" s="696">
        <v>5.069143446852425</v>
      </c>
      <c r="H16" s="695">
        <v>54.23</v>
      </c>
      <c r="I16" s="695">
        <v>32.91</v>
      </c>
      <c r="J16" s="721">
        <v>1.04182824870919</v>
      </c>
    </row>
    <row r="17" spans="1:10" ht="12.75">
      <c r="A17" s="190" t="s">
        <v>80</v>
      </c>
      <c r="B17" s="717">
        <v>0</v>
      </c>
      <c r="C17" s="717">
        <v>0</v>
      </c>
      <c r="D17" s="696">
        <v>0</v>
      </c>
      <c r="E17" s="717">
        <v>402.45</v>
      </c>
      <c r="F17" s="717">
        <v>10.26</v>
      </c>
      <c r="G17" s="696">
        <v>1.0588235294117647</v>
      </c>
      <c r="H17" s="695">
        <v>1974.33</v>
      </c>
      <c r="I17" s="695">
        <v>20.77</v>
      </c>
      <c r="J17" s="721">
        <v>0.6575136045484619</v>
      </c>
    </row>
    <row r="18" spans="1:10" ht="12.75">
      <c r="A18" s="190" t="s">
        <v>81</v>
      </c>
      <c r="B18" s="717">
        <v>0</v>
      </c>
      <c r="C18" s="717">
        <v>0</v>
      </c>
      <c r="D18" s="696">
        <v>0</v>
      </c>
      <c r="E18" s="717">
        <v>0.37</v>
      </c>
      <c r="F18" s="717">
        <v>0.25</v>
      </c>
      <c r="G18" s="696">
        <v>0.025799793601651185</v>
      </c>
      <c r="H18" s="695">
        <v>0</v>
      </c>
      <c r="I18" s="695">
        <v>0</v>
      </c>
      <c r="J18" s="721">
        <v>0</v>
      </c>
    </row>
    <row r="19" spans="1:10" ht="12.75">
      <c r="A19" s="722" t="s">
        <v>82</v>
      </c>
      <c r="B19" s="718">
        <v>301.3</v>
      </c>
      <c r="C19" s="718">
        <v>36.77</v>
      </c>
      <c r="D19" s="696">
        <v>5.745671604475281</v>
      </c>
      <c r="E19" s="718">
        <v>290.59</v>
      </c>
      <c r="F19" s="718">
        <v>24.05</v>
      </c>
      <c r="G19" s="696">
        <v>2.4819401444788443</v>
      </c>
      <c r="H19" s="719">
        <v>1727.48</v>
      </c>
      <c r="I19" s="719">
        <v>294.56</v>
      </c>
      <c r="J19" s="721">
        <v>9.324853507741691</v>
      </c>
    </row>
    <row r="20" spans="1:10" ht="13.5" thickBot="1">
      <c r="A20" s="723" t="s">
        <v>13</v>
      </c>
      <c r="B20" s="724">
        <v>3679.7400000000007</v>
      </c>
      <c r="C20" s="724">
        <v>639.9599999999999</v>
      </c>
      <c r="D20" s="724">
        <v>100</v>
      </c>
      <c r="E20" s="724">
        <v>3825.3099999999995</v>
      </c>
      <c r="F20" s="724">
        <v>969</v>
      </c>
      <c r="G20" s="724">
        <v>100</v>
      </c>
      <c r="H20" s="725">
        <v>11855.48</v>
      </c>
      <c r="I20" s="725">
        <v>3158.8700000000003</v>
      </c>
      <c r="J20" s="726">
        <v>100</v>
      </c>
    </row>
    <row r="21" spans="1:10" ht="13.5" thickTop="1">
      <c r="A21" s="26" t="s">
        <v>478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78"/>
      <c r="C23" s="178"/>
      <c r="D23" s="13"/>
      <c r="E23" s="13"/>
      <c r="F23" s="14"/>
      <c r="G23" s="14"/>
      <c r="H23" s="24"/>
      <c r="I23" s="9"/>
      <c r="J23" s="9"/>
    </row>
    <row r="24" spans="1:10" ht="12.75">
      <c r="A24" s="26" t="s">
        <v>52</v>
      </c>
      <c r="B24" s="178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9.140625" style="0" customWidth="1"/>
    <col min="6" max="6" width="8.140625" style="0" customWidth="1"/>
    <col min="7" max="7" width="6.57421875" style="0" bestFit="1" customWidth="1"/>
    <col min="8" max="8" width="9.28125" style="0" customWidth="1"/>
    <col min="9" max="9" width="7.421875" style="0" customWidth="1"/>
    <col min="10" max="10" width="6.57421875" style="0" bestFit="1" customWidth="1"/>
    <col min="11" max="11" width="9.28125" style="0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54" t="s">
        <v>47</v>
      </c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</row>
    <row r="2" spans="2:13" ht="15" customHeight="1">
      <c r="B2" s="1904" t="s">
        <v>14</v>
      </c>
      <c r="C2" s="1904"/>
      <c r="D2" s="1904"/>
      <c r="E2" s="1904"/>
      <c r="F2" s="1904"/>
      <c r="G2" s="1904"/>
      <c r="H2" s="1904"/>
      <c r="I2" s="1904"/>
      <c r="J2" s="1904"/>
      <c r="K2" s="1904"/>
      <c r="L2" s="1904"/>
      <c r="M2" s="1904"/>
    </row>
    <row r="3" spans="2:13" ht="12.75">
      <c r="B3" s="1905" t="s">
        <v>1397</v>
      </c>
      <c r="C3" s="1905"/>
      <c r="D3" s="1905"/>
      <c r="E3" s="1905"/>
      <c r="F3" s="1905"/>
      <c r="G3" s="1905"/>
      <c r="H3" s="1905"/>
      <c r="I3" s="1905"/>
      <c r="J3" s="1905"/>
      <c r="K3" s="1905"/>
      <c r="L3" s="1905"/>
      <c r="M3" s="1905"/>
    </row>
    <row r="4" spans="2:13" ht="16.5" customHeight="1" thickBot="1">
      <c r="B4" s="1854"/>
      <c r="C4" s="1854"/>
      <c r="D4" s="1854"/>
      <c r="E4" s="1854"/>
      <c r="F4" s="1854"/>
      <c r="G4" s="1854"/>
      <c r="H4" s="1854"/>
      <c r="I4" s="1854"/>
      <c r="J4" s="1854"/>
      <c r="K4" s="1854"/>
      <c r="L4" s="1854"/>
      <c r="M4" s="1854"/>
    </row>
    <row r="5" spans="2:13" ht="12.75" customHeight="1" thickTop="1">
      <c r="B5" s="737"/>
      <c r="C5" s="1876" t="s">
        <v>421</v>
      </c>
      <c r="D5" s="1877"/>
      <c r="E5" s="1878"/>
      <c r="F5" s="1876" t="s">
        <v>278</v>
      </c>
      <c r="G5" s="1877"/>
      <c r="H5" s="1878"/>
      <c r="I5" s="1876" t="s">
        <v>1123</v>
      </c>
      <c r="J5" s="1877"/>
      <c r="K5" s="1903"/>
      <c r="L5" s="1877" t="s">
        <v>15</v>
      </c>
      <c r="M5" s="1903"/>
    </row>
    <row r="6" spans="2:13" ht="31.5">
      <c r="B6" s="738"/>
      <c r="C6" s="727" t="s">
        <v>557</v>
      </c>
      <c r="D6" s="728" t="s">
        <v>1263</v>
      </c>
      <c r="E6" s="728" t="s">
        <v>1188</v>
      </c>
      <c r="F6" s="728" t="s">
        <v>557</v>
      </c>
      <c r="G6" s="728" t="s">
        <v>1263</v>
      </c>
      <c r="H6" s="728" t="s">
        <v>1188</v>
      </c>
      <c r="I6" s="728" t="s">
        <v>557</v>
      </c>
      <c r="J6" s="728" t="s">
        <v>1263</v>
      </c>
      <c r="K6" s="807" t="s">
        <v>1188</v>
      </c>
      <c r="L6" s="801" t="s">
        <v>421</v>
      </c>
      <c r="M6" s="739" t="s">
        <v>16</v>
      </c>
    </row>
    <row r="7" spans="2:13" ht="12.75">
      <c r="B7" s="740" t="s">
        <v>17</v>
      </c>
      <c r="C7" s="729"/>
      <c r="D7" s="729"/>
      <c r="E7" s="729"/>
      <c r="F7" s="729"/>
      <c r="G7" s="729"/>
      <c r="H7" s="729"/>
      <c r="I7" s="729"/>
      <c r="J7" s="729"/>
      <c r="K7" s="741"/>
      <c r="L7" s="802"/>
      <c r="M7" s="741"/>
    </row>
    <row r="8" spans="2:13" ht="12.75">
      <c r="B8" s="742" t="s">
        <v>18</v>
      </c>
      <c r="C8" s="730">
        <v>13886.18</v>
      </c>
      <c r="D8" s="730">
        <v>1388.62</v>
      </c>
      <c r="E8" s="731">
        <v>17.33599332837289</v>
      </c>
      <c r="F8" s="730">
        <v>0</v>
      </c>
      <c r="G8" s="730">
        <v>0</v>
      </c>
      <c r="H8" s="732">
        <v>0</v>
      </c>
      <c r="I8" s="732">
        <v>67184.01000000001</v>
      </c>
      <c r="J8" s="732">
        <v>7168.4</v>
      </c>
      <c r="K8" s="808">
        <v>76.84721037036401</v>
      </c>
      <c r="L8" s="803">
        <v>-100</v>
      </c>
      <c r="M8" s="743" t="e">
        <v>#DIV/0!</v>
      </c>
    </row>
    <row r="9" spans="2:13" ht="12.75">
      <c r="B9" s="742" t="s">
        <v>19</v>
      </c>
      <c r="C9" s="730">
        <v>8473.65</v>
      </c>
      <c r="D9" s="730">
        <v>847.37</v>
      </c>
      <c r="E9" s="731">
        <v>10.57884854507593</v>
      </c>
      <c r="F9" s="730">
        <v>15506.18</v>
      </c>
      <c r="G9" s="730">
        <v>1550.619</v>
      </c>
      <c r="H9" s="732">
        <v>79.24101062989853</v>
      </c>
      <c r="I9" s="732">
        <v>12965</v>
      </c>
      <c r="J9" s="732">
        <v>1296.51</v>
      </c>
      <c r="K9" s="808">
        <v>13.898942123386062</v>
      </c>
      <c r="L9" s="803">
        <v>82.99196336901232</v>
      </c>
      <c r="M9" s="743">
        <v>-16.387584571064835</v>
      </c>
    </row>
    <row r="10" spans="2:13" ht="12.75">
      <c r="B10" s="742" t="s">
        <v>20</v>
      </c>
      <c r="C10" s="730">
        <v>419.58</v>
      </c>
      <c r="D10" s="730">
        <v>41.96</v>
      </c>
      <c r="E10" s="731">
        <v>0.5238425775651556</v>
      </c>
      <c r="F10" s="730">
        <v>983.29</v>
      </c>
      <c r="G10" s="730">
        <v>98.33</v>
      </c>
      <c r="H10" s="732">
        <v>5.024940733499282</v>
      </c>
      <c r="I10" s="732">
        <v>5535.320000000001</v>
      </c>
      <c r="J10" s="732">
        <v>553.53</v>
      </c>
      <c r="K10" s="808">
        <v>5.933993130448578</v>
      </c>
      <c r="L10" s="803">
        <v>134.34223069590084</v>
      </c>
      <c r="M10" s="749">
        <v>462.93094681175637</v>
      </c>
    </row>
    <row r="11" spans="2:13" ht="12.75">
      <c r="B11" s="742" t="s">
        <v>21</v>
      </c>
      <c r="C11" s="730">
        <v>7039.72</v>
      </c>
      <c r="D11" s="730">
        <v>703.97</v>
      </c>
      <c r="E11" s="731">
        <v>8.788595312882332</v>
      </c>
      <c r="F11" s="730">
        <v>3021</v>
      </c>
      <c r="G11" s="730">
        <v>302.1</v>
      </c>
      <c r="H11" s="732">
        <v>15.4381632827228</v>
      </c>
      <c r="I11" s="732">
        <v>3043.06</v>
      </c>
      <c r="J11" s="732">
        <v>304.31</v>
      </c>
      <c r="K11" s="808">
        <v>3.2622865057482104</v>
      </c>
      <c r="L11" s="803">
        <v>-57.08623947043198</v>
      </c>
      <c r="M11" s="749">
        <v>0.7315458457464388</v>
      </c>
    </row>
    <row r="12" spans="2:14" ht="12.75">
      <c r="B12" s="742" t="s">
        <v>22</v>
      </c>
      <c r="C12" s="730">
        <v>0</v>
      </c>
      <c r="D12" s="730">
        <v>0</v>
      </c>
      <c r="E12" s="731">
        <v>0</v>
      </c>
      <c r="F12" s="730">
        <v>0</v>
      </c>
      <c r="G12" s="730">
        <v>0</v>
      </c>
      <c r="H12" s="732">
        <v>0</v>
      </c>
      <c r="I12" s="732">
        <v>0</v>
      </c>
      <c r="J12" s="732">
        <v>0</v>
      </c>
      <c r="K12" s="1624">
        <v>0</v>
      </c>
      <c r="L12" s="804" t="e">
        <v>#DIV/0!</v>
      </c>
      <c r="M12" s="749" t="e">
        <v>#DIV/0!</v>
      </c>
      <c r="N12" s="1656"/>
    </row>
    <row r="13" spans="2:13" ht="12.75">
      <c r="B13" s="742" t="s">
        <v>23</v>
      </c>
      <c r="C13" s="730">
        <v>0</v>
      </c>
      <c r="D13" s="730">
        <v>0</v>
      </c>
      <c r="E13" s="731">
        <v>0</v>
      </c>
      <c r="F13" s="730">
        <v>0</v>
      </c>
      <c r="G13" s="730">
        <v>0</v>
      </c>
      <c r="H13" s="732">
        <v>0</v>
      </c>
      <c r="I13" s="732">
        <v>0</v>
      </c>
      <c r="J13" s="732">
        <v>0</v>
      </c>
      <c r="K13" s="1624">
        <v>0</v>
      </c>
      <c r="L13" s="804" t="e">
        <v>#DIV/0!</v>
      </c>
      <c r="M13" s="749" t="e">
        <v>#DIV/0!</v>
      </c>
    </row>
    <row r="14" spans="2:13" ht="12.75">
      <c r="B14" s="742" t="s">
        <v>24</v>
      </c>
      <c r="C14" s="730">
        <v>66.09</v>
      </c>
      <c r="D14" s="730">
        <v>6.61</v>
      </c>
      <c r="E14" s="731">
        <v>0.08252143559832409</v>
      </c>
      <c r="F14" s="730">
        <v>0</v>
      </c>
      <c r="G14" s="730">
        <v>0</v>
      </c>
      <c r="H14" s="732">
        <v>0</v>
      </c>
      <c r="I14" s="732">
        <v>53.74</v>
      </c>
      <c r="J14" s="732">
        <v>5.37</v>
      </c>
      <c r="K14" s="1624">
        <v>0.057567870053129674</v>
      </c>
      <c r="L14" s="804">
        <v>-100</v>
      </c>
      <c r="M14" s="749" t="e">
        <v>#DIV/0!</v>
      </c>
    </row>
    <row r="15" spans="2:13" ht="12.75">
      <c r="B15" s="742" t="s">
        <v>25</v>
      </c>
      <c r="C15" s="730">
        <v>0</v>
      </c>
      <c r="D15" s="730">
        <v>0</v>
      </c>
      <c r="E15" s="731">
        <v>0</v>
      </c>
      <c r="F15" s="730">
        <v>0</v>
      </c>
      <c r="G15" s="730">
        <v>0</v>
      </c>
      <c r="H15" s="732">
        <v>0</v>
      </c>
      <c r="I15" s="732">
        <v>0</v>
      </c>
      <c r="J15" s="732">
        <v>0</v>
      </c>
      <c r="K15" s="1624">
        <v>0</v>
      </c>
      <c r="L15" s="804" t="e">
        <v>#DIV/0!</v>
      </c>
      <c r="M15" s="749" t="e">
        <v>#DIV/0!</v>
      </c>
    </row>
    <row r="16" spans="2:13" ht="12.75">
      <c r="B16" s="742" t="s">
        <v>26</v>
      </c>
      <c r="C16" s="730">
        <v>50215.05</v>
      </c>
      <c r="D16" s="730">
        <v>5021.51</v>
      </c>
      <c r="E16" s="731">
        <v>62.69019880050536</v>
      </c>
      <c r="F16" s="730">
        <v>57.87</v>
      </c>
      <c r="G16" s="730">
        <v>5.79</v>
      </c>
      <c r="H16" s="732">
        <v>0.29588535387939424</v>
      </c>
      <c r="I16" s="732">
        <v>0</v>
      </c>
      <c r="J16" s="732">
        <v>0</v>
      </c>
      <c r="K16" s="808">
        <v>0</v>
      </c>
      <c r="L16" s="803">
        <v>-99.88469603764605</v>
      </c>
      <c r="M16" s="749">
        <v>-100</v>
      </c>
    </row>
    <row r="17" spans="2:13" ht="12.75">
      <c r="B17" s="744" t="s">
        <v>542</v>
      </c>
      <c r="C17" s="734">
        <v>80100.27</v>
      </c>
      <c r="D17" s="734">
        <v>8010.040000000001</v>
      </c>
      <c r="E17" s="734">
        <v>100</v>
      </c>
      <c r="F17" s="734">
        <v>19568.34</v>
      </c>
      <c r="G17" s="734">
        <v>1956.839</v>
      </c>
      <c r="H17" s="735">
        <v>100</v>
      </c>
      <c r="I17" s="734">
        <v>88781.13000000002</v>
      </c>
      <c r="J17" s="734">
        <v>9328.12</v>
      </c>
      <c r="K17" s="809">
        <v>100</v>
      </c>
      <c r="L17" s="805">
        <v>-75.57017193422256</v>
      </c>
      <c r="M17" s="745">
        <v>376.693279314241</v>
      </c>
    </row>
    <row r="18" spans="2:13" ht="12.75">
      <c r="B18" s="746" t="s">
        <v>27</v>
      </c>
      <c r="C18" s="736"/>
      <c r="D18" s="736"/>
      <c r="E18" s="736"/>
      <c r="F18" s="736"/>
      <c r="G18" s="736"/>
      <c r="H18" s="736"/>
      <c r="I18" s="736"/>
      <c r="J18" s="736"/>
      <c r="K18" s="747"/>
      <c r="L18" s="806"/>
      <c r="M18" s="747"/>
    </row>
    <row r="19" spans="2:13" ht="12.75" customHeight="1">
      <c r="B19" s="742" t="s">
        <v>28</v>
      </c>
      <c r="C19" s="730">
        <v>9450</v>
      </c>
      <c r="D19" s="730">
        <v>945</v>
      </c>
      <c r="E19" s="733">
        <v>11.797723351502244</v>
      </c>
      <c r="F19" s="730">
        <v>15250</v>
      </c>
      <c r="G19" s="730">
        <v>1525</v>
      </c>
      <c r="H19" s="732">
        <v>77.93180736892508</v>
      </c>
      <c r="I19" s="732">
        <v>38906</v>
      </c>
      <c r="J19" s="732">
        <v>3890.6</v>
      </c>
      <c r="K19" s="808">
        <v>41.70834177555796</v>
      </c>
      <c r="L19" s="803">
        <v>61.375661375661366</v>
      </c>
      <c r="M19" s="749">
        <v>155.12131147540984</v>
      </c>
    </row>
    <row r="20" spans="2:13" ht="12.75">
      <c r="B20" s="742" t="s">
        <v>29</v>
      </c>
      <c r="C20" s="730">
        <v>17832.84</v>
      </c>
      <c r="D20" s="730">
        <v>1783.28</v>
      </c>
      <c r="E20" s="733">
        <v>22.263115447901505</v>
      </c>
      <c r="F20" s="730">
        <v>2119.04</v>
      </c>
      <c r="G20" s="730">
        <v>211.91</v>
      </c>
      <c r="H20" s="732">
        <v>10.829199540687812</v>
      </c>
      <c r="I20" s="732">
        <v>38229.01</v>
      </c>
      <c r="J20" s="732">
        <v>3822.8999999999996</v>
      </c>
      <c r="K20" s="808">
        <v>40.982578464447776</v>
      </c>
      <c r="L20" s="803">
        <v>-88.11684087748418</v>
      </c>
      <c r="M20" s="743">
        <v>1704.020574772309</v>
      </c>
    </row>
    <row r="21" spans="2:13" ht="12.75">
      <c r="B21" s="742" t="s">
        <v>30</v>
      </c>
      <c r="C21" s="730">
        <v>2417.43</v>
      </c>
      <c r="D21" s="730">
        <v>241.74</v>
      </c>
      <c r="E21" s="733">
        <v>3.0179699925842884</v>
      </c>
      <c r="F21" s="730">
        <v>2199.3</v>
      </c>
      <c r="G21" s="730">
        <v>219.929</v>
      </c>
      <c r="H21" s="732">
        <v>11.238993090387098</v>
      </c>
      <c r="I21" s="732">
        <v>11146.12</v>
      </c>
      <c r="J21" s="732">
        <v>1114.61</v>
      </c>
      <c r="K21" s="808">
        <v>11.948937137319348</v>
      </c>
      <c r="L21" s="803">
        <v>-9.02250351617441</v>
      </c>
      <c r="M21" s="749">
        <v>406.8044687149034</v>
      </c>
    </row>
    <row r="22" spans="2:13" ht="12.75">
      <c r="B22" s="742" t="s">
        <v>1260</v>
      </c>
      <c r="C22" s="730">
        <v>50000</v>
      </c>
      <c r="D22" s="730">
        <v>5000</v>
      </c>
      <c r="E22" s="733">
        <v>62.42181667461505</v>
      </c>
      <c r="F22" s="730">
        <v>0</v>
      </c>
      <c r="G22" s="730">
        <v>0</v>
      </c>
      <c r="H22" s="732">
        <v>0</v>
      </c>
      <c r="I22" s="732">
        <v>0</v>
      </c>
      <c r="J22" s="732">
        <v>0</v>
      </c>
      <c r="K22" s="808">
        <v>0</v>
      </c>
      <c r="L22" s="803">
        <v>-100</v>
      </c>
      <c r="M22" s="749" t="e">
        <v>#DIV/0!</v>
      </c>
    </row>
    <row r="23" spans="2:13" ht="12.75">
      <c r="B23" s="742" t="s">
        <v>31</v>
      </c>
      <c r="C23" s="730">
        <v>400</v>
      </c>
      <c r="D23" s="730">
        <v>40</v>
      </c>
      <c r="E23" s="733">
        <v>0.4993745333969204</v>
      </c>
      <c r="F23" s="730">
        <v>0</v>
      </c>
      <c r="G23" s="730">
        <v>0</v>
      </c>
      <c r="H23" s="732">
        <v>0</v>
      </c>
      <c r="I23" s="732">
        <v>0</v>
      </c>
      <c r="J23" s="732">
        <v>0</v>
      </c>
      <c r="K23" s="1624">
        <v>0</v>
      </c>
      <c r="L23" s="804">
        <v>-100</v>
      </c>
      <c r="M23" s="743" t="e">
        <v>#DIV/0!</v>
      </c>
    </row>
    <row r="24" spans="2:13" ht="12.75">
      <c r="B24" s="1500" t="s">
        <v>1262</v>
      </c>
      <c r="C24" s="730">
        <v>0</v>
      </c>
      <c r="D24" s="730">
        <v>0</v>
      </c>
      <c r="E24" s="733">
        <v>0</v>
      </c>
      <c r="F24" s="730">
        <v>0</v>
      </c>
      <c r="G24" s="730">
        <v>0</v>
      </c>
      <c r="H24" s="732">
        <v>0</v>
      </c>
      <c r="I24" s="732">
        <v>500</v>
      </c>
      <c r="J24" s="732">
        <v>500</v>
      </c>
      <c r="K24" s="1624">
        <v>5.360142622674903</v>
      </c>
      <c r="L24" s="804" t="e">
        <v>#DIV/0!</v>
      </c>
      <c r="M24" s="749" t="e">
        <v>#DIV/0!</v>
      </c>
    </row>
    <row r="25" spans="2:13" ht="13.5" thickBot="1">
      <c r="B25" s="748" t="s">
        <v>32</v>
      </c>
      <c r="C25" s="1620">
        <v>80100.27</v>
      </c>
      <c r="D25" s="1620">
        <v>8010.0199999999995</v>
      </c>
      <c r="E25" s="1621">
        <v>100</v>
      </c>
      <c r="F25" s="1620">
        <v>19568.34</v>
      </c>
      <c r="G25" s="1620">
        <v>1956.8390000000002</v>
      </c>
      <c r="H25" s="1622">
        <v>100</v>
      </c>
      <c r="I25" s="1622">
        <v>88781.13</v>
      </c>
      <c r="J25" s="1622">
        <v>9328.11</v>
      </c>
      <c r="K25" s="1623">
        <v>100</v>
      </c>
      <c r="L25" s="1657">
        <v>-75.57011093605259</v>
      </c>
      <c r="M25" s="1655">
        <v>376.69276828599595</v>
      </c>
    </row>
    <row r="26" spans="2:4" ht="13.5" thickTop="1">
      <c r="B26" s="692" t="s">
        <v>478</v>
      </c>
      <c r="C26" s="11"/>
      <c r="D26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4" width="9.140625" style="9" customWidth="1"/>
    <col min="5" max="5" width="9.00390625" style="9" customWidth="1"/>
    <col min="6" max="16384" width="9.140625" style="9" customWidth="1"/>
  </cols>
  <sheetData>
    <row r="1" spans="1:12" ht="12.75">
      <c r="A1" s="1906" t="s">
        <v>705</v>
      </c>
      <c r="B1" s="1906"/>
      <c r="C1" s="1906"/>
      <c r="D1" s="1906"/>
      <c r="E1" s="1906"/>
      <c r="F1" s="1906"/>
      <c r="G1" s="1906"/>
      <c r="H1" s="1906"/>
      <c r="I1" s="1906"/>
      <c r="J1" s="1906"/>
      <c r="K1" s="1906"/>
      <c r="L1" s="1906"/>
    </row>
    <row r="2" spans="1:12" ht="15.75">
      <c r="A2" s="1907" t="s">
        <v>593</v>
      </c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</row>
    <row r="3" spans="1:12" ht="12.75">
      <c r="A3" s="1906" t="s">
        <v>1398</v>
      </c>
      <c r="B3" s="1906"/>
      <c r="C3" s="1906"/>
      <c r="D3" s="1906"/>
      <c r="E3" s="1906"/>
      <c r="F3" s="1906"/>
      <c r="G3" s="1906"/>
      <c r="H3" s="1906"/>
      <c r="I3" s="1906"/>
      <c r="J3" s="1906"/>
      <c r="K3" s="1906"/>
      <c r="L3" s="1906"/>
    </row>
    <row r="4" spans="1:12" ht="13.5" thickBot="1">
      <c r="A4" s="1906" t="s">
        <v>277</v>
      </c>
      <c r="B4" s="1906"/>
      <c r="C4" s="1906"/>
      <c r="D4" s="1906"/>
      <c r="E4" s="1906"/>
      <c r="F4" s="1906"/>
      <c r="G4" s="1906"/>
      <c r="H4" s="1906"/>
      <c r="I4" s="1906"/>
      <c r="J4" s="1906"/>
      <c r="K4" s="1906"/>
      <c r="L4" s="1906"/>
    </row>
    <row r="5" spans="1:12" ht="13.5" thickTop="1">
      <c r="A5" s="391" t="s">
        <v>594</v>
      </c>
      <c r="B5" s="392" t="s">
        <v>595</v>
      </c>
      <c r="C5" s="392" t="s">
        <v>421</v>
      </c>
      <c r="D5" s="1908" t="s">
        <v>278</v>
      </c>
      <c r="E5" s="1909"/>
      <c r="F5" s="1908" t="s">
        <v>1126</v>
      </c>
      <c r="G5" s="1910"/>
      <c r="H5" s="1909"/>
      <c r="I5" s="1908" t="s">
        <v>709</v>
      </c>
      <c r="J5" s="1910"/>
      <c r="K5" s="1910"/>
      <c r="L5" s="1911"/>
    </row>
    <row r="6" spans="1:12" ht="24">
      <c r="A6" s="459"/>
      <c r="B6" s="460"/>
      <c r="C6" s="461" t="s">
        <v>1413</v>
      </c>
      <c r="D6" s="461" t="s">
        <v>1284</v>
      </c>
      <c r="E6" s="461" t="s">
        <v>1413</v>
      </c>
      <c r="F6" s="461" t="s">
        <v>1285</v>
      </c>
      <c r="G6" s="461" t="s">
        <v>1284</v>
      </c>
      <c r="H6" s="461" t="s">
        <v>1413</v>
      </c>
      <c r="I6" s="462" t="s">
        <v>273</v>
      </c>
      <c r="J6" s="462" t="s">
        <v>274</v>
      </c>
      <c r="K6" s="462" t="s">
        <v>275</v>
      </c>
      <c r="L6" s="463" t="s">
        <v>276</v>
      </c>
    </row>
    <row r="7" spans="1:12" ht="12.75">
      <c r="A7" s="464">
        <v>1</v>
      </c>
      <c r="B7" s="461">
        <v>2</v>
      </c>
      <c r="C7" s="461">
        <v>3</v>
      </c>
      <c r="D7" s="461">
        <v>4</v>
      </c>
      <c r="E7" s="461">
        <v>5</v>
      </c>
      <c r="F7" s="461">
        <v>6</v>
      </c>
      <c r="G7" s="461">
        <v>7</v>
      </c>
      <c r="H7" s="461">
        <v>8</v>
      </c>
      <c r="I7" s="461">
        <v>9</v>
      </c>
      <c r="J7" s="461">
        <v>10</v>
      </c>
      <c r="K7" s="461">
        <v>11</v>
      </c>
      <c r="L7" s="465">
        <v>12</v>
      </c>
    </row>
    <row r="8" spans="1:12" ht="12.75">
      <c r="A8" s="464"/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7"/>
    </row>
    <row r="9" spans="1:12" ht="12.75">
      <c r="A9" s="393" t="s">
        <v>596</v>
      </c>
      <c r="B9" s="388" t="s">
        <v>597</v>
      </c>
      <c r="C9" s="388" t="s">
        <v>1239</v>
      </c>
      <c r="D9" s="388" t="s">
        <v>1286</v>
      </c>
      <c r="E9" s="388" t="s">
        <v>1414</v>
      </c>
      <c r="F9" s="388" t="s">
        <v>1167</v>
      </c>
      <c r="G9" s="388" t="s">
        <v>1287</v>
      </c>
      <c r="H9" s="388" t="s">
        <v>1415</v>
      </c>
      <c r="I9" s="388" t="s">
        <v>1241</v>
      </c>
      <c r="J9" s="388" t="s">
        <v>1222</v>
      </c>
      <c r="K9" s="388" t="s">
        <v>1105</v>
      </c>
      <c r="L9" s="394" t="s">
        <v>1213</v>
      </c>
    </row>
    <row r="10" spans="1:12" ht="12.75">
      <c r="A10" s="395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96"/>
    </row>
    <row r="11" spans="1:12" ht="12.75">
      <c r="A11" s="397" t="s">
        <v>598</v>
      </c>
      <c r="B11" s="388" t="s">
        <v>62</v>
      </c>
      <c r="C11" s="388" t="s">
        <v>1416</v>
      </c>
      <c r="D11" s="388" t="s">
        <v>1152</v>
      </c>
      <c r="E11" s="388" t="s">
        <v>1417</v>
      </c>
      <c r="F11" s="388" t="s">
        <v>1208</v>
      </c>
      <c r="G11" s="388" t="s">
        <v>1289</v>
      </c>
      <c r="H11" s="388" t="s">
        <v>1234</v>
      </c>
      <c r="I11" s="388" t="s">
        <v>269</v>
      </c>
      <c r="J11" s="388" t="s">
        <v>1312</v>
      </c>
      <c r="K11" s="388" t="s">
        <v>1418</v>
      </c>
      <c r="L11" s="394" t="s">
        <v>1419</v>
      </c>
    </row>
    <row r="12" spans="1:12" ht="12.75">
      <c r="A12" s="398" t="s">
        <v>600</v>
      </c>
      <c r="B12" s="390" t="s">
        <v>601</v>
      </c>
      <c r="C12" s="390" t="s">
        <v>1420</v>
      </c>
      <c r="D12" s="390" t="s">
        <v>1291</v>
      </c>
      <c r="E12" s="390" t="s">
        <v>1421</v>
      </c>
      <c r="F12" s="390" t="s">
        <v>1209</v>
      </c>
      <c r="G12" s="390" t="s">
        <v>1174</v>
      </c>
      <c r="H12" s="390" t="s">
        <v>1422</v>
      </c>
      <c r="I12" s="390" t="s">
        <v>1219</v>
      </c>
      <c r="J12" s="390" t="s">
        <v>1365</v>
      </c>
      <c r="K12" s="390" t="s">
        <v>1164</v>
      </c>
      <c r="L12" s="399" t="s">
        <v>1106</v>
      </c>
    </row>
    <row r="13" spans="1:12" ht="12.75">
      <c r="A13" s="398" t="s">
        <v>602</v>
      </c>
      <c r="B13" s="390" t="s">
        <v>603</v>
      </c>
      <c r="C13" s="390" t="s">
        <v>1154</v>
      </c>
      <c r="D13" s="390" t="s">
        <v>1293</v>
      </c>
      <c r="E13" s="390" t="s">
        <v>1214</v>
      </c>
      <c r="F13" s="390" t="s">
        <v>1210</v>
      </c>
      <c r="G13" s="390" t="s">
        <v>1294</v>
      </c>
      <c r="H13" s="390" t="s">
        <v>1423</v>
      </c>
      <c r="I13" s="390" t="s">
        <v>1424</v>
      </c>
      <c r="J13" s="390" t="s">
        <v>1425</v>
      </c>
      <c r="K13" s="390" t="s">
        <v>1426</v>
      </c>
      <c r="L13" s="399" t="s">
        <v>612</v>
      </c>
    </row>
    <row r="14" spans="1:12" ht="12.75">
      <c r="A14" s="398" t="s">
        <v>604</v>
      </c>
      <c r="B14" s="390" t="s">
        <v>63</v>
      </c>
      <c r="C14" s="390" t="s">
        <v>1427</v>
      </c>
      <c r="D14" s="390" t="s">
        <v>1297</v>
      </c>
      <c r="E14" s="390" t="s">
        <v>1428</v>
      </c>
      <c r="F14" s="390" t="s">
        <v>1211</v>
      </c>
      <c r="G14" s="390" t="s">
        <v>1298</v>
      </c>
      <c r="H14" s="390" t="s">
        <v>1429</v>
      </c>
      <c r="I14" s="390" t="s">
        <v>1430</v>
      </c>
      <c r="J14" s="390" t="s">
        <v>1431</v>
      </c>
      <c r="K14" s="390" t="s">
        <v>1432</v>
      </c>
      <c r="L14" s="399" t="s">
        <v>1302</v>
      </c>
    </row>
    <row r="15" spans="1:12" ht="12.75">
      <c r="A15" s="398" t="s">
        <v>605</v>
      </c>
      <c r="B15" s="390" t="s">
        <v>606</v>
      </c>
      <c r="C15" s="390" t="s">
        <v>1433</v>
      </c>
      <c r="D15" s="390" t="s">
        <v>1300</v>
      </c>
      <c r="E15" s="390" t="s">
        <v>1434</v>
      </c>
      <c r="F15" s="390" t="s">
        <v>1212</v>
      </c>
      <c r="G15" s="390" t="s">
        <v>1301</v>
      </c>
      <c r="H15" s="390" t="s">
        <v>1435</v>
      </c>
      <c r="I15" s="390" t="s">
        <v>1299</v>
      </c>
      <c r="J15" s="390" t="s">
        <v>1230</v>
      </c>
      <c r="K15" s="390" t="s">
        <v>1436</v>
      </c>
      <c r="L15" s="399" t="s">
        <v>1437</v>
      </c>
    </row>
    <row r="16" spans="1:12" ht="12.75">
      <c r="A16" s="398" t="s">
        <v>607</v>
      </c>
      <c r="B16" s="390" t="s">
        <v>608</v>
      </c>
      <c r="C16" s="390" t="s">
        <v>1438</v>
      </c>
      <c r="D16" s="390" t="s">
        <v>1303</v>
      </c>
      <c r="E16" s="390" t="s">
        <v>1439</v>
      </c>
      <c r="F16" s="390" t="s">
        <v>1214</v>
      </c>
      <c r="G16" s="390" t="s">
        <v>1304</v>
      </c>
      <c r="H16" s="390" t="s">
        <v>1440</v>
      </c>
      <c r="I16" s="390" t="s">
        <v>1341</v>
      </c>
      <c r="J16" s="390" t="s">
        <v>1220</v>
      </c>
      <c r="K16" s="390" t="s">
        <v>1326</v>
      </c>
      <c r="L16" s="399" t="s">
        <v>520</v>
      </c>
    </row>
    <row r="17" spans="1:12" ht="12.75">
      <c r="A17" s="398" t="s">
        <v>610</v>
      </c>
      <c r="B17" s="390" t="s">
        <v>611</v>
      </c>
      <c r="C17" s="390" t="s">
        <v>1441</v>
      </c>
      <c r="D17" s="390" t="s">
        <v>1224</v>
      </c>
      <c r="E17" s="390" t="s">
        <v>1442</v>
      </c>
      <c r="F17" s="390" t="s">
        <v>1215</v>
      </c>
      <c r="G17" s="390" t="s">
        <v>1306</v>
      </c>
      <c r="H17" s="390" t="s">
        <v>1443</v>
      </c>
      <c r="I17" s="390" t="s">
        <v>1444</v>
      </c>
      <c r="J17" s="390" t="s">
        <v>1445</v>
      </c>
      <c r="K17" s="390" t="s">
        <v>1318</v>
      </c>
      <c r="L17" s="399" t="s">
        <v>1222</v>
      </c>
    </row>
    <row r="18" spans="1:12" ht="12.75">
      <c r="A18" s="398" t="s">
        <v>613</v>
      </c>
      <c r="B18" s="390" t="s">
        <v>64</v>
      </c>
      <c r="C18" s="390" t="s">
        <v>1446</v>
      </c>
      <c r="D18" s="390" t="s">
        <v>1307</v>
      </c>
      <c r="E18" s="390" t="s">
        <v>1447</v>
      </c>
      <c r="F18" s="390" t="s">
        <v>1216</v>
      </c>
      <c r="G18" s="390" t="s">
        <v>1308</v>
      </c>
      <c r="H18" s="390" t="s">
        <v>1448</v>
      </c>
      <c r="I18" s="390" t="s">
        <v>1449</v>
      </c>
      <c r="J18" s="390" t="s">
        <v>1450</v>
      </c>
      <c r="K18" s="390" t="s">
        <v>1451</v>
      </c>
      <c r="L18" s="399" t="s">
        <v>1305</v>
      </c>
    </row>
    <row r="19" spans="1:12" ht="12.75">
      <c r="A19" s="398" t="s">
        <v>614</v>
      </c>
      <c r="B19" s="390" t="s">
        <v>615</v>
      </c>
      <c r="C19" s="390" t="s">
        <v>1452</v>
      </c>
      <c r="D19" s="390" t="s">
        <v>1217</v>
      </c>
      <c r="E19" s="390" t="s">
        <v>1453</v>
      </c>
      <c r="F19" s="390" t="s">
        <v>1218</v>
      </c>
      <c r="G19" s="390" t="s">
        <v>1309</v>
      </c>
      <c r="H19" s="390" t="s">
        <v>1454</v>
      </c>
      <c r="I19" s="390" t="s">
        <v>1455</v>
      </c>
      <c r="J19" s="390" t="s">
        <v>1220</v>
      </c>
      <c r="K19" s="390" t="s">
        <v>1456</v>
      </c>
      <c r="L19" s="399" t="s">
        <v>1365</v>
      </c>
    </row>
    <row r="20" spans="1:12" ht="12.75">
      <c r="A20" s="398" t="s">
        <v>616</v>
      </c>
      <c r="B20" s="390" t="s">
        <v>617</v>
      </c>
      <c r="C20" s="390" t="s">
        <v>1457</v>
      </c>
      <c r="D20" s="390" t="s">
        <v>1310</v>
      </c>
      <c r="E20" s="390" t="s">
        <v>1314</v>
      </c>
      <c r="F20" s="390" t="s">
        <v>1221</v>
      </c>
      <c r="G20" s="390" t="s">
        <v>1311</v>
      </c>
      <c r="H20" s="390" t="s">
        <v>1458</v>
      </c>
      <c r="I20" s="390" t="s">
        <v>612</v>
      </c>
      <c r="J20" s="390" t="s">
        <v>1459</v>
      </c>
      <c r="K20" s="390" t="s">
        <v>1292</v>
      </c>
      <c r="L20" s="399" t="s">
        <v>1101</v>
      </c>
    </row>
    <row r="21" spans="1:12" ht="12.75">
      <c r="A21" s="398" t="s">
        <v>618</v>
      </c>
      <c r="B21" s="390" t="s">
        <v>619</v>
      </c>
      <c r="C21" s="390" t="s">
        <v>1165</v>
      </c>
      <c r="D21" s="390" t="s">
        <v>1313</v>
      </c>
      <c r="E21" s="390" t="s">
        <v>1167</v>
      </c>
      <c r="F21" s="390" t="s">
        <v>1225</v>
      </c>
      <c r="G21" s="390" t="s">
        <v>1314</v>
      </c>
      <c r="H21" s="390" t="s">
        <v>1460</v>
      </c>
      <c r="I21" s="390" t="s">
        <v>1119</v>
      </c>
      <c r="J21" s="390" t="s">
        <v>633</v>
      </c>
      <c r="K21" s="390" t="s">
        <v>1115</v>
      </c>
      <c r="L21" s="399" t="s">
        <v>633</v>
      </c>
    </row>
    <row r="22" spans="1:12" ht="12.75">
      <c r="A22" s="398" t="s">
        <v>620</v>
      </c>
      <c r="B22" s="390" t="s">
        <v>621</v>
      </c>
      <c r="C22" s="390" t="s">
        <v>1158</v>
      </c>
      <c r="D22" s="390" t="s">
        <v>1159</v>
      </c>
      <c r="E22" s="390" t="s">
        <v>1159</v>
      </c>
      <c r="F22" s="390" t="s">
        <v>1160</v>
      </c>
      <c r="G22" s="390" t="s">
        <v>1160</v>
      </c>
      <c r="H22" s="390" t="s">
        <v>1160</v>
      </c>
      <c r="I22" s="390" t="s">
        <v>1157</v>
      </c>
      <c r="J22" s="390" t="s">
        <v>609</v>
      </c>
      <c r="K22" s="390" t="s">
        <v>1113</v>
      </c>
      <c r="L22" s="399" t="s">
        <v>609</v>
      </c>
    </row>
    <row r="23" spans="1:12" ht="12.75">
      <c r="A23" s="398" t="s">
        <v>622</v>
      </c>
      <c r="B23" s="390" t="s">
        <v>623</v>
      </c>
      <c r="C23" s="390" t="s">
        <v>1161</v>
      </c>
      <c r="D23" s="390" t="s">
        <v>1110</v>
      </c>
      <c r="E23" s="390" t="s">
        <v>1110</v>
      </c>
      <c r="F23" s="390" t="s">
        <v>1162</v>
      </c>
      <c r="G23" s="390" t="s">
        <v>1162</v>
      </c>
      <c r="H23" s="390" t="s">
        <v>1162</v>
      </c>
      <c r="I23" s="390" t="s">
        <v>1163</v>
      </c>
      <c r="J23" s="390" t="s">
        <v>609</v>
      </c>
      <c r="K23" s="390" t="s">
        <v>268</v>
      </c>
      <c r="L23" s="399" t="s">
        <v>609</v>
      </c>
    </row>
    <row r="24" spans="1:12" ht="12.75">
      <c r="A24" s="398" t="s">
        <v>624</v>
      </c>
      <c r="B24" s="390" t="s">
        <v>625</v>
      </c>
      <c r="C24" s="390" t="s">
        <v>1439</v>
      </c>
      <c r="D24" s="390" t="s">
        <v>1316</v>
      </c>
      <c r="E24" s="390" t="s">
        <v>1461</v>
      </c>
      <c r="F24" s="390" t="s">
        <v>1116</v>
      </c>
      <c r="G24" s="390" t="s">
        <v>1317</v>
      </c>
      <c r="H24" s="390" t="s">
        <v>1462</v>
      </c>
      <c r="I24" s="390" t="s">
        <v>1323</v>
      </c>
      <c r="J24" s="390" t="s">
        <v>1102</v>
      </c>
      <c r="K24" s="390" t="s">
        <v>250</v>
      </c>
      <c r="L24" s="399" t="s">
        <v>1102</v>
      </c>
    </row>
    <row r="25" spans="1:12" ht="12.75">
      <c r="A25" s="395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96"/>
    </row>
    <row r="26" spans="1:12" ht="12.75">
      <c r="A26" s="397" t="s">
        <v>626</v>
      </c>
      <c r="B26" s="388" t="s">
        <v>627</v>
      </c>
      <c r="C26" s="388" t="s">
        <v>1463</v>
      </c>
      <c r="D26" s="388" t="s">
        <v>1319</v>
      </c>
      <c r="E26" s="388" t="s">
        <v>1464</v>
      </c>
      <c r="F26" s="388" t="s">
        <v>1173</v>
      </c>
      <c r="G26" s="388" t="s">
        <v>1177</v>
      </c>
      <c r="H26" s="388" t="s">
        <v>1178</v>
      </c>
      <c r="I26" s="388" t="s">
        <v>1323</v>
      </c>
      <c r="J26" s="388" t="s">
        <v>612</v>
      </c>
      <c r="K26" s="388" t="s">
        <v>1155</v>
      </c>
      <c r="L26" s="394" t="s">
        <v>612</v>
      </c>
    </row>
    <row r="27" spans="1:12" ht="12.75">
      <c r="A27" s="398" t="s">
        <v>629</v>
      </c>
      <c r="B27" s="390" t="s">
        <v>630</v>
      </c>
      <c r="C27" s="390" t="s">
        <v>1176</v>
      </c>
      <c r="D27" s="390" t="s">
        <v>1320</v>
      </c>
      <c r="E27" s="390" t="s">
        <v>1320</v>
      </c>
      <c r="F27" s="390" t="s">
        <v>1166</v>
      </c>
      <c r="G27" s="390" t="s">
        <v>1321</v>
      </c>
      <c r="H27" s="390" t="s">
        <v>1321</v>
      </c>
      <c r="I27" s="390" t="s">
        <v>1322</v>
      </c>
      <c r="J27" s="390" t="s">
        <v>609</v>
      </c>
      <c r="K27" s="390" t="s">
        <v>1323</v>
      </c>
      <c r="L27" s="399" t="s">
        <v>609</v>
      </c>
    </row>
    <row r="28" spans="1:12" ht="12.75">
      <c r="A28" s="398" t="s">
        <v>631</v>
      </c>
      <c r="B28" s="390" t="s">
        <v>632</v>
      </c>
      <c r="C28" s="390" t="s">
        <v>1465</v>
      </c>
      <c r="D28" s="390" t="s">
        <v>1226</v>
      </c>
      <c r="E28" s="390" t="s">
        <v>1466</v>
      </c>
      <c r="F28" s="390" t="s">
        <v>1227</v>
      </c>
      <c r="G28" s="390" t="s">
        <v>1325</v>
      </c>
      <c r="H28" s="390" t="s">
        <v>1467</v>
      </c>
      <c r="I28" s="390" t="s">
        <v>599</v>
      </c>
      <c r="J28" s="390" t="s">
        <v>612</v>
      </c>
      <c r="K28" s="390" t="s">
        <v>1326</v>
      </c>
      <c r="L28" s="399" t="s">
        <v>612</v>
      </c>
    </row>
    <row r="29" spans="1:12" ht="24">
      <c r="A29" s="398" t="s">
        <v>634</v>
      </c>
      <c r="B29" s="390" t="s">
        <v>635</v>
      </c>
      <c r="C29" s="390" t="s">
        <v>1468</v>
      </c>
      <c r="D29" s="390" t="s">
        <v>1327</v>
      </c>
      <c r="E29" s="390" t="s">
        <v>1469</v>
      </c>
      <c r="F29" s="390" t="s">
        <v>1228</v>
      </c>
      <c r="G29" s="390" t="s">
        <v>1328</v>
      </c>
      <c r="H29" s="390" t="s">
        <v>1156</v>
      </c>
      <c r="I29" s="390" t="s">
        <v>1470</v>
      </c>
      <c r="J29" s="390" t="s">
        <v>633</v>
      </c>
      <c r="K29" s="390" t="s">
        <v>1329</v>
      </c>
      <c r="L29" s="399" t="s">
        <v>612</v>
      </c>
    </row>
    <row r="30" spans="1:12" ht="12.75">
      <c r="A30" s="398" t="s">
        <v>636</v>
      </c>
      <c r="B30" s="390" t="s">
        <v>637</v>
      </c>
      <c r="C30" s="390" t="s">
        <v>1330</v>
      </c>
      <c r="D30" s="390" t="s">
        <v>1331</v>
      </c>
      <c r="E30" s="390" t="s">
        <v>1331</v>
      </c>
      <c r="F30" s="390" t="s">
        <v>1168</v>
      </c>
      <c r="G30" s="390" t="s">
        <v>1332</v>
      </c>
      <c r="H30" s="390" t="s">
        <v>1332</v>
      </c>
      <c r="I30" s="390" t="s">
        <v>1169</v>
      </c>
      <c r="J30" s="390" t="s">
        <v>609</v>
      </c>
      <c r="K30" s="390" t="s">
        <v>1333</v>
      </c>
      <c r="L30" s="399" t="s">
        <v>609</v>
      </c>
    </row>
    <row r="31" spans="1:12" ht="12.75">
      <c r="A31" s="398" t="s">
        <v>638</v>
      </c>
      <c r="B31" s="390" t="s">
        <v>639</v>
      </c>
      <c r="C31" s="390" t="s">
        <v>1471</v>
      </c>
      <c r="D31" s="390" t="s">
        <v>1334</v>
      </c>
      <c r="E31" s="390" t="s">
        <v>1334</v>
      </c>
      <c r="F31" s="390" t="s">
        <v>1229</v>
      </c>
      <c r="G31" s="390" t="s">
        <v>1229</v>
      </c>
      <c r="H31" s="390" t="s">
        <v>1229</v>
      </c>
      <c r="I31" s="390" t="s">
        <v>1104</v>
      </c>
      <c r="J31" s="390" t="s">
        <v>609</v>
      </c>
      <c r="K31" s="390" t="s">
        <v>1170</v>
      </c>
      <c r="L31" s="399" t="s">
        <v>609</v>
      </c>
    </row>
    <row r="32" spans="1:12" ht="12.75">
      <c r="A32" s="398" t="s">
        <v>640</v>
      </c>
      <c r="B32" s="390" t="s">
        <v>641</v>
      </c>
      <c r="C32" s="390" t="s">
        <v>1335</v>
      </c>
      <c r="D32" s="390" t="s">
        <v>1336</v>
      </c>
      <c r="E32" s="390" t="s">
        <v>1336</v>
      </c>
      <c r="F32" s="390" t="s">
        <v>1171</v>
      </c>
      <c r="G32" s="390" t="s">
        <v>1337</v>
      </c>
      <c r="H32" s="390" t="s">
        <v>1337</v>
      </c>
      <c r="I32" s="390" t="s">
        <v>1338</v>
      </c>
      <c r="J32" s="390" t="s">
        <v>609</v>
      </c>
      <c r="K32" s="390" t="s">
        <v>68</v>
      </c>
      <c r="L32" s="399" t="s">
        <v>609</v>
      </c>
    </row>
    <row r="33" spans="1:12" ht="12.75">
      <c r="A33" s="398" t="s">
        <v>642</v>
      </c>
      <c r="B33" s="390" t="s">
        <v>643</v>
      </c>
      <c r="C33" s="390" t="s">
        <v>1472</v>
      </c>
      <c r="D33" s="390" t="s">
        <v>1339</v>
      </c>
      <c r="E33" s="390" t="s">
        <v>1324</v>
      </c>
      <c r="F33" s="390" t="s">
        <v>1231</v>
      </c>
      <c r="G33" s="390" t="s">
        <v>1340</v>
      </c>
      <c r="H33" s="390" t="s">
        <v>1473</v>
      </c>
      <c r="I33" s="390" t="s">
        <v>1474</v>
      </c>
      <c r="J33" s="390" t="s">
        <v>520</v>
      </c>
      <c r="K33" s="390" t="s">
        <v>1170</v>
      </c>
      <c r="L33" s="399" t="s">
        <v>633</v>
      </c>
    </row>
    <row r="34" spans="1:12" ht="12.75">
      <c r="A34" s="398" t="s">
        <v>644</v>
      </c>
      <c r="B34" s="390" t="s">
        <v>645</v>
      </c>
      <c r="C34" s="390" t="s">
        <v>521</v>
      </c>
      <c r="D34" s="390" t="s">
        <v>874</v>
      </c>
      <c r="E34" s="390" t="s">
        <v>874</v>
      </c>
      <c r="F34" s="390" t="s">
        <v>1153</v>
      </c>
      <c r="G34" s="390" t="s">
        <v>1153</v>
      </c>
      <c r="H34" s="390" t="s">
        <v>1153</v>
      </c>
      <c r="I34" s="390" t="s">
        <v>599</v>
      </c>
      <c r="J34" s="390" t="s">
        <v>609</v>
      </c>
      <c r="K34" s="390" t="s">
        <v>1103</v>
      </c>
      <c r="L34" s="399" t="s">
        <v>609</v>
      </c>
    </row>
    <row r="35" spans="1:12" ht="13.5" thickBot="1">
      <c r="A35" s="400" t="s">
        <v>646</v>
      </c>
      <c r="B35" s="401" t="s">
        <v>647</v>
      </c>
      <c r="C35" s="401" t="s">
        <v>1475</v>
      </c>
      <c r="D35" s="401" t="s">
        <v>1176</v>
      </c>
      <c r="E35" s="401" t="s">
        <v>1236</v>
      </c>
      <c r="F35" s="401" t="s">
        <v>1232</v>
      </c>
      <c r="G35" s="401" t="s">
        <v>1342</v>
      </c>
      <c r="H35" s="401" t="s">
        <v>1476</v>
      </c>
      <c r="I35" s="401" t="s">
        <v>1343</v>
      </c>
      <c r="J35" s="401" t="s">
        <v>633</v>
      </c>
      <c r="K35" s="401" t="s">
        <v>1348</v>
      </c>
      <c r="L35" s="402" t="s">
        <v>1477</v>
      </c>
    </row>
    <row r="36" spans="1:12" ht="14.25" thickBot="1" thickTop="1">
      <c r="A36" s="1906" t="s">
        <v>270</v>
      </c>
      <c r="B36" s="1906"/>
      <c r="C36" s="1906"/>
      <c r="D36" s="1906"/>
      <c r="E36" s="1906"/>
      <c r="F36" s="1906"/>
      <c r="G36" s="1906"/>
      <c r="H36" s="1906"/>
      <c r="I36" s="1906"/>
      <c r="J36" s="1906"/>
      <c r="K36" s="1906"/>
      <c r="L36" s="1906"/>
    </row>
    <row r="37" spans="1:12" ht="13.5" thickTop="1">
      <c r="A37" s="449" t="s">
        <v>596</v>
      </c>
      <c r="B37" s="785" t="s">
        <v>597</v>
      </c>
      <c r="C37" s="450" t="s">
        <v>1478</v>
      </c>
      <c r="D37" s="450" t="s">
        <v>1344</v>
      </c>
      <c r="E37" s="450" t="s">
        <v>1479</v>
      </c>
      <c r="F37" s="450" t="s">
        <v>1233</v>
      </c>
      <c r="G37" s="450" t="s">
        <v>1345</v>
      </c>
      <c r="H37" s="450" t="s">
        <v>1315</v>
      </c>
      <c r="I37" s="450" t="s">
        <v>1113</v>
      </c>
      <c r="J37" s="450" t="s">
        <v>1312</v>
      </c>
      <c r="K37" s="450" t="s">
        <v>1480</v>
      </c>
      <c r="L37" s="451" t="s">
        <v>1481</v>
      </c>
    </row>
    <row r="38" spans="1:12" ht="12.75">
      <c r="A38" s="403" t="s">
        <v>598</v>
      </c>
      <c r="B38" s="786" t="s">
        <v>55</v>
      </c>
      <c r="C38" s="388" t="s">
        <v>1482</v>
      </c>
      <c r="D38" s="388" t="s">
        <v>1346</v>
      </c>
      <c r="E38" s="388" t="s">
        <v>1117</v>
      </c>
      <c r="F38" s="388" t="s">
        <v>1234</v>
      </c>
      <c r="G38" s="388" t="s">
        <v>1347</v>
      </c>
      <c r="H38" s="388" t="s">
        <v>1483</v>
      </c>
      <c r="I38" s="388" t="s">
        <v>1169</v>
      </c>
      <c r="J38" s="388" t="s">
        <v>1425</v>
      </c>
      <c r="K38" s="388" t="s">
        <v>1470</v>
      </c>
      <c r="L38" s="394" t="s">
        <v>1484</v>
      </c>
    </row>
    <row r="39" spans="1:12" ht="13.5" thickBot="1">
      <c r="A39" s="452" t="s">
        <v>626</v>
      </c>
      <c r="B39" s="787" t="s">
        <v>56</v>
      </c>
      <c r="C39" s="453" t="s">
        <v>1349</v>
      </c>
      <c r="D39" s="453" t="s">
        <v>1350</v>
      </c>
      <c r="E39" s="453" t="s">
        <v>1485</v>
      </c>
      <c r="F39" s="453" t="s">
        <v>1235</v>
      </c>
      <c r="G39" s="453" t="s">
        <v>1351</v>
      </c>
      <c r="H39" s="453" t="s">
        <v>1351</v>
      </c>
      <c r="I39" s="453" t="s">
        <v>1486</v>
      </c>
      <c r="J39" s="453" t="s">
        <v>612</v>
      </c>
      <c r="K39" s="453" t="s">
        <v>1352</v>
      </c>
      <c r="L39" s="454" t="s">
        <v>609</v>
      </c>
    </row>
    <row r="40" spans="1:12" ht="14.25" thickBot="1" thickTop="1">
      <c r="A40" s="1906" t="s">
        <v>271</v>
      </c>
      <c r="B40" s="1906"/>
      <c r="C40" s="1906"/>
      <c r="D40" s="1906"/>
      <c r="E40" s="1906"/>
      <c r="F40" s="1906"/>
      <c r="G40" s="1906"/>
      <c r="H40" s="1906"/>
      <c r="I40" s="1906"/>
      <c r="J40" s="1906"/>
      <c r="K40" s="1906"/>
      <c r="L40" s="1906"/>
    </row>
    <row r="41" spans="1:12" ht="13.5" thickTop="1">
      <c r="A41" s="449" t="s">
        <v>596</v>
      </c>
      <c r="B41" s="785" t="s">
        <v>597</v>
      </c>
      <c r="C41" s="450" t="s">
        <v>1353</v>
      </c>
      <c r="D41" s="450" t="s">
        <v>1354</v>
      </c>
      <c r="E41" s="450" t="s">
        <v>1487</v>
      </c>
      <c r="F41" s="450" t="s">
        <v>1237</v>
      </c>
      <c r="G41" s="450" t="s">
        <v>1355</v>
      </c>
      <c r="H41" s="450" t="s">
        <v>1151</v>
      </c>
      <c r="I41" s="450" t="s">
        <v>1356</v>
      </c>
      <c r="J41" s="450" t="s">
        <v>612</v>
      </c>
      <c r="K41" s="450" t="s">
        <v>1488</v>
      </c>
      <c r="L41" s="451" t="s">
        <v>1213</v>
      </c>
    </row>
    <row r="42" spans="1:12" ht="12.75">
      <c r="A42" s="403" t="s">
        <v>598</v>
      </c>
      <c r="B42" s="786" t="s">
        <v>57</v>
      </c>
      <c r="C42" s="388" t="s">
        <v>1489</v>
      </c>
      <c r="D42" s="388" t="s">
        <v>1357</v>
      </c>
      <c r="E42" s="388" t="s">
        <v>1446</v>
      </c>
      <c r="F42" s="388" t="s">
        <v>1238</v>
      </c>
      <c r="G42" s="388" t="s">
        <v>1358</v>
      </c>
      <c r="H42" s="388" t="s">
        <v>1490</v>
      </c>
      <c r="I42" s="388" t="s">
        <v>1223</v>
      </c>
      <c r="J42" s="388" t="s">
        <v>1222</v>
      </c>
      <c r="K42" s="388" t="s">
        <v>1299</v>
      </c>
      <c r="L42" s="394" t="s">
        <v>1491</v>
      </c>
    </row>
    <row r="43" spans="1:12" ht="13.5" thickBot="1">
      <c r="A43" s="452" t="s">
        <v>626</v>
      </c>
      <c r="B43" s="787" t="s">
        <v>58</v>
      </c>
      <c r="C43" s="453" t="s">
        <v>1492</v>
      </c>
      <c r="D43" s="453" t="s">
        <v>1359</v>
      </c>
      <c r="E43" s="453" t="s">
        <v>1493</v>
      </c>
      <c r="F43" s="453" t="s">
        <v>1239</v>
      </c>
      <c r="G43" s="453" t="s">
        <v>1360</v>
      </c>
      <c r="H43" s="453" t="s">
        <v>1494</v>
      </c>
      <c r="I43" s="453" t="s">
        <v>1495</v>
      </c>
      <c r="J43" s="453" t="s">
        <v>612</v>
      </c>
      <c r="K43" s="453" t="s">
        <v>1172</v>
      </c>
      <c r="L43" s="454" t="s">
        <v>612</v>
      </c>
    </row>
    <row r="44" spans="1:12" ht="14.25" thickBot="1" thickTop="1">
      <c r="A44" s="1906" t="s">
        <v>272</v>
      </c>
      <c r="B44" s="1906"/>
      <c r="C44" s="1906"/>
      <c r="D44" s="1906"/>
      <c r="E44" s="1906"/>
      <c r="F44" s="1906"/>
      <c r="G44" s="1906"/>
      <c r="H44" s="1906"/>
      <c r="I44" s="1906"/>
      <c r="J44" s="1906"/>
      <c r="K44" s="1906"/>
      <c r="L44" s="1906"/>
    </row>
    <row r="45" spans="1:12" ht="13.5" thickTop="1">
      <c r="A45" s="449" t="s">
        <v>596</v>
      </c>
      <c r="B45" s="785" t="s">
        <v>597</v>
      </c>
      <c r="C45" s="450" t="s">
        <v>1496</v>
      </c>
      <c r="D45" s="450" t="s">
        <v>1114</v>
      </c>
      <c r="E45" s="450" t="s">
        <v>1497</v>
      </c>
      <c r="F45" s="450" t="s">
        <v>1240</v>
      </c>
      <c r="G45" s="450" t="s">
        <v>1361</v>
      </c>
      <c r="H45" s="450" t="s">
        <v>1498</v>
      </c>
      <c r="I45" s="450" t="s">
        <v>1356</v>
      </c>
      <c r="J45" s="450" t="s">
        <v>1222</v>
      </c>
      <c r="K45" s="450" t="s">
        <v>1288</v>
      </c>
      <c r="L45" s="451" t="s">
        <v>1296</v>
      </c>
    </row>
    <row r="46" spans="1:12" ht="12.75">
      <c r="A46" s="403" t="s">
        <v>598</v>
      </c>
      <c r="B46" s="786" t="s">
        <v>74</v>
      </c>
      <c r="C46" s="388" t="s">
        <v>1499</v>
      </c>
      <c r="D46" s="388" t="s">
        <v>1363</v>
      </c>
      <c r="E46" s="388" t="s">
        <v>1500</v>
      </c>
      <c r="F46" s="388" t="s">
        <v>1175</v>
      </c>
      <c r="G46" s="388" t="s">
        <v>1364</v>
      </c>
      <c r="H46" s="388" t="s">
        <v>1501</v>
      </c>
      <c r="I46" s="388" t="s">
        <v>1290</v>
      </c>
      <c r="J46" s="388" t="s">
        <v>1220</v>
      </c>
      <c r="K46" s="388" t="s">
        <v>1362</v>
      </c>
      <c r="L46" s="394" t="s">
        <v>1295</v>
      </c>
    </row>
    <row r="47" spans="1:12" ht="13.5" thickBot="1">
      <c r="A47" s="452" t="s">
        <v>626</v>
      </c>
      <c r="B47" s="787" t="s">
        <v>75</v>
      </c>
      <c r="C47" s="453" t="s">
        <v>1502</v>
      </c>
      <c r="D47" s="453" t="s">
        <v>1366</v>
      </c>
      <c r="E47" s="453" t="s">
        <v>1366</v>
      </c>
      <c r="F47" s="453" t="s">
        <v>1242</v>
      </c>
      <c r="G47" s="453" t="s">
        <v>1367</v>
      </c>
      <c r="H47" s="453" t="s">
        <v>1503</v>
      </c>
      <c r="I47" s="453" t="s">
        <v>1368</v>
      </c>
      <c r="J47" s="453" t="s">
        <v>609</v>
      </c>
      <c r="K47" s="453" t="s">
        <v>1352</v>
      </c>
      <c r="L47" s="454" t="s">
        <v>612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916" t="s">
        <v>697</v>
      </c>
      <c r="B1" s="1916"/>
      <c r="C1" s="1916"/>
      <c r="D1" s="1916"/>
      <c r="E1" s="1916"/>
      <c r="F1" s="1916"/>
      <c r="G1" s="1916"/>
    </row>
    <row r="2" spans="1:7" ht="18" customHeight="1">
      <c r="A2" s="1917" t="s">
        <v>313</v>
      </c>
      <c r="B2" s="1917"/>
      <c r="C2" s="1917"/>
      <c r="D2" s="1917"/>
      <c r="E2" s="1917"/>
      <c r="F2" s="1917"/>
      <c r="G2" s="1917"/>
    </row>
    <row r="3" spans="1:7" ht="15.75" customHeight="1">
      <c r="A3" s="1918" t="s">
        <v>1112</v>
      </c>
      <c r="B3" s="1918"/>
      <c r="C3" s="1918"/>
      <c r="D3" s="1918"/>
      <c r="E3" s="1918"/>
      <c r="F3" s="1918"/>
      <c r="G3" s="1918"/>
    </row>
    <row r="4" spans="1:8" ht="15.75" customHeight="1">
      <c r="A4" s="1919" t="s">
        <v>378</v>
      </c>
      <c r="B4" s="1919"/>
      <c r="C4" s="1919"/>
      <c r="D4" s="1919"/>
      <c r="E4" s="1919"/>
      <c r="F4" s="1919"/>
      <c r="G4" s="1919"/>
      <c r="H4" s="86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912" t="s">
        <v>689</v>
      </c>
      <c r="B6" s="1914" t="s">
        <v>421</v>
      </c>
      <c r="C6" s="1914"/>
      <c r="D6" s="1914" t="s">
        <v>278</v>
      </c>
      <c r="E6" s="1914"/>
      <c r="F6" s="1914" t="s">
        <v>1123</v>
      </c>
      <c r="G6" s="1915"/>
      <c r="H6" s="8"/>
      <c r="I6" s="8"/>
      <c r="J6" s="8"/>
      <c r="K6" s="8"/>
    </row>
    <row r="7" spans="1:11" ht="24.75" customHeight="1">
      <c r="A7" s="1913"/>
      <c r="B7" s="380" t="s">
        <v>688</v>
      </c>
      <c r="C7" s="380" t="s">
        <v>709</v>
      </c>
      <c r="D7" s="379" t="s">
        <v>688</v>
      </c>
      <c r="E7" s="379" t="s">
        <v>709</v>
      </c>
      <c r="F7" s="379" t="s">
        <v>688</v>
      </c>
      <c r="G7" s="387" t="s">
        <v>709</v>
      </c>
      <c r="H7" s="8"/>
      <c r="I7" s="8"/>
      <c r="J7" s="8"/>
      <c r="K7" s="8"/>
    </row>
    <row r="8" spans="1:11" ht="24.75" customHeight="1">
      <c r="A8" s="457" t="s">
        <v>1246</v>
      </c>
      <c r="B8" s="1344">
        <v>160.3</v>
      </c>
      <c r="C8" s="1345">
        <v>7.656145063801205</v>
      </c>
      <c r="D8" s="1344">
        <v>179.3</v>
      </c>
      <c r="E8" s="1345">
        <v>11.852776044915785</v>
      </c>
      <c r="F8" s="1345" t="s">
        <v>1151</v>
      </c>
      <c r="G8" s="1346" t="s">
        <v>1118</v>
      </c>
      <c r="H8" s="8"/>
      <c r="I8" s="8"/>
      <c r="J8" s="8"/>
      <c r="K8" s="1515"/>
    </row>
    <row r="9" spans="1:11" ht="24.75" customHeight="1">
      <c r="A9" s="457" t="s">
        <v>1247</v>
      </c>
      <c r="B9" s="1344">
        <v>161.9</v>
      </c>
      <c r="C9" s="1345">
        <v>8.5</v>
      </c>
      <c r="D9" s="1344">
        <v>180.1</v>
      </c>
      <c r="E9" s="1345">
        <v>11.241507103150084</v>
      </c>
      <c r="F9" s="1347" t="s">
        <v>1167</v>
      </c>
      <c r="G9" s="1348" t="s">
        <v>1172</v>
      </c>
      <c r="H9" s="8"/>
      <c r="I9" s="8"/>
      <c r="J9" s="8"/>
      <c r="K9" s="1515"/>
    </row>
    <row r="10" spans="1:11" ht="24.75" customHeight="1">
      <c r="A10" s="457" t="s">
        <v>1248</v>
      </c>
      <c r="B10" s="1344">
        <v>163.6</v>
      </c>
      <c r="C10" s="1345" t="s">
        <v>269</v>
      </c>
      <c r="D10" s="1344">
        <v>180.8</v>
      </c>
      <c r="E10" s="1345">
        <v>10.51344743276286</v>
      </c>
      <c r="F10" s="1344" t="s">
        <v>1287</v>
      </c>
      <c r="G10" s="1349" t="s">
        <v>1288</v>
      </c>
      <c r="K10" s="1516"/>
    </row>
    <row r="11" spans="1:11" ht="24.75" customHeight="1">
      <c r="A11" s="457" t="s">
        <v>1249</v>
      </c>
      <c r="B11" s="1344">
        <v>163.4</v>
      </c>
      <c r="C11" s="1345">
        <v>8.5</v>
      </c>
      <c r="D11" s="1344">
        <v>180.5</v>
      </c>
      <c r="E11" s="1345">
        <v>10.465116279069761</v>
      </c>
      <c r="F11" s="1344" t="s">
        <v>1415</v>
      </c>
      <c r="G11" s="1349" t="s">
        <v>1105</v>
      </c>
      <c r="K11" s="1516"/>
    </row>
    <row r="12" spans="1:11" ht="24.75" customHeight="1">
      <c r="A12" s="457" t="s">
        <v>1250</v>
      </c>
      <c r="B12" s="1344">
        <v>163</v>
      </c>
      <c r="C12" s="1345">
        <v>7.5</v>
      </c>
      <c r="D12" s="1344">
        <v>179.9</v>
      </c>
      <c r="E12" s="1345">
        <v>10.368098159509202</v>
      </c>
      <c r="F12" s="1344"/>
      <c r="G12" s="1349"/>
      <c r="K12" s="1516"/>
    </row>
    <row r="13" spans="1:11" ht="24.75" customHeight="1">
      <c r="A13" s="457" t="s">
        <v>1251</v>
      </c>
      <c r="B13" s="1350">
        <v>164</v>
      </c>
      <c r="C13" s="1345" t="s">
        <v>402</v>
      </c>
      <c r="D13" s="1350">
        <v>180.1</v>
      </c>
      <c r="E13" s="1345">
        <v>9.817073170731703</v>
      </c>
      <c r="F13" s="1344"/>
      <c r="G13" s="1349"/>
      <c r="K13" s="1516"/>
    </row>
    <row r="14" spans="1:11" ht="24.75" customHeight="1">
      <c r="A14" s="457" t="s">
        <v>1252</v>
      </c>
      <c r="B14" s="1344">
        <v>163.8</v>
      </c>
      <c r="C14" s="1345" t="s">
        <v>628</v>
      </c>
      <c r="D14" s="1344">
        <v>180.3</v>
      </c>
      <c r="E14" s="1345">
        <v>10.073260073260087</v>
      </c>
      <c r="F14" s="1344"/>
      <c r="G14" s="1349"/>
      <c r="K14" s="1516"/>
    </row>
    <row r="15" spans="1:11" ht="24.75" customHeight="1">
      <c r="A15" s="457" t="s">
        <v>1253</v>
      </c>
      <c r="B15" s="1344">
        <v>164.1</v>
      </c>
      <c r="C15" s="1345">
        <v>7</v>
      </c>
      <c r="D15" s="1344">
        <v>180.9</v>
      </c>
      <c r="E15" s="1345">
        <v>10.237659963436926</v>
      </c>
      <c r="F15" s="1344"/>
      <c r="G15" s="1349"/>
      <c r="K15" s="1517"/>
    </row>
    <row r="16" spans="1:11" ht="24.75" customHeight="1">
      <c r="A16" s="457" t="s">
        <v>1254</v>
      </c>
      <c r="B16" s="1344">
        <v>166</v>
      </c>
      <c r="C16" s="1345" t="s">
        <v>875</v>
      </c>
      <c r="D16" s="1344">
        <v>181.7</v>
      </c>
      <c r="E16" s="1345">
        <v>9.4578313253012</v>
      </c>
      <c r="F16" s="1344"/>
      <c r="G16" s="1349"/>
      <c r="K16" s="1516"/>
    </row>
    <row r="17" spans="1:11" ht="24.75" customHeight="1">
      <c r="A17" s="457" t="s">
        <v>1255</v>
      </c>
      <c r="B17" s="1344">
        <v>168</v>
      </c>
      <c r="C17" s="1351" t="s">
        <v>876</v>
      </c>
      <c r="D17" s="455">
        <v>182.6</v>
      </c>
      <c r="E17" s="1582">
        <v>8.690476190476176</v>
      </c>
      <c r="F17" s="1344"/>
      <c r="G17" s="1349"/>
      <c r="K17" s="1516"/>
    </row>
    <row r="18" spans="1:11" ht="24.75" customHeight="1">
      <c r="A18" s="457" t="s">
        <v>1256</v>
      </c>
      <c r="B18" s="1344">
        <v>170.2</v>
      </c>
      <c r="C18" s="1345" t="s">
        <v>268</v>
      </c>
      <c r="D18" s="1344">
        <v>184.2</v>
      </c>
      <c r="E18" s="1345">
        <v>8.22561692126908</v>
      </c>
      <c r="F18" s="1344"/>
      <c r="G18" s="1349"/>
      <c r="K18" s="1516"/>
    </row>
    <row r="19" spans="1:11" ht="24.75" customHeight="1">
      <c r="A19" s="457" t="s">
        <v>1257</v>
      </c>
      <c r="B19" s="1344">
        <v>176.8</v>
      </c>
      <c r="C19" s="1345">
        <v>11.5</v>
      </c>
      <c r="D19" s="1344">
        <v>190.5</v>
      </c>
      <c r="E19" s="1345">
        <v>7.8</v>
      </c>
      <c r="F19" s="1344"/>
      <c r="G19" s="1349"/>
      <c r="K19" s="1516"/>
    </row>
    <row r="20" spans="1:7" s="456" customFormat="1" ht="24.75" customHeight="1" thickBot="1">
      <c r="A20" s="384" t="s">
        <v>455</v>
      </c>
      <c r="B20" s="1352">
        <v>165.425</v>
      </c>
      <c r="C20" s="1352">
        <v>8.307917264558085</v>
      </c>
      <c r="D20" s="1352">
        <v>181.7</v>
      </c>
      <c r="E20" s="1352">
        <v>9.9</v>
      </c>
      <c r="F20" s="1352"/>
      <c r="G20" s="1353"/>
    </row>
    <row r="21" spans="1:2" ht="19.5" customHeight="1" thickTop="1">
      <c r="A21" s="7"/>
      <c r="B21" s="8"/>
    </row>
    <row r="22" spans="1:7" ht="19.5" customHeight="1">
      <c r="A22" s="7"/>
      <c r="G22" s="86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312" customWidth="1"/>
    <col min="2" max="2" width="9.140625" style="312" bestFit="1" customWidth="1"/>
    <col min="3" max="3" width="8.140625" style="312" bestFit="1" customWidth="1"/>
    <col min="4" max="4" width="8.28125" style="312" bestFit="1" customWidth="1"/>
    <col min="5" max="5" width="8.140625" style="312" bestFit="1" customWidth="1"/>
    <col min="6" max="6" width="8.7109375" style="312" bestFit="1" customWidth="1"/>
    <col min="7" max="7" width="8.28125" style="312" bestFit="1" customWidth="1"/>
    <col min="8" max="8" width="8.140625" style="312" bestFit="1" customWidth="1"/>
    <col min="9" max="12" width="8.57421875" style="312" bestFit="1" customWidth="1"/>
    <col min="13" max="16384" width="9.140625" style="312" customWidth="1"/>
  </cols>
  <sheetData>
    <row r="1" spans="1:13" ht="12.75">
      <c r="A1" s="1890" t="s">
        <v>314</v>
      </c>
      <c r="B1" s="1890"/>
      <c r="C1" s="1890"/>
      <c r="D1" s="1890"/>
      <c r="E1" s="1890"/>
      <c r="F1" s="1890"/>
      <c r="G1" s="1890"/>
      <c r="H1" s="1890"/>
      <c r="I1" s="1890"/>
      <c r="J1" s="1890"/>
      <c r="K1" s="1890"/>
      <c r="L1" s="1890"/>
      <c r="M1" s="12"/>
    </row>
    <row r="2" spans="1:12" ht="15.75">
      <c r="A2" s="1931" t="s">
        <v>458</v>
      </c>
      <c r="B2" s="1931"/>
      <c r="C2" s="1931"/>
      <c r="D2" s="1931"/>
      <c r="E2" s="1931"/>
      <c r="F2" s="1931"/>
      <c r="G2" s="1931"/>
      <c r="H2" s="1931"/>
      <c r="I2" s="1931"/>
      <c r="J2" s="1931"/>
      <c r="K2" s="1931"/>
      <c r="L2" s="1931"/>
    </row>
    <row r="3" spans="1:12" ht="15.75" customHeight="1">
      <c r="A3" s="1931" t="s">
        <v>758</v>
      </c>
      <c r="B3" s="1931"/>
      <c r="C3" s="1931"/>
      <c r="D3" s="1931"/>
      <c r="E3" s="1931"/>
      <c r="F3" s="1931"/>
      <c r="G3" s="1931"/>
      <c r="H3" s="1931"/>
      <c r="I3" s="1931"/>
      <c r="J3" s="1931"/>
      <c r="K3" s="1931"/>
      <c r="L3" s="1931"/>
    </row>
    <row r="4" spans="1:12" ht="12.75">
      <c r="A4" s="1923" t="s">
        <v>392</v>
      </c>
      <c r="B4" s="1923"/>
      <c r="C4" s="1923"/>
      <c r="D4" s="1923"/>
      <c r="E4" s="1923"/>
      <c r="F4" s="1923"/>
      <c r="G4" s="1923"/>
      <c r="H4" s="1923"/>
      <c r="I4" s="1923"/>
      <c r="J4" s="1923"/>
      <c r="K4" s="1923"/>
      <c r="L4" s="1923"/>
    </row>
    <row r="5" spans="1:12" ht="13.5" thickBot="1">
      <c r="A5" s="1923" t="s">
        <v>1398</v>
      </c>
      <c r="B5" s="1923"/>
      <c r="C5" s="1923"/>
      <c r="D5" s="1923"/>
      <c r="E5" s="1923"/>
      <c r="F5" s="1923"/>
      <c r="G5" s="1923"/>
      <c r="H5" s="1923"/>
      <c r="I5" s="1923"/>
      <c r="J5" s="1923"/>
      <c r="K5" s="1923"/>
      <c r="L5" s="1923"/>
    </row>
    <row r="6" spans="1:12" ht="21.75" customHeight="1" thickTop="1">
      <c r="A6" s="1924" t="s">
        <v>759</v>
      </c>
      <c r="B6" s="1926" t="s">
        <v>760</v>
      </c>
      <c r="C6" s="362" t="s">
        <v>421</v>
      </c>
      <c r="D6" s="1928" t="s">
        <v>278</v>
      </c>
      <c r="E6" s="1929"/>
      <c r="F6" s="1930" t="s">
        <v>1123</v>
      </c>
      <c r="G6" s="1930"/>
      <c r="H6" s="1929"/>
      <c r="I6" s="1920" t="s">
        <v>757</v>
      </c>
      <c r="J6" s="1921"/>
      <c r="K6" s="1921"/>
      <c r="L6" s="1922"/>
    </row>
    <row r="7" spans="1:12" ht="19.5" customHeight="1">
      <c r="A7" s="1925"/>
      <c r="B7" s="1927"/>
      <c r="C7" s="363" t="s">
        <v>1504</v>
      </c>
      <c r="D7" s="363" t="s">
        <v>1369</v>
      </c>
      <c r="E7" s="363" t="s">
        <v>1504</v>
      </c>
      <c r="F7" s="363" t="s">
        <v>1370</v>
      </c>
      <c r="G7" s="363" t="s">
        <v>1369</v>
      </c>
      <c r="H7" s="363" t="s">
        <v>1504</v>
      </c>
      <c r="I7" s="1588" t="s">
        <v>761</v>
      </c>
      <c r="J7" s="1589" t="s">
        <v>761</v>
      </c>
      <c r="K7" s="1590" t="s">
        <v>762</v>
      </c>
      <c r="L7" s="1591" t="s">
        <v>762</v>
      </c>
    </row>
    <row r="8" spans="1:12" ht="16.5" customHeight="1">
      <c r="A8" s="368">
        <v>1</v>
      </c>
      <c r="B8" s="364">
        <v>2</v>
      </c>
      <c r="C8" s="1592">
        <v>3</v>
      </c>
      <c r="D8" s="364">
        <v>4</v>
      </c>
      <c r="E8" s="364">
        <v>5</v>
      </c>
      <c r="F8" s="366">
        <v>6</v>
      </c>
      <c r="G8" s="1589">
        <v>7</v>
      </c>
      <c r="H8" s="1592">
        <v>8</v>
      </c>
      <c r="I8" s="365" t="s">
        <v>415</v>
      </c>
      <c r="J8" s="343" t="s">
        <v>416</v>
      </c>
      <c r="K8" s="1593" t="s">
        <v>417</v>
      </c>
      <c r="L8" s="1594" t="s">
        <v>418</v>
      </c>
    </row>
    <row r="9" spans="1:12" ht="24" customHeight="1">
      <c r="A9" s="313" t="s">
        <v>460</v>
      </c>
      <c r="B9" s="314">
        <v>100</v>
      </c>
      <c r="C9" s="369">
        <v>235.3</v>
      </c>
      <c r="D9" s="369">
        <v>260.1</v>
      </c>
      <c r="E9" s="369">
        <v>258.5</v>
      </c>
      <c r="F9" s="370">
        <v>278.8</v>
      </c>
      <c r="G9" s="370">
        <v>279.7</v>
      </c>
      <c r="H9" s="371">
        <v>281.8</v>
      </c>
      <c r="I9" s="315">
        <v>9.859753506162349</v>
      </c>
      <c r="J9" s="315">
        <v>-0.6151480199923185</v>
      </c>
      <c r="K9" s="315">
        <v>9.013539651837533</v>
      </c>
      <c r="L9" s="316">
        <v>0.7508044333214343</v>
      </c>
    </row>
    <row r="10" spans="1:12" ht="21" customHeight="1">
      <c r="A10" s="317" t="s">
        <v>461</v>
      </c>
      <c r="B10" s="318">
        <v>49.593021995747016</v>
      </c>
      <c r="C10" s="372">
        <v>253.9</v>
      </c>
      <c r="D10" s="373">
        <v>284.2</v>
      </c>
      <c r="E10" s="373">
        <v>280.5</v>
      </c>
      <c r="F10" s="373">
        <v>312.8</v>
      </c>
      <c r="G10" s="373">
        <v>314</v>
      </c>
      <c r="H10" s="374">
        <v>318.4</v>
      </c>
      <c r="I10" s="319">
        <v>10.476565576998809</v>
      </c>
      <c r="J10" s="319">
        <v>-1.3019000703729802</v>
      </c>
      <c r="K10" s="319">
        <v>13.511586452762913</v>
      </c>
      <c r="L10" s="320">
        <v>1.4012738853503208</v>
      </c>
    </row>
    <row r="11" spans="1:12" ht="21" customHeight="1">
      <c r="A11" s="321" t="s">
        <v>462</v>
      </c>
      <c r="B11" s="322">
        <v>16.575694084141823</v>
      </c>
      <c r="C11" s="375">
        <v>201</v>
      </c>
      <c r="D11" s="375">
        <v>217.6</v>
      </c>
      <c r="E11" s="375">
        <v>218.8</v>
      </c>
      <c r="F11" s="375">
        <v>239.1</v>
      </c>
      <c r="G11" s="375">
        <v>240.3</v>
      </c>
      <c r="H11" s="376">
        <v>240.5</v>
      </c>
      <c r="I11" s="323">
        <v>8.855721393034827</v>
      </c>
      <c r="J11" s="323">
        <v>0.5514705882353041</v>
      </c>
      <c r="K11" s="323">
        <v>9.917733089579528</v>
      </c>
      <c r="L11" s="324">
        <v>0.08322929671243173</v>
      </c>
    </row>
    <row r="12" spans="1:12" ht="21" customHeight="1">
      <c r="A12" s="321" t="s">
        <v>463</v>
      </c>
      <c r="B12" s="322">
        <v>6.086031204033311</v>
      </c>
      <c r="C12" s="375">
        <v>305.3</v>
      </c>
      <c r="D12" s="375">
        <v>384.7</v>
      </c>
      <c r="E12" s="375">
        <v>390.1</v>
      </c>
      <c r="F12" s="375">
        <v>353.3</v>
      </c>
      <c r="G12" s="375">
        <v>355.1</v>
      </c>
      <c r="H12" s="376">
        <v>362</v>
      </c>
      <c r="I12" s="323">
        <v>27.775958074025553</v>
      </c>
      <c r="J12" s="323">
        <v>1.4036911879386622</v>
      </c>
      <c r="K12" s="323">
        <v>-7.203281209946184</v>
      </c>
      <c r="L12" s="324">
        <v>1.9431146156012318</v>
      </c>
    </row>
    <row r="13" spans="1:12" ht="21" customHeight="1">
      <c r="A13" s="321" t="s">
        <v>464</v>
      </c>
      <c r="B13" s="322">
        <v>3.770519507075808</v>
      </c>
      <c r="C13" s="375">
        <v>260.8</v>
      </c>
      <c r="D13" s="375">
        <v>308.8</v>
      </c>
      <c r="E13" s="375">
        <v>296.5</v>
      </c>
      <c r="F13" s="375">
        <v>293.5</v>
      </c>
      <c r="G13" s="375">
        <v>289.9</v>
      </c>
      <c r="H13" s="376">
        <v>287.1</v>
      </c>
      <c r="I13" s="323">
        <v>13.688650306748457</v>
      </c>
      <c r="J13" s="323">
        <v>-3.9831606217616553</v>
      </c>
      <c r="K13" s="323">
        <v>-3.1703204047217497</v>
      </c>
      <c r="L13" s="324">
        <v>-0.9658502932045394</v>
      </c>
    </row>
    <row r="14" spans="1:12" ht="21" customHeight="1">
      <c r="A14" s="321" t="s">
        <v>465</v>
      </c>
      <c r="B14" s="322">
        <v>11.183012678383857</v>
      </c>
      <c r="C14" s="375">
        <v>258.2</v>
      </c>
      <c r="D14" s="375">
        <v>263.9</v>
      </c>
      <c r="E14" s="375">
        <v>246.6</v>
      </c>
      <c r="F14" s="375">
        <v>317.9</v>
      </c>
      <c r="G14" s="375">
        <v>319.3</v>
      </c>
      <c r="H14" s="376">
        <v>335.3</v>
      </c>
      <c r="I14" s="323">
        <v>-4.492641363284278</v>
      </c>
      <c r="J14" s="323">
        <v>-6.5555134520651706</v>
      </c>
      <c r="K14" s="323">
        <v>35.96918085969182</v>
      </c>
      <c r="L14" s="324">
        <v>5.010961478233639</v>
      </c>
    </row>
    <row r="15" spans="1:12" ht="21" customHeight="1">
      <c r="A15" s="321" t="s">
        <v>466</v>
      </c>
      <c r="B15" s="322">
        <v>1.9487350779721184</v>
      </c>
      <c r="C15" s="375">
        <v>240</v>
      </c>
      <c r="D15" s="375">
        <v>210.4</v>
      </c>
      <c r="E15" s="375">
        <v>222.2</v>
      </c>
      <c r="F15" s="375">
        <v>298.2</v>
      </c>
      <c r="G15" s="375">
        <v>296.7</v>
      </c>
      <c r="H15" s="376">
        <v>296.7</v>
      </c>
      <c r="I15" s="323">
        <v>-7.416666666666671</v>
      </c>
      <c r="J15" s="323">
        <v>5.608365019011401</v>
      </c>
      <c r="K15" s="323">
        <v>33.52835283528353</v>
      </c>
      <c r="L15" s="324">
        <v>0</v>
      </c>
    </row>
    <row r="16" spans="1:12" ht="21" customHeight="1">
      <c r="A16" s="321" t="s">
        <v>467</v>
      </c>
      <c r="B16" s="322">
        <v>10.019129444140097</v>
      </c>
      <c r="C16" s="375">
        <v>305.6</v>
      </c>
      <c r="D16" s="375">
        <v>361.2</v>
      </c>
      <c r="E16" s="375">
        <v>359.3</v>
      </c>
      <c r="F16" s="375">
        <v>414.5</v>
      </c>
      <c r="G16" s="375">
        <v>417.7</v>
      </c>
      <c r="H16" s="376">
        <v>418.1</v>
      </c>
      <c r="I16" s="323">
        <v>17.57198952879581</v>
      </c>
      <c r="J16" s="323">
        <v>-0.5260243632336596</v>
      </c>
      <c r="K16" s="323">
        <v>16.36515446701921</v>
      </c>
      <c r="L16" s="324">
        <v>0.0957625089777423</v>
      </c>
    </row>
    <row r="17" spans="1:12" ht="21" customHeight="1">
      <c r="A17" s="317" t="s">
        <v>468</v>
      </c>
      <c r="B17" s="325">
        <v>20.37273710722672</v>
      </c>
      <c r="C17" s="372">
        <v>208.9</v>
      </c>
      <c r="D17" s="373">
        <v>223.3</v>
      </c>
      <c r="E17" s="373">
        <v>224.4</v>
      </c>
      <c r="F17" s="373">
        <v>234.2</v>
      </c>
      <c r="G17" s="373">
        <v>234.2</v>
      </c>
      <c r="H17" s="374">
        <v>234</v>
      </c>
      <c r="I17" s="319">
        <v>7.419818094782187</v>
      </c>
      <c r="J17" s="319">
        <v>0.4926108374384057</v>
      </c>
      <c r="K17" s="319">
        <v>4.278074866310149</v>
      </c>
      <c r="L17" s="320">
        <v>-0.08539709649872407</v>
      </c>
    </row>
    <row r="18" spans="1:12" ht="21" customHeight="1">
      <c r="A18" s="321" t="s">
        <v>469</v>
      </c>
      <c r="B18" s="322">
        <v>6.117694570987977</v>
      </c>
      <c r="C18" s="375">
        <v>197.4</v>
      </c>
      <c r="D18" s="375">
        <v>217</v>
      </c>
      <c r="E18" s="375">
        <v>218.1</v>
      </c>
      <c r="F18" s="375">
        <v>226.4</v>
      </c>
      <c r="G18" s="375">
        <v>226.4</v>
      </c>
      <c r="H18" s="376">
        <v>225.8</v>
      </c>
      <c r="I18" s="323">
        <v>10.486322188449847</v>
      </c>
      <c r="J18" s="323">
        <v>0.5069124423963132</v>
      </c>
      <c r="K18" s="323">
        <v>3.530490600641926</v>
      </c>
      <c r="L18" s="324">
        <v>-0.26501766784451775</v>
      </c>
    </row>
    <row r="19" spans="1:12" ht="21" customHeight="1">
      <c r="A19" s="321" t="s">
        <v>470</v>
      </c>
      <c r="B19" s="322">
        <v>5.683628753648385</v>
      </c>
      <c r="C19" s="375">
        <v>229.7</v>
      </c>
      <c r="D19" s="375">
        <v>237</v>
      </c>
      <c r="E19" s="375">
        <v>237</v>
      </c>
      <c r="F19" s="375">
        <v>254.4</v>
      </c>
      <c r="G19" s="375">
        <v>254.4</v>
      </c>
      <c r="H19" s="376">
        <v>254.4</v>
      </c>
      <c r="I19" s="323">
        <v>3.178058336961257</v>
      </c>
      <c r="J19" s="323">
        <v>0</v>
      </c>
      <c r="K19" s="323">
        <v>7.341772151898724</v>
      </c>
      <c r="L19" s="324">
        <v>0</v>
      </c>
    </row>
    <row r="20" spans="1:12" ht="21" customHeight="1">
      <c r="A20" s="321" t="s">
        <v>471</v>
      </c>
      <c r="B20" s="322">
        <v>4.4957766210627</v>
      </c>
      <c r="C20" s="375">
        <v>240.3</v>
      </c>
      <c r="D20" s="375">
        <v>262.9</v>
      </c>
      <c r="E20" s="375">
        <v>263.3</v>
      </c>
      <c r="F20" s="375">
        <v>271.7</v>
      </c>
      <c r="G20" s="375">
        <v>271.7</v>
      </c>
      <c r="H20" s="376">
        <v>271.7</v>
      </c>
      <c r="I20" s="323">
        <v>9.571369121930928</v>
      </c>
      <c r="J20" s="323">
        <v>0.15214910612402832</v>
      </c>
      <c r="K20" s="323">
        <v>3.1902772502848507</v>
      </c>
      <c r="L20" s="324">
        <v>0</v>
      </c>
    </row>
    <row r="21" spans="1:12" ht="21" customHeight="1">
      <c r="A21" s="321" t="s">
        <v>472</v>
      </c>
      <c r="B21" s="322">
        <v>4.065637161527658</v>
      </c>
      <c r="C21" s="375">
        <v>162.2</v>
      </c>
      <c r="D21" s="375">
        <v>169.8</v>
      </c>
      <c r="E21" s="375">
        <v>173.2</v>
      </c>
      <c r="F21" s="375">
        <v>176</v>
      </c>
      <c r="G21" s="375">
        <v>176</v>
      </c>
      <c r="H21" s="376">
        <v>176</v>
      </c>
      <c r="I21" s="323">
        <v>6.78175092478422</v>
      </c>
      <c r="J21" s="323">
        <v>2.0023557126030482</v>
      </c>
      <c r="K21" s="323">
        <v>1.6166281755196366</v>
      </c>
      <c r="L21" s="324">
        <v>0</v>
      </c>
    </row>
    <row r="22" spans="1:12" s="326" customFormat="1" ht="21" customHeight="1">
      <c r="A22" s="317" t="s">
        <v>473</v>
      </c>
      <c r="B22" s="325">
        <v>30.044340897026256</v>
      </c>
      <c r="C22" s="372">
        <v>222.4</v>
      </c>
      <c r="D22" s="373">
        <v>245.1</v>
      </c>
      <c r="E22" s="373">
        <v>245.2</v>
      </c>
      <c r="F22" s="373">
        <v>252.9</v>
      </c>
      <c r="G22" s="373">
        <v>253.9</v>
      </c>
      <c r="H22" s="374">
        <v>253.9</v>
      </c>
      <c r="I22" s="319">
        <v>10.251798561151077</v>
      </c>
      <c r="J22" s="319">
        <v>0.04079967360259218</v>
      </c>
      <c r="K22" s="319">
        <v>3.548123980424151</v>
      </c>
      <c r="L22" s="320">
        <v>0</v>
      </c>
    </row>
    <row r="23" spans="1:12" ht="21" customHeight="1">
      <c r="A23" s="321" t="s">
        <v>474</v>
      </c>
      <c r="B23" s="322">
        <v>5.397977971447429</v>
      </c>
      <c r="C23" s="375">
        <v>415.5</v>
      </c>
      <c r="D23" s="375">
        <v>524.2</v>
      </c>
      <c r="E23" s="375">
        <v>524.2</v>
      </c>
      <c r="F23" s="375">
        <v>545</v>
      </c>
      <c r="G23" s="375">
        <v>547</v>
      </c>
      <c r="H23" s="376">
        <v>547</v>
      </c>
      <c r="I23" s="323">
        <v>26.161251504211805</v>
      </c>
      <c r="J23" s="323">
        <v>0</v>
      </c>
      <c r="K23" s="323">
        <v>4.349484929416249</v>
      </c>
      <c r="L23" s="324">
        <v>0</v>
      </c>
    </row>
    <row r="24" spans="1:12" ht="21" customHeight="1">
      <c r="A24" s="321" t="s">
        <v>475</v>
      </c>
      <c r="B24" s="322">
        <v>2.4560330063653932</v>
      </c>
      <c r="C24" s="375">
        <v>206.9</v>
      </c>
      <c r="D24" s="375">
        <v>217</v>
      </c>
      <c r="E24" s="375">
        <v>217.4</v>
      </c>
      <c r="F24" s="375">
        <v>232.6</v>
      </c>
      <c r="G24" s="375">
        <v>232.6</v>
      </c>
      <c r="H24" s="376">
        <v>232.6</v>
      </c>
      <c r="I24" s="323">
        <v>5.074915418076358</v>
      </c>
      <c r="J24" s="323">
        <v>0.184331797235032</v>
      </c>
      <c r="K24" s="323">
        <v>6.991720331186755</v>
      </c>
      <c r="L24" s="324">
        <v>0</v>
      </c>
    </row>
    <row r="25" spans="1:12" ht="21" customHeight="1">
      <c r="A25" s="321" t="s">
        <v>476</v>
      </c>
      <c r="B25" s="322">
        <v>6.973714820123034</v>
      </c>
      <c r="C25" s="375">
        <v>187.2</v>
      </c>
      <c r="D25" s="375">
        <v>188.4</v>
      </c>
      <c r="E25" s="375">
        <v>188.5</v>
      </c>
      <c r="F25" s="375">
        <v>190.2</v>
      </c>
      <c r="G25" s="375">
        <v>191.6</v>
      </c>
      <c r="H25" s="376">
        <v>191.6</v>
      </c>
      <c r="I25" s="323">
        <v>0.6944444444444429</v>
      </c>
      <c r="J25" s="323">
        <v>0.05307855626325875</v>
      </c>
      <c r="K25" s="323">
        <v>1.6445623342174969</v>
      </c>
      <c r="L25" s="324">
        <v>0</v>
      </c>
    </row>
    <row r="26" spans="1:12" ht="21" customHeight="1">
      <c r="A26" s="321" t="s">
        <v>477</v>
      </c>
      <c r="B26" s="322">
        <v>1.8659527269142209</v>
      </c>
      <c r="C26" s="375">
        <v>110.8</v>
      </c>
      <c r="D26" s="375">
        <v>110.8</v>
      </c>
      <c r="E26" s="375">
        <v>110.8</v>
      </c>
      <c r="F26" s="375">
        <v>114.1</v>
      </c>
      <c r="G26" s="375">
        <v>115.6</v>
      </c>
      <c r="H26" s="376">
        <v>115.6</v>
      </c>
      <c r="I26" s="323">
        <v>0</v>
      </c>
      <c r="J26" s="323">
        <v>0</v>
      </c>
      <c r="K26" s="323">
        <v>4.3321299638989075</v>
      </c>
      <c r="L26" s="324">
        <v>0</v>
      </c>
    </row>
    <row r="27" spans="1:12" ht="21" customHeight="1">
      <c r="A27" s="321" t="s">
        <v>479</v>
      </c>
      <c r="B27" s="322">
        <v>2.731641690470963</v>
      </c>
      <c r="C27" s="375">
        <v>131.6</v>
      </c>
      <c r="D27" s="375">
        <v>146.1</v>
      </c>
      <c r="E27" s="375">
        <v>146.1</v>
      </c>
      <c r="F27" s="375">
        <v>146.1</v>
      </c>
      <c r="G27" s="375">
        <v>146.1</v>
      </c>
      <c r="H27" s="376">
        <v>146.1</v>
      </c>
      <c r="I27" s="323">
        <v>11.018237082066861</v>
      </c>
      <c r="J27" s="323">
        <v>0</v>
      </c>
      <c r="K27" s="323">
        <v>0</v>
      </c>
      <c r="L27" s="324">
        <v>0</v>
      </c>
    </row>
    <row r="28" spans="1:12" ht="21" customHeight="1">
      <c r="A28" s="321" t="s">
        <v>480</v>
      </c>
      <c r="B28" s="322">
        <v>3.1001290737979397</v>
      </c>
      <c r="C28" s="375">
        <v>170.6</v>
      </c>
      <c r="D28" s="375">
        <v>171.3</v>
      </c>
      <c r="E28" s="375">
        <v>171.3</v>
      </c>
      <c r="F28" s="375">
        <v>177</v>
      </c>
      <c r="G28" s="375">
        <v>177</v>
      </c>
      <c r="H28" s="376">
        <v>177</v>
      </c>
      <c r="I28" s="323">
        <v>0.4103165298944873</v>
      </c>
      <c r="J28" s="323">
        <v>0</v>
      </c>
      <c r="K28" s="323">
        <v>3.327495621716281</v>
      </c>
      <c r="L28" s="324">
        <v>0</v>
      </c>
    </row>
    <row r="29" spans="1:12" ht="21" customHeight="1" thickBot="1">
      <c r="A29" s="327" t="s">
        <v>481</v>
      </c>
      <c r="B29" s="328">
        <v>7.508891607907275</v>
      </c>
      <c r="C29" s="377">
        <v>203.6</v>
      </c>
      <c r="D29" s="377">
        <v>206.2</v>
      </c>
      <c r="E29" s="377">
        <v>206.2</v>
      </c>
      <c r="F29" s="377">
        <v>212.3</v>
      </c>
      <c r="G29" s="377">
        <v>213.5</v>
      </c>
      <c r="H29" s="378">
        <v>213.5</v>
      </c>
      <c r="I29" s="329">
        <v>1.2770137524557867</v>
      </c>
      <c r="J29" s="329">
        <v>0</v>
      </c>
      <c r="K29" s="329">
        <v>3.5402521823472313</v>
      </c>
      <c r="L29" s="330">
        <v>0</v>
      </c>
    </row>
    <row r="30" ht="13.5" thickTop="1"/>
    <row r="31" ht="12.75">
      <c r="E31" s="312" t="s">
        <v>763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932" t="s">
        <v>315</v>
      </c>
      <c r="B1" s="1932"/>
      <c r="C1" s="1932"/>
      <c r="D1" s="1932"/>
      <c r="E1" s="1932"/>
      <c r="F1" s="1932"/>
      <c r="G1" s="1932"/>
      <c r="H1" s="27"/>
      <c r="I1" s="27"/>
    </row>
    <row r="2" spans="1:10" ht="19.5" customHeight="1">
      <c r="A2" s="1933" t="s">
        <v>458</v>
      </c>
      <c r="B2" s="1933"/>
      <c r="C2" s="1933"/>
      <c r="D2" s="1933"/>
      <c r="E2" s="1933"/>
      <c r="F2" s="1933"/>
      <c r="G2" s="1933"/>
      <c r="H2" s="1933"/>
      <c r="I2" s="1933"/>
      <c r="J2" s="86"/>
    </row>
    <row r="3" spans="1:9" ht="14.25" customHeight="1">
      <c r="A3" s="1934" t="s">
        <v>459</v>
      </c>
      <c r="B3" s="1934"/>
      <c r="C3" s="1934"/>
      <c r="D3" s="1934"/>
      <c r="E3" s="1934"/>
      <c r="F3" s="1934"/>
      <c r="G3" s="1934"/>
      <c r="H3" s="1934"/>
      <c r="I3" s="1934"/>
    </row>
    <row r="4" spans="1:9" ht="15.75" customHeight="1" thickBot="1">
      <c r="A4" s="1935" t="s">
        <v>378</v>
      </c>
      <c r="B4" s="1936"/>
      <c r="C4" s="1936"/>
      <c r="D4" s="1936"/>
      <c r="E4" s="1936"/>
      <c r="F4" s="1936"/>
      <c r="G4" s="1936"/>
      <c r="H4" s="1936"/>
      <c r="I4" s="1936"/>
    </row>
    <row r="5" spans="1:13" ht="24.75" customHeight="1" thickTop="1">
      <c r="A5" s="1912" t="s">
        <v>695</v>
      </c>
      <c r="B5" s="1914" t="s">
        <v>421</v>
      </c>
      <c r="C5" s="1914"/>
      <c r="D5" s="1914" t="s">
        <v>278</v>
      </c>
      <c r="E5" s="1914"/>
      <c r="F5" s="1914" t="s">
        <v>1123</v>
      </c>
      <c r="G5" s="1915"/>
      <c r="H5" s="4" t="s">
        <v>452</v>
      </c>
      <c r="I5" s="5"/>
      <c r="J5" s="8"/>
      <c r="K5" s="8"/>
      <c r="L5" s="8"/>
      <c r="M5" s="8"/>
    </row>
    <row r="6" spans="1:13" ht="24.75" customHeight="1">
      <c r="A6" s="1913"/>
      <c r="B6" s="379" t="s">
        <v>688</v>
      </c>
      <c r="C6" s="380" t="s">
        <v>709</v>
      </c>
      <c r="D6" s="380" t="s">
        <v>688</v>
      </c>
      <c r="E6" s="379" t="s">
        <v>709</v>
      </c>
      <c r="F6" s="379" t="s">
        <v>688</v>
      </c>
      <c r="G6" s="381" t="s">
        <v>709</v>
      </c>
      <c r="H6" s="6" t="s">
        <v>453</v>
      </c>
      <c r="I6" s="6" t="s">
        <v>454</v>
      </c>
      <c r="J6" s="8"/>
      <c r="K6" s="8"/>
      <c r="L6" s="8"/>
      <c r="M6" s="8"/>
    </row>
    <row r="7" spans="1:16" ht="24.75" customHeight="1">
      <c r="A7" s="457" t="s">
        <v>1246</v>
      </c>
      <c r="B7" s="382">
        <v>230.7</v>
      </c>
      <c r="C7" s="382">
        <v>5.7</v>
      </c>
      <c r="D7" s="382">
        <v>257.9</v>
      </c>
      <c r="E7" s="382">
        <v>11.8</v>
      </c>
      <c r="F7" s="382">
        <v>273.2159121494274</v>
      </c>
      <c r="G7" s="383">
        <v>5.9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57" t="s">
        <v>1247</v>
      </c>
      <c r="B8" s="382">
        <v>235.2</v>
      </c>
      <c r="C8" s="382">
        <v>7.1</v>
      </c>
      <c r="D8" s="382">
        <v>259.1</v>
      </c>
      <c r="E8" s="382">
        <v>10.2</v>
      </c>
      <c r="F8" s="382">
        <v>278.8</v>
      </c>
      <c r="G8" s="383">
        <v>7.6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57" t="s">
        <v>1248</v>
      </c>
      <c r="B9" s="382">
        <v>236</v>
      </c>
      <c r="C9" s="382">
        <v>6.3</v>
      </c>
      <c r="D9" s="382">
        <v>260.1</v>
      </c>
      <c r="E9" s="382">
        <v>10.2</v>
      </c>
      <c r="F9" s="382">
        <v>279.7</v>
      </c>
      <c r="G9" s="383">
        <v>7.5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57" t="s">
        <v>1249</v>
      </c>
      <c r="B10" s="382">
        <v>235.3</v>
      </c>
      <c r="C10" s="382">
        <v>5</v>
      </c>
      <c r="D10" s="382">
        <v>258.5</v>
      </c>
      <c r="E10" s="382">
        <v>9.9</v>
      </c>
      <c r="F10" s="382">
        <v>281.8</v>
      </c>
      <c r="G10" s="383">
        <v>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57" t="s">
        <v>1250</v>
      </c>
      <c r="B11" s="382">
        <v>235.7</v>
      </c>
      <c r="C11" s="382">
        <v>4.3</v>
      </c>
      <c r="D11" s="382">
        <v>255.2</v>
      </c>
      <c r="E11" s="382">
        <v>8.3</v>
      </c>
      <c r="F11" s="382"/>
      <c r="G11" s="383"/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57" t="s">
        <v>1251</v>
      </c>
      <c r="B12" s="382">
        <v>233.7</v>
      </c>
      <c r="C12" s="382">
        <v>3.3</v>
      </c>
      <c r="D12" s="382">
        <v>255</v>
      </c>
      <c r="E12" s="382">
        <v>9.1</v>
      </c>
      <c r="F12" s="382"/>
      <c r="G12" s="383"/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57" t="s">
        <v>1252</v>
      </c>
      <c r="B13" s="382">
        <v>232.6</v>
      </c>
      <c r="C13" s="382">
        <v>4.7</v>
      </c>
      <c r="D13" s="382">
        <v>254.6</v>
      </c>
      <c r="E13" s="382">
        <v>9.5</v>
      </c>
      <c r="F13" s="382"/>
      <c r="G13" s="383"/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57" t="s">
        <v>1253</v>
      </c>
      <c r="B14" s="382">
        <v>235.4</v>
      </c>
      <c r="C14" s="382">
        <v>6.3</v>
      </c>
      <c r="D14" s="382">
        <v>256.6</v>
      </c>
      <c r="E14" s="382">
        <v>9</v>
      </c>
      <c r="F14" s="382"/>
      <c r="G14" s="383"/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57" t="s">
        <v>1254</v>
      </c>
      <c r="B15" s="382">
        <v>234.8</v>
      </c>
      <c r="C15" s="382">
        <v>6.6</v>
      </c>
      <c r="D15" s="382">
        <v>254.5</v>
      </c>
      <c r="E15" s="382">
        <v>8.4</v>
      </c>
      <c r="F15" s="382"/>
      <c r="G15" s="383"/>
      <c r="K15" s="8"/>
      <c r="L15" s="8"/>
      <c r="M15" s="8"/>
      <c r="N15" s="8"/>
      <c r="O15" s="8"/>
      <c r="P15" s="8"/>
    </row>
    <row r="16" spans="1:16" ht="24.75" customHeight="1">
      <c r="A16" s="457" t="s">
        <v>1255</v>
      </c>
      <c r="B16" s="382">
        <v>239.7</v>
      </c>
      <c r="C16" s="382">
        <v>8</v>
      </c>
      <c r="D16" s="382">
        <v>259.2</v>
      </c>
      <c r="E16" s="382">
        <v>8.1</v>
      </c>
      <c r="F16" s="382"/>
      <c r="G16" s="383"/>
      <c r="K16" s="8"/>
      <c r="L16" s="8"/>
      <c r="M16" s="8"/>
      <c r="N16" s="8"/>
      <c r="O16" s="8"/>
      <c r="P16" s="8"/>
    </row>
    <row r="17" spans="1:16" ht="24.75" customHeight="1">
      <c r="A17" s="457" t="s">
        <v>1256</v>
      </c>
      <c r="B17" s="382">
        <v>244</v>
      </c>
      <c r="C17" s="382">
        <v>9.2</v>
      </c>
      <c r="D17" s="382">
        <v>260.4</v>
      </c>
      <c r="E17" s="382">
        <v>6.7</v>
      </c>
      <c r="F17" s="382"/>
      <c r="G17" s="383"/>
      <c r="K17" s="8"/>
      <c r="L17" s="8"/>
      <c r="M17" s="8"/>
      <c r="N17" s="8"/>
      <c r="O17" s="8"/>
      <c r="P17" s="8"/>
    </row>
    <row r="18" spans="1:16" ht="24.75" customHeight="1">
      <c r="A18" s="457" t="s">
        <v>1257</v>
      </c>
      <c r="B18" s="382">
        <v>251</v>
      </c>
      <c r="C18" s="382">
        <v>10.5</v>
      </c>
      <c r="D18" s="382">
        <v>267.9</v>
      </c>
      <c r="E18" s="382">
        <v>6.7</v>
      </c>
      <c r="F18" s="382"/>
      <c r="G18" s="383"/>
      <c r="K18" s="8"/>
      <c r="L18" s="8"/>
      <c r="M18" s="8"/>
      <c r="N18" s="8"/>
      <c r="O18" s="8"/>
      <c r="P18" s="8"/>
    </row>
    <row r="19" spans="1:7" ht="24.75" customHeight="1" thickBot="1">
      <c r="A19" s="384" t="s">
        <v>455</v>
      </c>
      <c r="B19" s="385">
        <v>237</v>
      </c>
      <c r="C19" s="385">
        <v>6.4</v>
      </c>
      <c r="D19" s="385">
        <v>258.3</v>
      </c>
      <c r="E19" s="385">
        <v>9</v>
      </c>
      <c r="F19" s="385"/>
      <c r="G19" s="386"/>
    </row>
    <row r="20" spans="1:4" ht="19.5" customHeight="1" thickTop="1">
      <c r="A20" s="7"/>
      <c r="D20" s="8"/>
    </row>
    <row r="21" spans="1:7" ht="19.5" customHeight="1">
      <c r="A21" s="7"/>
      <c r="G21" s="86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53" t="s">
        <v>411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</row>
    <row r="2" spans="1:11" ht="15.75">
      <c r="A2" s="1754" t="s">
        <v>931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</row>
    <row r="3" spans="4:11" ht="13.5" thickBot="1">
      <c r="D3" s="9"/>
      <c r="E3" s="9"/>
      <c r="G3" s="9"/>
      <c r="I3" s="1749" t="s">
        <v>423</v>
      </c>
      <c r="J3" s="1749"/>
      <c r="K3" s="1749"/>
    </row>
    <row r="4" spans="1:11" ht="13.5" thickTop="1">
      <c r="A4" s="505"/>
      <c r="B4" s="539">
        <v>2012</v>
      </c>
      <c r="C4" s="539">
        <v>2012</v>
      </c>
      <c r="D4" s="540">
        <v>2013</v>
      </c>
      <c r="E4" s="541">
        <v>2013</v>
      </c>
      <c r="F4" s="1755" t="s">
        <v>1393</v>
      </c>
      <c r="G4" s="1756"/>
      <c r="H4" s="1756"/>
      <c r="I4" s="1756"/>
      <c r="J4" s="1756"/>
      <c r="K4" s="1757"/>
    </row>
    <row r="5" spans="1:11" ht="12.75">
      <c r="A5" s="128" t="s">
        <v>309</v>
      </c>
      <c r="B5" s="542" t="s">
        <v>877</v>
      </c>
      <c r="C5" s="511" t="s">
        <v>532</v>
      </c>
      <c r="D5" s="512" t="s">
        <v>878</v>
      </c>
      <c r="E5" s="835" t="s">
        <v>1391</v>
      </c>
      <c r="F5" s="1752" t="s">
        <v>278</v>
      </c>
      <c r="G5" s="1744"/>
      <c r="H5" s="1745"/>
      <c r="I5" s="1752" t="s">
        <v>1123</v>
      </c>
      <c r="J5" s="1744"/>
      <c r="K5" s="1746"/>
    </row>
    <row r="6" spans="1:11" ht="12.75">
      <c r="A6" s="128"/>
      <c r="B6" s="543"/>
      <c r="C6" s="543"/>
      <c r="D6" s="544"/>
      <c r="E6" s="545"/>
      <c r="F6" s="546" t="s">
        <v>388</v>
      </c>
      <c r="G6" s="547" t="s">
        <v>385</v>
      </c>
      <c r="H6" s="548" t="s">
        <v>377</v>
      </c>
      <c r="I6" s="549" t="s">
        <v>388</v>
      </c>
      <c r="J6" s="547" t="s">
        <v>385</v>
      </c>
      <c r="K6" s="550" t="s">
        <v>377</v>
      </c>
    </row>
    <row r="7" spans="1:11" ht="16.5" customHeight="1">
      <c r="A7" s="523" t="s">
        <v>389</v>
      </c>
      <c r="B7" s="877">
        <v>392044.69230621</v>
      </c>
      <c r="C7" s="877">
        <v>384758.62166961795</v>
      </c>
      <c r="D7" s="877">
        <v>473791.1171752001</v>
      </c>
      <c r="E7" s="880">
        <v>554861.2856494801</v>
      </c>
      <c r="F7" s="879">
        <v>-7286.070636592049</v>
      </c>
      <c r="G7" s="890"/>
      <c r="H7" s="880">
        <v>-1.8584796018361087</v>
      </c>
      <c r="I7" s="878">
        <v>81070.16847427998</v>
      </c>
      <c r="J7" s="891"/>
      <c r="K7" s="881">
        <v>17.110951542871916</v>
      </c>
    </row>
    <row r="8" spans="1:11" ht="16.5" customHeight="1">
      <c r="A8" s="527" t="s">
        <v>1097</v>
      </c>
      <c r="B8" s="882">
        <v>9151.98225451</v>
      </c>
      <c r="C8" s="882">
        <v>10858.43105524</v>
      </c>
      <c r="D8" s="882">
        <v>14201.725638799999</v>
      </c>
      <c r="E8" s="886">
        <v>14973.006039639999</v>
      </c>
      <c r="F8" s="885">
        <v>1706.4488007300006</v>
      </c>
      <c r="G8" s="892"/>
      <c r="H8" s="1380">
        <v>18.645674273342046</v>
      </c>
      <c r="I8" s="1381">
        <v>771.2804008399999</v>
      </c>
      <c r="J8" s="1382"/>
      <c r="K8" s="1383">
        <v>5.430892135620574</v>
      </c>
    </row>
    <row r="9" spans="1:11" ht="16.5" customHeight="1">
      <c r="A9" s="527" t="s">
        <v>902</v>
      </c>
      <c r="B9" s="882">
        <v>7368.17732</v>
      </c>
      <c r="C9" s="882">
        <v>7196.6138688480005</v>
      </c>
      <c r="D9" s="882">
        <v>6594.9228</v>
      </c>
      <c r="E9" s="886">
        <v>7126.8473699999995</v>
      </c>
      <c r="F9" s="885">
        <v>-171.5634511519993</v>
      </c>
      <c r="G9" s="892"/>
      <c r="H9" s="1385">
        <v>-2.3284381428540226</v>
      </c>
      <c r="I9" s="1381">
        <v>531.9245699999992</v>
      </c>
      <c r="J9" s="1382"/>
      <c r="K9" s="1386">
        <v>8.065667880145606</v>
      </c>
    </row>
    <row r="10" spans="1:11" ht="16.5" customHeight="1">
      <c r="A10" s="527" t="s">
        <v>903</v>
      </c>
      <c r="B10" s="882">
        <v>0</v>
      </c>
      <c r="C10" s="882">
        <v>0</v>
      </c>
      <c r="D10" s="882">
        <v>0</v>
      </c>
      <c r="E10" s="886">
        <v>0</v>
      </c>
      <c r="F10" s="885">
        <v>0</v>
      </c>
      <c r="G10" s="892"/>
      <c r="H10" s="1380"/>
      <c r="I10" s="1381">
        <v>0</v>
      </c>
      <c r="J10" s="1382"/>
      <c r="K10" s="1386"/>
    </row>
    <row r="11" spans="1:11" ht="16.5" customHeight="1">
      <c r="A11" s="527" t="s">
        <v>904</v>
      </c>
      <c r="B11" s="882">
        <v>375524.5327317</v>
      </c>
      <c r="C11" s="882">
        <v>366703.57674552995</v>
      </c>
      <c r="D11" s="882">
        <v>452994.4687364001</v>
      </c>
      <c r="E11" s="886">
        <v>532761.43223984</v>
      </c>
      <c r="F11" s="885">
        <v>-8820.95598617004</v>
      </c>
      <c r="G11" s="892"/>
      <c r="H11" s="1385">
        <v>-2.3489692995563423</v>
      </c>
      <c r="I11" s="1381">
        <v>79766.96350343997</v>
      </c>
      <c r="J11" s="1382"/>
      <c r="K11" s="1386">
        <v>17.608816223726738</v>
      </c>
    </row>
    <row r="12" spans="1:11" ht="16.5" customHeight="1">
      <c r="A12" s="523" t="s">
        <v>390</v>
      </c>
      <c r="B12" s="877">
        <v>28223.24826484</v>
      </c>
      <c r="C12" s="877">
        <v>24565.04403384</v>
      </c>
      <c r="D12" s="877">
        <v>15716.750488190002</v>
      </c>
      <c r="E12" s="880">
        <v>24218.25048819</v>
      </c>
      <c r="F12" s="879">
        <v>-3658.2042309999997</v>
      </c>
      <c r="G12" s="890"/>
      <c r="H12" s="1387">
        <v>-12.961669743582716</v>
      </c>
      <c r="I12" s="1388">
        <v>8501.5</v>
      </c>
      <c r="J12" s="1389"/>
      <c r="K12" s="1390">
        <v>54.09197026057172</v>
      </c>
    </row>
    <row r="13" spans="1:11" ht="16.5" customHeight="1">
      <c r="A13" s="527" t="s">
        <v>905</v>
      </c>
      <c r="B13" s="882">
        <v>25072.94426484</v>
      </c>
      <c r="C13" s="882">
        <v>21409.94003384</v>
      </c>
      <c r="D13" s="882">
        <v>12968.932488190001</v>
      </c>
      <c r="E13" s="886">
        <v>21468.93248819</v>
      </c>
      <c r="F13" s="885">
        <v>-3663.004230999999</v>
      </c>
      <c r="G13" s="892"/>
      <c r="H13" s="1385">
        <v>-14.609390075248005</v>
      </c>
      <c r="I13" s="1381">
        <v>8500</v>
      </c>
      <c r="J13" s="1382"/>
      <c r="K13" s="1386">
        <v>65.54124641901265</v>
      </c>
    </row>
    <row r="14" spans="1:11" ht="16.5" customHeight="1">
      <c r="A14" s="527" t="s">
        <v>906</v>
      </c>
      <c r="B14" s="882">
        <v>382</v>
      </c>
      <c r="C14" s="882">
        <v>383</v>
      </c>
      <c r="D14" s="882">
        <v>319.2</v>
      </c>
      <c r="E14" s="886">
        <v>319.2</v>
      </c>
      <c r="F14" s="885">
        <v>1</v>
      </c>
      <c r="G14" s="892"/>
      <c r="H14" s="1385">
        <v>0.2617801047120419</v>
      </c>
      <c r="I14" s="1381">
        <v>0</v>
      </c>
      <c r="J14" s="1382"/>
      <c r="K14" s="1386">
        <v>0</v>
      </c>
    </row>
    <row r="15" spans="1:11" ht="16.5" customHeight="1">
      <c r="A15" s="527" t="s">
        <v>907</v>
      </c>
      <c r="B15" s="882">
        <v>2768.3039999999996</v>
      </c>
      <c r="C15" s="882">
        <v>2772.104</v>
      </c>
      <c r="D15" s="882">
        <v>2428.618</v>
      </c>
      <c r="E15" s="886">
        <v>2430.118</v>
      </c>
      <c r="F15" s="885">
        <v>3.800000000000182</v>
      </c>
      <c r="G15" s="892"/>
      <c r="H15" s="1385">
        <v>0.1372681613002106</v>
      </c>
      <c r="I15" s="1381">
        <v>1.5</v>
      </c>
      <c r="J15" s="1382"/>
      <c r="K15" s="1386">
        <v>0.061763521475999936</v>
      </c>
    </row>
    <row r="16" spans="1:11" ht="16.5" customHeight="1">
      <c r="A16" s="527" t="s">
        <v>908</v>
      </c>
      <c r="B16" s="882">
        <v>0</v>
      </c>
      <c r="C16" s="882">
        <v>0</v>
      </c>
      <c r="D16" s="882">
        <v>0</v>
      </c>
      <c r="E16" s="886">
        <v>0</v>
      </c>
      <c r="F16" s="885">
        <v>0</v>
      </c>
      <c r="G16" s="892"/>
      <c r="H16" s="1380"/>
      <c r="I16" s="1381">
        <v>0</v>
      </c>
      <c r="J16" s="1382"/>
      <c r="K16" s="1383"/>
    </row>
    <row r="17" spans="1:11" ht="16.5" customHeight="1">
      <c r="A17" s="551" t="s">
        <v>909</v>
      </c>
      <c r="B17" s="877">
        <v>28.857</v>
      </c>
      <c r="C17" s="877">
        <v>28.857</v>
      </c>
      <c r="D17" s="877">
        <v>31</v>
      </c>
      <c r="E17" s="880">
        <v>31</v>
      </c>
      <c r="F17" s="879">
        <v>0</v>
      </c>
      <c r="G17" s="890"/>
      <c r="H17" s="1391">
        <v>0</v>
      </c>
      <c r="I17" s="1388">
        <v>0</v>
      </c>
      <c r="J17" s="1389"/>
      <c r="K17" s="1392">
        <v>0</v>
      </c>
    </row>
    <row r="18" spans="1:11" ht="16.5" customHeight="1">
      <c r="A18" s="523" t="s">
        <v>910</v>
      </c>
      <c r="B18" s="877">
        <v>129.98336870999998</v>
      </c>
      <c r="C18" s="877">
        <v>126.6855</v>
      </c>
      <c r="D18" s="877">
        <v>249.86490468000005</v>
      </c>
      <c r="E18" s="880">
        <v>249.86490468000005</v>
      </c>
      <c r="F18" s="879">
        <v>-3.2978687099999746</v>
      </c>
      <c r="G18" s="890"/>
      <c r="H18" s="1387">
        <v>-2.537146669400222</v>
      </c>
      <c r="I18" s="1388">
        <v>0</v>
      </c>
      <c r="J18" s="1389"/>
      <c r="K18" s="1390">
        <v>0</v>
      </c>
    </row>
    <row r="19" spans="1:11" ht="16.5" customHeight="1">
      <c r="A19" s="527" t="s">
        <v>393</v>
      </c>
      <c r="B19" s="882">
        <v>113.98336870999998</v>
      </c>
      <c r="C19" s="882">
        <v>110.6855</v>
      </c>
      <c r="D19" s="883">
        <v>233.86490468000005</v>
      </c>
      <c r="E19" s="884">
        <v>233.86490468000005</v>
      </c>
      <c r="F19" s="885">
        <v>-3.2978687099999746</v>
      </c>
      <c r="G19" s="892"/>
      <c r="H19" s="1385">
        <v>-2.8932893871477994</v>
      </c>
      <c r="I19" s="1381">
        <v>0</v>
      </c>
      <c r="J19" s="1382"/>
      <c r="K19" s="1386">
        <v>0</v>
      </c>
    </row>
    <row r="20" spans="1:11" ht="16.5" customHeight="1">
      <c r="A20" s="527" t="s">
        <v>911</v>
      </c>
      <c r="B20" s="882">
        <v>16</v>
      </c>
      <c r="C20" s="882">
        <v>16</v>
      </c>
      <c r="D20" s="883">
        <v>16</v>
      </c>
      <c r="E20" s="884">
        <v>16</v>
      </c>
      <c r="F20" s="885">
        <v>0</v>
      </c>
      <c r="G20" s="892"/>
      <c r="H20" s="1385">
        <v>0</v>
      </c>
      <c r="I20" s="1381">
        <v>0</v>
      </c>
      <c r="J20" s="1382"/>
      <c r="K20" s="1383">
        <v>0</v>
      </c>
    </row>
    <row r="21" spans="1:11" ht="16.5" customHeight="1">
      <c r="A21" s="523" t="s">
        <v>912</v>
      </c>
      <c r="B21" s="877">
        <v>473.27786871</v>
      </c>
      <c r="C21" s="877">
        <v>524.21561978</v>
      </c>
      <c r="D21" s="877">
        <v>2757.62425603</v>
      </c>
      <c r="E21" s="880">
        <v>1946.11081173</v>
      </c>
      <c r="F21" s="879">
        <v>50.93775106999999</v>
      </c>
      <c r="G21" s="890"/>
      <c r="H21" s="1387">
        <v>10.762757871784617</v>
      </c>
      <c r="I21" s="1388">
        <v>-811.5134443000002</v>
      </c>
      <c r="J21" s="1389"/>
      <c r="K21" s="1390">
        <v>-29.427991958131795</v>
      </c>
    </row>
    <row r="22" spans="1:11" ht="16.5" customHeight="1">
      <c r="A22" s="527" t="s">
        <v>394</v>
      </c>
      <c r="B22" s="882">
        <v>473.27786871</v>
      </c>
      <c r="C22" s="882">
        <v>524.21561978</v>
      </c>
      <c r="D22" s="882">
        <v>2757.62425603</v>
      </c>
      <c r="E22" s="886">
        <v>1946.11081173</v>
      </c>
      <c r="F22" s="885">
        <v>50.93775106999999</v>
      </c>
      <c r="G22" s="892"/>
      <c r="H22" s="1385">
        <v>10.762757871784617</v>
      </c>
      <c r="I22" s="1381">
        <v>-811.5134443000002</v>
      </c>
      <c r="J22" s="1382"/>
      <c r="K22" s="1386">
        <v>-29.427991958131795</v>
      </c>
    </row>
    <row r="23" spans="1:11" ht="16.5" customHeight="1">
      <c r="A23" s="527" t="s">
        <v>913</v>
      </c>
      <c r="B23" s="882">
        <v>0</v>
      </c>
      <c r="C23" s="882">
        <v>0</v>
      </c>
      <c r="D23" s="882">
        <v>0</v>
      </c>
      <c r="E23" s="886">
        <v>0</v>
      </c>
      <c r="F23" s="885">
        <v>0</v>
      </c>
      <c r="G23" s="892"/>
      <c r="H23" s="1380"/>
      <c r="I23" s="1381">
        <v>0</v>
      </c>
      <c r="J23" s="1382"/>
      <c r="K23" s="1383"/>
    </row>
    <row r="24" spans="1:11" ht="16.5" customHeight="1">
      <c r="A24" s="523" t="s">
        <v>395</v>
      </c>
      <c r="B24" s="877">
        <v>4518.33211349</v>
      </c>
      <c r="C24" s="877">
        <v>4841.20362409</v>
      </c>
      <c r="D24" s="877">
        <v>4587.00065529</v>
      </c>
      <c r="E24" s="880">
        <v>4497.57921708</v>
      </c>
      <c r="F24" s="879">
        <v>322.87151059999997</v>
      </c>
      <c r="G24" s="890"/>
      <c r="H24" s="1387">
        <v>7.145811828130783</v>
      </c>
      <c r="I24" s="1388">
        <v>-89.42143821000082</v>
      </c>
      <c r="J24" s="1389"/>
      <c r="K24" s="1390">
        <v>-1.9494533559064293</v>
      </c>
    </row>
    <row r="25" spans="1:11" ht="16.5" customHeight="1">
      <c r="A25" s="523" t="s">
        <v>396</v>
      </c>
      <c r="B25" s="877">
        <v>30408.155337730004</v>
      </c>
      <c r="C25" s="877">
        <v>31263.587687632</v>
      </c>
      <c r="D25" s="877">
        <v>37764.50090466001</v>
      </c>
      <c r="E25" s="880">
        <v>39542.00754275001</v>
      </c>
      <c r="F25" s="879">
        <v>855.4323499019956</v>
      </c>
      <c r="G25" s="890"/>
      <c r="H25" s="1387">
        <v>2.8131675216766188</v>
      </c>
      <c r="I25" s="1388">
        <v>1777.5066380900025</v>
      </c>
      <c r="J25" s="1389"/>
      <c r="K25" s="1390">
        <v>4.706818825906063</v>
      </c>
    </row>
    <row r="26" spans="1:11" ht="16.5" customHeight="1">
      <c r="A26" s="552" t="s">
        <v>397</v>
      </c>
      <c r="B26" s="893">
        <v>455826.54625968996</v>
      </c>
      <c r="C26" s="893">
        <v>446108.21513496</v>
      </c>
      <c r="D26" s="893">
        <v>534897.8583840501</v>
      </c>
      <c r="E26" s="894">
        <v>625346.0986139101</v>
      </c>
      <c r="F26" s="895">
        <v>-9718.331124729943</v>
      </c>
      <c r="G26" s="896"/>
      <c r="H26" s="1393">
        <v>-2.132023947370825</v>
      </c>
      <c r="I26" s="1394">
        <v>90448.24022986006</v>
      </c>
      <c r="J26" s="1395"/>
      <c r="K26" s="1396">
        <v>16.909441459180293</v>
      </c>
    </row>
    <row r="27" spans="1:11" ht="16.5" customHeight="1">
      <c r="A27" s="523" t="s">
        <v>398</v>
      </c>
      <c r="B27" s="877">
        <v>319323.21070028</v>
      </c>
      <c r="C27" s="877">
        <v>301498.51387006</v>
      </c>
      <c r="D27" s="877">
        <v>354220.22007799</v>
      </c>
      <c r="E27" s="880">
        <v>403921.7905345</v>
      </c>
      <c r="F27" s="879">
        <v>-17824.696830219997</v>
      </c>
      <c r="G27" s="890"/>
      <c r="H27" s="1387">
        <v>-5.582023552603709</v>
      </c>
      <c r="I27" s="1388">
        <v>49701.57045651</v>
      </c>
      <c r="J27" s="1389"/>
      <c r="K27" s="1390">
        <v>14.031262937380317</v>
      </c>
    </row>
    <row r="28" spans="1:11" ht="16.5" customHeight="1">
      <c r="A28" s="527" t="s">
        <v>914</v>
      </c>
      <c r="B28" s="882">
        <v>170491.686875334</v>
      </c>
      <c r="C28" s="882">
        <v>189521.63384734397</v>
      </c>
      <c r="D28" s="882">
        <v>195874.235903968</v>
      </c>
      <c r="E28" s="886">
        <v>222578.10185892103</v>
      </c>
      <c r="F28" s="885">
        <v>19029.94697200996</v>
      </c>
      <c r="G28" s="892"/>
      <c r="H28" s="1385">
        <v>11.161803440847489</v>
      </c>
      <c r="I28" s="1381">
        <v>26703.865954953042</v>
      </c>
      <c r="J28" s="1382"/>
      <c r="K28" s="1386">
        <v>13.6331691770046</v>
      </c>
    </row>
    <row r="29" spans="1:11" ht="16.5" customHeight="1">
      <c r="A29" s="527" t="s">
        <v>915</v>
      </c>
      <c r="B29" s="882">
        <v>30353.971786665996</v>
      </c>
      <c r="C29" s="882">
        <v>24287.91223865601</v>
      </c>
      <c r="D29" s="882">
        <v>34872.066018842</v>
      </c>
      <c r="E29" s="886">
        <v>32612.02864203899</v>
      </c>
      <c r="F29" s="885">
        <v>-6066.059548009987</v>
      </c>
      <c r="G29" s="892"/>
      <c r="H29" s="1385">
        <v>-19.984401351636983</v>
      </c>
      <c r="I29" s="1381">
        <v>-2260.0373768030113</v>
      </c>
      <c r="J29" s="1382"/>
      <c r="K29" s="1386">
        <v>-6.480939143616764</v>
      </c>
    </row>
    <row r="30" spans="1:11" ht="16.5" customHeight="1">
      <c r="A30" s="527" t="s">
        <v>916</v>
      </c>
      <c r="B30" s="882">
        <v>100137.84686063</v>
      </c>
      <c r="C30" s="882">
        <v>68953.39373945</v>
      </c>
      <c r="D30" s="882">
        <v>107355.67587310003</v>
      </c>
      <c r="E30" s="886">
        <v>125371.56614919</v>
      </c>
      <c r="F30" s="885">
        <v>-31184.453121180006</v>
      </c>
      <c r="G30" s="892"/>
      <c r="H30" s="1385">
        <v>-31.141525505917805</v>
      </c>
      <c r="I30" s="1381">
        <v>18015.890276089965</v>
      </c>
      <c r="J30" s="1382"/>
      <c r="K30" s="1386">
        <v>16.781497698720354</v>
      </c>
    </row>
    <row r="31" spans="1:11" ht="16.5" customHeight="1">
      <c r="A31" s="527" t="s">
        <v>917</v>
      </c>
      <c r="B31" s="882">
        <v>5991.00024533</v>
      </c>
      <c r="C31" s="882">
        <v>7118.209744169998</v>
      </c>
      <c r="D31" s="882">
        <v>6773.17581791</v>
      </c>
      <c r="E31" s="886">
        <v>8159.34062573</v>
      </c>
      <c r="F31" s="885">
        <v>1127.2094988399977</v>
      </c>
      <c r="G31" s="892"/>
      <c r="H31" s="1385">
        <v>18.815046781523005</v>
      </c>
      <c r="I31" s="1381">
        <v>1386.1648078200005</v>
      </c>
      <c r="J31" s="1382"/>
      <c r="K31" s="1386">
        <v>20.465507541597077</v>
      </c>
    </row>
    <row r="32" spans="1:11" ht="16.5" customHeight="1">
      <c r="A32" s="527" t="s">
        <v>918</v>
      </c>
      <c r="B32" s="882">
        <v>3895.4494057600004</v>
      </c>
      <c r="C32" s="882">
        <v>4241.75320383</v>
      </c>
      <c r="D32" s="882">
        <v>3600.9698973900004</v>
      </c>
      <c r="E32" s="886">
        <v>4284.2392527</v>
      </c>
      <c r="F32" s="885">
        <v>346.3037980699992</v>
      </c>
      <c r="G32" s="892"/>
      <c r="H32" s="1385">
        <v>8.889957537580582</v>
      </c>
      <c r="I32" s="1381">
        <v>683.2693553099998</v>
      </c>
      <c r="J32" s="1382"/>
      <c r="K32" s="1386">
        <v>18.974592256526126</v>
      </c>
    </row>
    <row r="33" spans="1:11" ht="16.5" customHeight="1">
      <c r="A33" s="527" t="s">
        <v>919</v>
      </c>
      <c r="B33" s="882">
        <v>8453.255526560002</v>
      </c>
      <c r="C33" s="882">
        <v>7375.611096610006</v>
      </c>
      <c r="D33" s="882">
        <v>5744.096566779999</v>
      </c>
      <c r="E33" s="886">
        <v>10916.51400592</v>
      </c>
      <c r="F33" s="885">
        <v>-1077.6444299499963</v>
      </c>
      <c r="G33" s="892"/>
      <c r="H33" s="1385">
        <v>-12.748276998891772</v>
      </c>
      <c r="I33" s="1381">
        <v>5172.417439140001</v>
      </c>
      <c r="J33" s="1382"/>
      <c r="K33" s="1386">
        <v>90.04753626625627</v>
      </c>
    </row>
    <row r="34" spans="1:11" ht="16.5" customHeight="1">
      <c r="A34" s="523" t="s">
        <v>920</v>
      </c>
      <c r="B34" s="877">
        <v>2372.7961585999947</v>
      </c>
      <c r="C34" s="877">
        <v>17449.698249640005</v>
      </c>
      <c r="D34" s="877">
        <v>516.1152126899888</v>
      </c>
      <c r="E34" s="880">
        <v>46942.19274565993</v>
      </c>
      <c r="F34" s="879">
        <v>15076.90209104001</v>
      </c>
      <c r="G34" s="890"/>
      <c r="H34" s="1391">
        <v>635.406544991026</v>
      </c>
      <c r="I34" s="1388">
        <v>46426.07753296994</v>
      </c>
      <c r="J34" s="1389"/>
      <c r="K34" s="1390">
        <v>8995.293374709408</v>
      </c>
    </row>
    <row r="35" spans="1:11" ht="16.5" customHeight="1">
      <c r="A35" s="523" t="s">
        <v>399</v>
      </c>
      <c r="B35" s="877">
        <v>9231.153389719997</v>
      </c>
      <c r="C35" s="877">
        <v>9216.12166137</v>
      </c>
      <c r="D35" s="877">
        <v>8568.979752180001</v>
      </c>
      <c r="E35" s="880">
        <v>9214.521980579999</v>
      </c>
      <c r="F35" s="879">
        <v>-15.031728349997138</v>
      </c>
      <c r="G35" s="890"/>
      <c r="H35" s="1387">
        <v>-0.1628369469706438</v>
      </c>
      <c r="I35" s="1388">
        <v>645.5422283999978</v>
      </c>
      <c r="J35" s="1389"/>
      <c r="K35" s="1390">
        <v>7.533478279438902</v>
      </c>
    </row>
    <row r="36" spans="1:11" ht="16.5" customHeight="1">
      <c r="A36" s="527" t="s">
        <v>921</v>
      </c>
      <c r="B36" s="882">
        <v>77.4402697199993</v>
      </c>
      <c r="C36" s="882">
        <v>231.28766136999988</v>
      </c>
      <c r="D36" s="882">
        <v>65.71455218000031</v>
      </c>
      <c r="E36" s="886">
        <v>25.411650579999925</v>
      </c>
      <c r="F36" s="885">
        <v>153.8473916500006</v>
      </c>
      <c r="G36" s="892"/>
      <c r="H36" s="1385">
        <v>198.6658778517513</v>
      </c>
      <c r="I36" s="1381">
        <v>-40.30290160000038</v>
      </c>
      <c r="J36" s="1382"/>
      <c r="K36" s="1386">
        <v>-61.33025374593702</v>
      </c>
    </row>
    <row r="37" spans="1:11" ht="16.5" customHeight="1">
      <c r="A37" s="527" t="s">
        <v>922</v>
      </c>
      <c r="B37" s="882">
        <v>0</v>
      </c>
      <c r="C37" s="882">
        <v>0</v>
      </c>
      <c r="D37" s="882">
        <v>0</v>
      </c>
      <c r="E37" s="886">
        <v>0</v>
      </c>
      <c r="F37" s="885">
        <v>0</v>
      </c>
      <c r="G37" s="892"/>
      <c r="H37" s="1380"/>
      <c r="I37" s="1381">
        <v>0</v>
      </c>
      <c r="J37" s="1382"/>
      <c r="K37" s="1383"/>
    </row>
    <row r="38" spans="1:11" ht="16.5" customHeight="1">
      <c r="A38" s="527" t="s">
        <v>923</v>
      </c>
      <c r="B38" s="882">
        <v>0</v>
      </c>
      <c r="C38" s="882">
        <v>0</v>
      </c>
      <c r="D38" s="882">
        <v>0</v>
      </c>
      <c r="E38" s="886">
        <v>0</v>
      </c>
      <c r="F38" s="885">
        <v>0</v>
      </c>
      <c r="G38" s="892"/>
      <c r="H38" s="1380"/>
      <c r="I38" s="1381">
        <v>0</v>
      </c>
      <c r="J38" s="1382"/>
      <c r="K38" s="1383"/>
    </row>
    <row r="39" spans="1:11" ht="16.5" customHeight="1">
      <c r="A39" s="527" t="s">
        <v>924</v>
      </c>
      <c r="B39" s="882">
        <v>0</v>
      </c>
      <c r="C39" s="882">
        <v>0</v>
      </c>
      <c r="D39" s="882">
        <v>0</v>
      </c>
      <c r="E39" s="886">
        <v>0</v>
      </c>
      <c r="F39" s="885">
        <v>0</v>
      </c>
      <c r="G39" s="892"/>
      <c r="H39" s="1380"/>
      <c r="I39" s="1381">
        <v>0</v>
      </c>
      <c r="J39" s="1382"/>
      <c r="K39" s="1383"/>
    </row>
    <row r="40" spans="1:11" ht="16.5" customHeight="1">
      <c r="A40" s="527" t="s">
        <v>925</v>
      </c>
      <c r="B40" s="882">
        <v>0</v>
      </c>
      <c r="C40" s="882">
        <v>0</v>
      </c>
      <c r="D40" s="882">
        <v>0</v>
      </c>
      <c r="E40" s="886">
        <v>0</v>
      </c>
      <c r="F40" s="885">
        <v>0</v>
      </c>
      <c r="G40" s="892"/>
      <c r="H40" s="1380"/>
      <c r="I40" s="1381">
        <v>0</v>
      </c>
      <c r="J40" s="1384"/>
      <c r="K40" s="1383"/>
    </row>
    <row r="41" spans="1:11" ht="16.5" customHeight="1">
      <c r="A41" s="527" t="s">
        <v>926</v>
      </c>
      <c r="B41" s="882">
        <v>9153.713119999999</v>
      </c>
      <c r="C41" s="882">
        <v>8984.834</v>
      </c>
      <c r="D41" s="882">
        <v>8503.2652</v>
      </c>
      <c r="E41" s="886">
        <v>9189.11033</v>
      </c>
      <c r="F41" s="885">
        <v>-168.87911999999778</v>
      </c>
      <c r="G41" s="892"/>
      <c r="H41" s="1385">
        <v>-1.8449247620729217</v>
      </c>
      <c r="I41" s="1381">
        <v>685.8451299999997</v>
      </c>
      <c r="J41" s="1384"/>
      <c r="K41" s="1386">
        <v>8.065667880145615</v>
      </c>
    </row>
    <row r="42" spans="1:11" ht="16.5" customHeight="1">
      <c r="A42" s="527" t="s">
        <v>927</v>
      </c>
      <c r="B42" s="882">
        <v>0</v>
      </c>
      <c r="C42" s="882">
        <v>0</v>
      </c>
      <c r="D42" s="882">
        <v>0</v>
      </c>
      <c r="E42" s="886">
        <v>0</v>
      </c>
      <c r="F42" s="885">
        <v>0</v>
      </c>
      <c r="G42" s="892"/>
      <c r="H42" s="1380"/>
      <c r="I42" s="1381">
        <v>0</v>
      </c>
      <c r="J42" s="1382"/>
      <c r="K42" s="1383"/>
    </row>
    <row r="43" spans="1:11" ht="16.5" customHeight="1">
      <c r="A43" s="523" t="s">
        <v>400</v>
      </c>
      <c r="B43" s="877">
        <v>85303.68450728</v>
      </c>
      <c r="C43" s="877">
        <v>89091.45370836</v>
      </c>
      <c r="D43" s="877">
        <v>105822.57335585</v>
      </c>
      <c r="E43" s="880">
        <v>123605.19036618999</v>
      </c>
      <c r="F43" s="879">
        <v>3787.7692010799947</v>
      </c>
      <c r="G43" s="890"/>
      <c r="H43" s="1387">
        <v>4.4403348143265</v>
      </c>
      <c r="I43" s="1388">
        <v>17782.617010339978</v>
      </c>
      <c r="J43" s="1397"/>
      <c r="K43" s="1390">
        <v>16.80418123129769</v>
      </c>
    </row>
    <row r="44" spans="1:11" ht="16.5" customHeight="1" thickBot="1">
      <c r="A44" s="529" t="s">
        <v>401</v>
      </c>
      <c r="B44" s="887">
        <v>39595.6543767</v>
      </c>
      <c r="C44" s="887">
        <v>28852.453529749993</v>
      </c>
      <c r="D44" s="887">
        <v>65769.96998534</v>
      </c>
      <c r="E44" s="889">
        <v>41662.4029869801</v>
      </c>
      <c r="F44" s="888">
        <v>-10743.200846950003</v>
      </c>
      <c r="G44" s="897"/>
      <c r="H44" s="1398">
        <v>-27.132272508348347</v>
      </c>
      <c r="I44" s="1399">
        <v>-24107.566998359893</v>
      </c>
      <c r="J44" s="1400"/>
      <c r="K44" s="1401">
        <v>-36.654368253069634</v>
      </c>
    </row>
    <row r="45" spans="1:11" ht="16.5" customHeight="1" thickTop="1">
      <c r="A45" s="553" t="s">
        <v>897</v>
      </c>
      <c r="B45" s="11"/>
      <c r="C45" s="11"/>
      <c r="D45" s="554"/>
      <c r="E45" s="530"/>
      <c r="F45" s="530"/>
      <c r="G45" s="530"/>
      <c r="H45" s="530"/>
      <c r="I45" s="530"/>
      <c r="J45" s="530"/>
      <c r="K45" s="530"/>
    </row>
    <row r="46" spans="1:11" ht="16.5" customHeight="1">
      <c r="A46" s="1376" t="s">
        <v>1411</v>
      </c>
      <c r="B46" s="1377"/>
      <c r="C46" s="1378"/>
      <c r="D46" s="536"/>
      <c r="E46" s="536"/>
      <c r="F46" s="537"/>
      <c r="G46" s="537"/>
      <c r="H46" s="536"/>
      <c r="I46" s="537"/>
      <c r="J46" s="537"/>
      <c r="K46" s="537"/>
    </row>
    <row r="47" spans="1:11" ht="16.5" customHeight="1">
      <c r="A47" s="1376" t="s">
        <v>1412</v>
      </c>
      <c r="B47" s="1377"/>
      <c r="C47" s="1379"/>
      <c r="D47" s="536"/>
      <c r="E47" s="536"/>
      <c r="F47" s="537"/>
      <c r="G47" s="537"/>
      <c r="H47" s="536"/>
      <c r="I47" s="537"/>
      <c r="J47" s="537"/>
      <c r="K47" s="537"/>
    </row>
    <row r="48" spans="1:11" ht="16.5" customHeight="1">
      <c r="A48" s="555" t="s">
        <v>898</v>
      </c>
      <c r="B48" s="11"/>
      <c r="C48" s="11"/>
      <c r="D48" s="554"/>
      <c r="E48" s="530"/>
      <c r="F48" s="530"/>
      <c r="G48" s="530"/>
      <c r="H48" s="530"/>
      <c r="I48" s="530"/>
      <c r="J48" s="530"/>
      <c r="K48" s="530"/>
    </row>
    <row r="49" spans="1:11" ht="16.5" customHeight="1">
      <c r="A49" s="898" t="s">
        <v>928</v>
      </c>
      <c r="B49" s="899">
        <v>382813.53891649</v>
      </c>
      <c r="C49" s="899">
        <v>375542.50000824797</v>
      </c>
      <c r="D49" s="900">
        <v>465222.1374230201</v>
      </c>
      <c r="E49" s="900">
        <v>545646.7636689001</v>
      </c>
      <c r="F49" s="900">
        <v>-7735.014881978022</v>
      </c>
      <c r="G49" s="901" t="s">
        <v>368</v>
      </c>
      <c r="H49" s="899">
        <v>-2.020569832475387</v>
      </c>
      <c r="I49" s="900">
        <v>60382.802649690035</v>
      </c>
      <c r="J49" s="901" t="s">
        <v>369</v>
      </c>
      <c r="K49" s="900">
        <v>12.979348528891002</v>
      </c>
    </row>
    <row r="50" spans="1:11" ht="16.5" customHeight="1">
      <c r="A50" s="898" t="s">
        <v>929</v>
      </c>
      <c r="B50" s="899">
        <v>-63490.28108909999</v>
      </c>
      <c r="C50" s="899">
        <v>-74044.012022408</v>
      </c>
      <c r="D50" s="900">
        <v>-111001.91734502997</v>
      </c>
      <c r="E50" s="900">
        <v>-141724.9731344</v>
      </c>
      <c r="F50" s="900">
        <v>-10089.754959572005</v>
      </c>
      <c r="G50" s="901" t="s">
        <v>368</v>
      </c>
      <c r="H50" s="899">
        <v>15.891810189676752</v>
      </c>
      <c r="I50" s="900">
        <v>-10681.232193180032</v>
      </c>
      <c r="J50" s="901" t="s">
        <v>369</v>
      </c>
      <c r="K50" s="900">
        <v>9.622565491350295</v>
      </c>
    </row>
    <row r="51" spans="1:11" ht="16.5" customHeight="1">
      <c r="A51" s="898" t="s">
        <v>930</v>
      </c>
      <c r="B51" s="899">
        <v>94491.18354625</v>
      </c>
      <c r="C51" s="899">
        <v>86680.319550478</v>
      </c>
      <c r="D51" s="899">
        <v>133828.04243653</v>
      </c>
      <c r="E51" s="899">
        <v>125725.58581042007</v>
      </c>
      <c r="F51" s="900">
        <v>-8274.839969508008</v>
      </c>
      <c r="G51" s="901" t="s">
        <v>368</v>
      </c>
      <c r="H51" s="899">
        <v>-8.757261427948752</v>
      </c>
      <c r="I51" s="900">
        <v>-28144.280222299923</v>
      </c>
      <c r="J51" s="901" t="s">
        <v>369</v>
      </c>
      <c r="K51" s="900">
        <v>-21.03018150000048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326" customWidth="1"/>
    <col min="2" max="2" width="34.28125" style="312" bestFit="1" customWidth="1"/>
    <col min="3" max="3" width="7.140625" style="312" customWidth="1"/>
    <col min="4" max="4" width="8.140625" style="312" bestFit="1" customWidth="1"/>
    <col min="5" max="5" width="8.28125" style="312" bestFit="1" customWidth="1"/>
    <col min="6" max="6" width="8.140625" style="312" bestFit="1" customWidth="1"/>
    <col min="7" max="7" width="8.7109375" style="312" bestFit="1" customWidth="1"/>
    <col min="8" max="8" width="8.28125" style="312" bestFit="1" customWidth="1"/>
    <col min="9" max="9" width="8.140625" style="312" bestFit="1" customWidth="1"/>
    <col min="10" max="13" width="7.140625" style="312" bestFit="1" customWidth="1"/>
    <col min="14" max="14" width="5.57421875" style="312" customWidth="1"/>
    <col min="15" max="16384" width="9.140625" style="312" customWidth="1"/>
  </cols>
  <sheetData>
    <row r="1" spans="1:13" ht="12.75">
      <c r="A1" s="1940" t="s">
        <v>316</v>
      </c>
      <c r="B1" s="1940"/>
      <c r="C1" s="1940"/>
      <c r="D1" s="1940"/>
      <c r="E1" s="1940"/>
      <c r="F1" s="1940"/>
      <c r="G1" s="1940"/>
      <c r="H1" s="1940"/>
      <c r="I1" s="1940"/>
      <c r="J1" s="1940"/>
      <c r="K1" s="1940"/>
      <c r="L1" s="1940"/>
      <c r="M1" s="1940"/>
    </row>
    <row r="2" spans="1:13" ht="12.75">
      <c r="A2" s="1940" t="s">
        <v>767</v>
      </c>
      <c r="B2" s="1940"/>
      <c r="C2" s="1940"/>
      <c r="D2" s="1940"/>
      <c r="E2" s="1940"/>
      <c r="F2" s="1940"/>
      <c r="G2" s="1940"/>
      <c r="H2" s="1940"/>
      <c r="I2" s="1940"/>
      <c r="J2" s="1940"/>
      <c r="K2" s="1940"/>
      <c r="L2" s="1940"/>
      <c r="M2" s="1940"/>
    </row>
    <row r="3" spans="1:13" ht="12.75">
      <c r="A3" s="1940" t="s">
        <v>484</v>
      </c>
      <c r="B3" s="1940"/>
      <c r="C3" s="1940"/>
      <c r="D3" s="1940"/>
      <c r="E3" s="1940"/>
      <c r="F3" s="1940"/>
      <c r="G3" s="1940"/>
      <c r="H3" s="1940"/>
      <c r="I3" s="1940"/>
      <c r="J3" s="1940"/>
      <c r="K3" s="1940"/>
      <c r="L3" s="1940"/>
      <c r="M3" s="1940"/>
    </row>
    <row r="4" spans="1:13" ht="12.75">
      <c r="A4" s="1940" t="s">
        <v>392</v>
      </c>
      <c r="B4" s="1940"/>
      <c r="C4" s="1940"/>
      <c r="D4" s="1940"/>
      <c r="E4" s="1940"/>
      <c r="F4" s="1940"/>
      <c r="G4" s="1940"/>
      <c r="H4" s="1940"/>
      <c r="I4" s="1940"/>
      <c r="J4" s="1940"/>
      <c r="K4" s="1940"/>
      <c r="L4" s="1940"/>
      <c r="M4" s="1940"/>
    </row>
    <row r="5" spans="1:13" ht="12.75">
      <c r="A5" s="1940" t="s">
        <v>1398</v>
      </c>
      <c r="B5" s="1940"/>
      <c r="C5" s="1940"/>
      <c r="D5" s="1940"/>
      <c r="E5" s="1940"/>
      <c r="F5" s="1940"/>
      <c r="G5" s="1940"/>
      <c r="H5" s="1940"/>
      <c r="I5" s="1940"/>
      <c r="J5" s="1940"/>
      <c r="K5" s="1940"/>
      <c r="L5" s="1940"/>
      <c r="M5" s="1940"/>
    </row>
    <row r="6" spans="1:13" ht="13.5" thickBot="1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</row>
    <row r="7" spans="1:13" ht="13.5" thickTop="1">
      <c r="A7" s="1937" t="s">
        <v>485</v>
      </c>
      <c r="B7" s="1926" t="s">
        <v>486</v>
      </c>
      <c r="C7" s="342" t="s">
        <v>413</v>
      </c>
      <c r="D7" s="362" t="s">
        <v>421</v>
      </c>
      <c r="E7" s="1928" t="s">
        <v>278</v>
      </c>
      <c r="F7" s="1929"/>
      <c r="G7" s="1930" t="s">
        <v>1123</v>
      </c>
      <c r="H7" s="1930"/>
      <c r="I7" s="1929"/>
      <c r="J7" s="1920" t="s">
        <v>709</v>
      </c>
      <c r="K7" s="1921"/>
      <c r="L7" s="1921"/>
      <c r="M7" s="1922"/>
    </row>
    <row r="8" spans="1:13" ht="12.75">
      <c r="A8" s="1938"/>
      <c r="B8" s="1927"/>
      <c r="C8" s="343" t="s">
        <v>414</v>
      </c>
      <c r="D8" s="363" t="s">
        <v>1504</v>
      </c>
      <c r="E8" s="363" t="s">
        <v>1369</v>
      </c>
      <c r="F8" s="363" t="s">
        <v>1504</v>
      </c>
      <c r="G8" s="363" t="s">
        <v>1370</v>
      </c>
      <c r="H8" s="363" t="s">
        <v>1369</v>
      </c>
      <c r="I8" s="363" t="s">
        <v>1504</v>
      </c>
      <c r="J8" s="1941" t="s">
        <v>488</v>
      </c>
      <c r="K8" s="1941" t="s">
        <v>489</v>
      </c>
      <c r="L8" s="1941" t="s">
        <v>490</v>
      </c>
      <c r="M8" s="1942" t="s">
        <v>491</v>
      </c>
    </row>
    <row r="9" spans="1:13" ht="12.75">
      <c r="A9" s="1939"/>
      <c r="B9" s="364">
        <v>1</v>
      </c>
      <c r="C9" s="365">
        <v>2</v>
      </c>
      <c r="D9" s="364">
        <v>3</v>
      </c>
      <c r="E9" s="364">
        <v>4</v>
      </c>
      <c r="F9" s="364">
        <v>5</v>
      </c>
      <c r="G9" s="366">
        <v>6</v>
      </c>
      <c r="H9" s="367">
        <v>7</v>
      </c>
      <c r="I9" s="367">
        <v>8</v>
      </c>
      <c r="J9" s="1927"/>
      <c r="K9" s="1927"/>
      <c r="L9" s="1927"/>
      <c r="M9" s="1943"/>
    </row>
    <row r="10" spans="1:13" ht="24.75" customHeight="1">
      <c r="A10" s="344"/>
      <c r="B10" s="468" t="s">
        <v>492</v>
      </c>
      <c r="C10" s="469">
        <v>100</v>
      </c>
      <c r="D10" s="470">
        <v>247</v>
      </c>
      <c r="E10" s="470">
        <v>274.3</v>
      </c>
      <c r="F10" s="470">
        <v>275.8</v>
      </c>
      <c r="G10" s="471">
        <v>305.3</v>
      </c>
      <c r="H10" s="471">
        <v>305.3</v>
      </c>
      <c r="I10" s="471">
        <v>305.3</v>
      </c>
      <c r="J10" s="472">
        <v>11.659919028340099</v>
      </c>
      <c r="K10" s="473">
        <v>0.5468465184105042</v>
      </c>
      <c r="L10" s="473">
        <v>10.696156635242929</v>
      </c>
      <c r="M10" s="474">
        <v>0</v>
      </c>
    </row>
    <row r="11" spans="1:13" ht="24.75" customHeight="1">
      <c r="A11" s="1653">
        <v>1</v>
      </c>
      <c r="B11" s="345" t="s">
        <v>493</v>
      </c>
      <c r="C11" s="331">
        <v>26.97</v>
      </c>
      <c r="D11" s="348">
        <v>187.3</v>
      </c>
      <c r="E11" s="348">
        <v>187.3</v>
      </c>
      <c r="F11" s="348">
        <v>187.3</v>
      </c>
      <c r="G11" s="349">
        <v>236.8</v>
      </c>
      <c r="H11" s="349">
        <v>236.8</v>
      </c>
      <c r="I11" s="350">
        <v>236.8</v>
      </c>
      <c r="J11" s="346">
        <v>0</v>
      </c>
      <c r="K11" s="346">
        <v>0</v>
      </c>
      <c r="L11" s="346">
        <v>26.42819006940738</v>
      </c>
      <c r="M11" s="347">
        <v>0</v>
      </c>
    </row>
    <row r="12" spans="1:13" ht="24.75" customHeight="1">
      <c r="A12" s="1654"/>
      <c r="B12" s="353" t="s">
        <v>494</v>
      </c>
      <c r="C12" s="333">
        <v>9.8</v>
      </c>
      <c r="D12" s="351">
        <v>177.7</v>
      </c>
      <c r="E12" s="351">
        <v>177.7</v>
      </c>
      <c r="F12" s="351">
        <v>177.7</v>
      </c>
      <c r="G12" s="14">
        <v>217</v>
      </c>
      <c r="H12" s="14">
        <v>217</v>
      </c>
      <c r="I12" s="352">
        <v>217</v>
      </c>
      <c r="J12" s="354">
        <v>0</v>
      </c>
      <c r="K12" s="354">
        <v>0</v>
      </c>
      <c r="L12" s="354">
        <v>22.115925717501412</v>
      </c>
      <c r="M12" s="355">
        <v>0</v>
      </c>
    </row>
    <row r="13" spans="1:13" ht="27.75" customHeight="1">
      <c r="A13" s="1654"/>
      <c r="B13" s="353" t="s">
        <v>495</v>
      </c>
      <c r="C13" s="333">
        <v>17.17</v>
      </c>
      <c r="D13" s="351">
        <v>192.8</v>
      </c>
      <c r="E13" s="351">
        <v>192.8</v>
      </c>
      <c r="F13" s="351">
        <v>192.8</v>
      </c>
      <c r="G13" s="14">
        <v>248.2</v>
      </c>
      <c r="H13" s="14">
        <v>248.2</v>
      </c>
      <c r="I13" s="352">
        <v>248.2</v>
      </c>
      <c r="J13" s="354">
        <v>0</v>
      </c>
      <c r="K13" s="354">
        <v>0</v>
      </c>
      <c r="L13" s="354">
        <v>28.734439834024897</v>
      </c>
      <c r="M13" s="355">
        <v>0</v>
      </c>
    </row>
    <row r="14" spans="1:13" ht="18.75" customHeight="1">
      <c r="A14" s="1653">
        <v>1.1</v>
      </c>
      <c r="B14" s="345" t="s">
        <v>496</v>
      </c>
      <c r="C14" s="334">
        <v>2.82</v>
      </c>
      <c r="D14" s="348">
        <v>236.5</v>
      </c>
      <c r="E14" s="348">
        <v>236.5</v>
      </c>
      <c r="F14" s="348">
        <v>236.5</v>
      </c>
      <c r="G14" s="349">
        <v>310.6</v>
      </c>
      <c r="H14" s="349">
        <v>310.6</v>
      </c>
      <c r="I14" s="350">
        <v>310.6</v>
      </c>
      <c r="J14" s="346">
        <v>0</v>
      </c>
      <c r="K14" s="346">
        <v>0</v>
      </c>
      <c r="L14" s="346">
        <v>31.331923890063422</v>
      </c>
      <c r="M14" s="347">
        <v>0</v>
      </c>
    </row>
    <row r="15" spans="1:13" ht="24.75" customHeight="1">
      <c r="A15" s="1653"/>
      <c r="B15" s="353" t="s">
        <v>494</v>
      </c>
      <c r="C15" s="335">
        <v>0.31</v>
      </c>
      <c r="D15" s="351">
        <v>215.4</v>
      </c>
      <c r="E15" s="351">
        <v>215.4</v>
      </c>
      <c r="F15" s="351">
        <v>215.4</v>
      </c>
      <c r="G15" s="14">
        <v>262.2</v>
      </c>
      <c r="H15" s="14">
        <v>262.2</v>
      </c>
      <c r="I15" s="352">
        <v>262.2</v>
      </c>
      <c r="J15" s="354">
        <v>0</v>
      </c>
      <c r="K15" s="354">
        <v>0</v>
      </c>
      <c r="L15" s="354">
        <v>21.72701949860722</v>
      </c>
      <c r="M15" s="355">
        <v>0</v>
      </c>
    </row>
    <row r="16" spans="1:13" ht="24.75" customHeight="1">
      <c r="A16" s="1653"/>
      <c r="B16" s="353" t="s">
        <v>495</v>
      </c>
      <c r="C16" s="335">
        <v>2.51</v>
      </c>
      <c r="D16" s="351">
        <v>239.1</v>
      </c>
      <c r="E16" s="351">
        <v>239.1</v>
      </c>
      <c r="F16" s="351">
        <v>239.1</v>
      </c>
      <c r="G16" s="14">
        <v>316.5</v>
      </c>
      <c r="H16" s="14">
        <v>316.5</v>
      </c>
      <c r="I16" s="352">
        <v>316.5</v>
      </c>
      <c r="J16" s="354">
        <v>0</v>
      </c>
      <c r="K16" s="354">
        <v>0</v>
      </c>
      <c r="L16" s="354">
        <v>32.37139272271017</v>
      </c>
      <c r="M16" s="355">
        <v>0</v>
      </c>
    </row>
    <row r="17" spans="1:13" ht="24.75" customHeight="1">
      <c r="A17" s="1653">
        <v>1.2</v>
      </c>
      <c r="B17" s="345" t="s">
        <v>497</v>
      </c>
      <c r="C17" s="334">
        <v>1.14</v>
      </c>
      <c r="D17" s="348">
        <v>210</v>
      </c>
      <c r="E17" s="348">
        <v>210</v>
      </c>
      <c r="F17" s="348">
        <v>210</v>
      </c>
      <c r="G17" s="349">
        <v>268</v>
      </c>
      <c r="H17" s="349">
        <v>268</v>
      </c>
      <c r="I17" s="350">
        <v>268</v>
      </c>
      <c r="J17" s="346">
        <v>0</v>
      </c>
      <c r="K17" s="346">
        <v>0</v>
      </c>
      <c r="L17" s="346">
        <v>27.619047619047606</v>
      </c>
      <c r="M17" s="347">
        <v>0</v>
      </c>
    </row>
    <row r="18" spans="1:13" ht="24.75" customHeight="1">
      <c r="A18" s="1653"/>
      <c r="B18" s="353" t="s">
        <v>494</v>
      </c>
      <c r="C18" s="335">
        <v>0.19</v>
      </c>
      <c r="D18" s="351">
        <v>187.3</v>
      </c>
      <c r="E18" s="351">
        <v>187.3</v>
      </c>
      <c r="F18" s="351">
        <v>187.3</v>
      </c>
      <c r="G18" s="14">
        <v>216.8</v>
      </c>
      <c r="H18" s="14">
        <v>216.8</v>
      </c>
      <c r="I18" s="352">
        <v>216.8</v>
      </c>
      <c r="J18" s="354">
        <v>0</v>
      </c>
      <c r="K18" s="354">
        <v>0</v>
      </c>
      <c r="L18" s="354">
        <v>15.750133475707415</v>
      </c>
      <c r="M18" s="355">
        <v>0</v>
      </c>
    </row>
    <row r="19" spans="1:13" ht="24.75" customHeight="1">
      <c r="A19" s="1653"/>
      <c r="B19" s="353" t="s">
        <v>495</v>
      </c>
      <c r="C19" s="335">
        <v>0.95</v>
      </c>
      <c r="D19" s="351">
        <v>214.5</v>
      </c>
      <c r="E19" s="351">
        <v>214.5</v>
      </c>
      <c r="F19" s="351">
        <v>214.5</v>
      </c>
      <c r="G19" s="14">
        <v>278.2</v>
      </c>
      <c r="H19" s="14">
        <v>278.2</v>
      </c>
      <c r="I19" s="352">
        <v>278.2</v>
      </c>
      <c r="J19" s="354">
        <v>0</v>
      </c>
      <c r="K19" s="354">
        <v>0</v>
      </c>
      <c r="L19" s="354">
        <v>29.69696969696969</v>
      </c>
      <c r="M19" s="355">
        <v>0</v>
      </c>
    </row>
    <row r="20" spans="1:13" ht="24.75" customHeight="1">
      <c r="A20" s="1653">
        <v>1.3</v>
      </c>
      <c r="B20" s="345" t="s">
        <v>498</v>
      </c>
      <c r="C20" s="334">
        <v>0.55</v>
      </c>
      <c r="D20" s="348">
        <v>290.6</v>
      </c>
      <c r="E20" s="348">
        <v>290.6</v>
      </c>
      <c r="F20" s="348">
        <v>290.6</v>
      </c>
      <c r="G20" s="349">
        <v>429.1</v>
      </c>
      <c r="H20" s="349">
        <v>429.1</v>
      </c>
      <c r="I20" s="350">
        <v>429.1</v>
      </c>
      <c r="J20" s="346">
        <v>0</v>
      </c>
      <c r="K20" s="346">
        <v>0</v>
      </c>
      <c r="L20" s="346">
        <v>47.66001376462492</v>
      </c>
      <c r="M20" s="347">
        <v>0</v>
      </c>
    </row>
    <row r="21" spans="1:13" ht="24.75" customHeight="1">
      <c r="A21" s="1653"/>
      <c r="B21" s="353" t="s">
        <v>494</v>
      </c>
      <c r="C21" s="335">
        <v>0.1</v>
      </c>
      <c r="D21" s="351">
        <v>250</v>
      </c>
      <c r="E21" s="351">
        <v>250</v>
      </c>
      <c r="F21" s="351">
        <v>250</v>
      </c>
      <c r="G21" s="14">
        <v>331</v>
      </c>
      <c r="H21" s="14">
        <v>331</v>
      </c>
      <c r="I21" s="352">
        <v>331</v>
      </c>
      <c r="J21" s="354">
        <v>0</v>
      </c>
      <c r="K21" s="354">
        <v>0</v>
      </c>
      <c r="L21" s="354">
        <v>32.400000000000006</v>
      </c>
      <c r="M21" s="355">
        <v>0</v>
      </c>
    </row>
    <row r="22" spans="1:13" ht="24.75" customHeight="1">
      <c r="A22" s="1653"/>
      <c r="B22" s="353" t="s">
        <v>495</v>
      </c>
      <c r="C22" s="335">
        <v>0.45</v>
      </c>
      <c r="D22" s="351">
        <v>299.9</v>
      </c>
      <c r="E22" s="351">
        <v>299.9</v>
      </c>
      <c r="F22" s="351">
        <v>299.9</v>
      </c>
      <c r="G22" s="14">
        <v>451.6</v>
      </c>
      <c r="H22" s="14">
        <v>451.6</v>
      </c>
      <c r="I22" s="352">
        <v>451.6</v>
      </c>
      <c r="J22" s="354">
        <v>0</v>
      </c>
      <c r="K22" s="354">
        <v>0</v>
      </c>
      <c r="L22" s="354">
        <v>50.58352784261422</v>
      </c>
      <c r="M22" s="355">
        <v>0</v>
      </c>
    </row>
    <row r="23" spans="1:13" ht="24.75" customHeight="1">
      <c r="A23" s="1653">
        <v>1.4</v>
      </c>
      <c r="B23" s="345" t="s">
        <v>764</v>
      </c>
      <c r="C23" s="334">
        <v>4.01</v>
      </c>
      <c r="D23" s="348">
        <v>227.9</v>
      </c>
      <c r="E23" s="348">
        <v>227.9</v>
      </c>
      <c r="F23" s="348">
        <v>227.9</v>
      </c>
      <c r="G23" s="349">
        <v>306.5</v>
      </c>
      <c r="H23" s="349">
        <v>306.5</v>
      </c>
      <c r="I23" s="350">
        <v>306.5</v>
      </c>
      <c r="J23" s="346">
        <v>0</v>
      </c>
      <c r="K23" s="346">
        <v>0</v>
      </c>
      <c r="L23" s="346">
        <v>34.488810881965776</v>
      </c>
      <c r="M23" s="347">
        <v>0</v>
      </c>
    </row>
    <row r="24" spans="1:13" ht="24.75" customHeight="1">
      <c r="A24" s="1653"/>
      <c r="B24" s="353" t="s">
        <v>494</v>
      </c>
      <c r="C24" s="335">
        <v>0.17</v>
      </c>
      <c r="D24" s="351">
        <v>194.8</v>
      </c>
      <c r="E24" s="351">
        <v>194.8</v>
      </c>
      <c r="F24" s="351">
        <v>194.8</v>
      </c>
      <c r="G24" s="14">
        <v>237.4</v>
      </c>
      <c r="H24" s="14">
        <v>237.4</v>
      </c>
      <c r="I24" s="352">
        <v>237.4</v>
      </c>
      <c r="J24" s="354">
        <v>0</v>
      </c>
      <c r="K24" s="354">
        <v>0</v>
      </c>
      <c r="L24" s="354">
        <v>21.868583162217647</v>
      </c>
      <c r="M24" s="355">
        <v>0</v>
      </c>
    </row>
    <row r="25" spans="1:13" ht="24.75" customHeight="1">
      <c r="A25" s="1653"/>
      <c r="B25" s="353" t="s">
        <v>495</v>
      </c>
      <c r="C25" s="335">
        <v>3.84</v>
      </c>
      <c r="D25" s="351">
        <v>229.4</v>
      </c>
      <c r="E25" s="351">
        <v>229.4</v>
      </c>
      <c r="F25" s="351">
        <v>229.4</v>
      </c>
      <c r="G25" s="14">
        <v>309.6</v>
      </c>
      <c r="H25" s="14">
        <v>309.6</v>
      </c>
      <c r="I25" s="352">
        <v>309.6</v>
      </c>
      <c r="J25" s="354">
        <v>0</v>
      </c>
      <c r="K25" s="354">
        <v>0</v>
      </c>
      <c r="L25" s="354">
        <v>34.960767218831734</v>
      </c>
      <c r="M25" s="355">
        <v>0</v>
      </c>
    </row>
    <row r="26" spans="1:13" s="326" customFormat="1" ht="24.75" customHeight="1">
      <c r="A26" s="1653">
        <v>1.5</v>
      </c>
      <c r="B26" s="345" t="s">
        <v>499</v>
      </c>
      <c r="C26" s="334">
        <v>10.55</v>
      </c>
      <c r="D26" s="348">
        <v>207.8</v>
      </c>
      <c r="E26" s="348">
        <v>207.8</v>
      </c>
      <c r="F26" s="348">
        <v>207.8</v>
      </c>
      <c r="G26" s="349">
        <v>271.2</v>
      </c>
      <c r="H26" s="349">
        <v>271.2</v>
      </c>
      <c r="I26" s="350">
        <v>271.2</v>
      </c>
      <c r="J26" s="346">
        <v>0</v>
      </c>
      <c r="K26" s="346">
        <v>0</v>
      </c>
      <c r="L26" s="346">
        <v>30.510105871029822</v>
      </c>
      <c r="M26" s="347">
        <v>0</v>
      </c>
    </row>
    <row r="27" spans="1:13" ht="24.75" customHeight="1">
      <c r="A27" s="1653"/>
      <c r="B27" s="353" t="s">
        <v>494</v>
      </c>
      <c r="C27" s="335">
        <v>6.8</v>
      </c>
      <c r="D27" s="351">
        <v>194.7</v>
      </c>
      <c r="E27" s="351">
        <v>194.7</v>
      </c>
      <c r="F27" s="351">
        <v>194.7</v>
      </c>
      <c r="G27" s="14">
        <v>246.1</v>
      </c>
      <c r="H27" s="14">
        <v>246.1</v>
      </c>
      <c r="I27" s="352">
        <v>246.1</v>
      </c>
      <c r="J27" s="354">
        <v>0</v>
      </c>
      <c r="K27" s="354">
        <v>0</v>
      </c>
      <c r="L27" s="354">
        <v>26.399589111453523</v>
      </c>
      <c r="M27" s="355">
        <v>0</v>
      </c>
    </row>
    <row r="28" spans="1:15" ht="24.75" customHeight="1">
      <c r="A28" s="1653"/>
      <c r="B28" s="353" t="s">
        <v>495</v>
      </c>
      <c r="C28" s="335">
        <v>3.75</v>
      </c>
      <c r="D28" s="351">
        <v>231.6</v>
      </c>
      <c r="E28" s="351">
        <v>231.6</v>
      </c>
      <c r="F28" s="351">
        <v>231.6</v>
      </c>
      <c r="G28" s="14">
        <v>316.9</v>
      </c>
      <c r="H28" s="14">
        <v>316.9</v>
      </c>
      <c r="I28" s="352">
        <v>316.9</v>
      </c>
      <c r="J28" s="354">
        <v>0</v>
      </c>
      <c r="K28" s="354">
        <v>0</v>
      </c>
      <c r="L28" s="354">
        <v>36.83074265975819</v>
      </c>
      <c r="M28" s="355">
        <v>0</v>
      </c>
      <c r="O28" s="340"/>
    </row>
    <row r="29" spans="1:13" s="326" customFormat="1" ht="24.75" customHeight="1">
      <c r="A29" s="1653">
        <v>1.6</v>
      </c>
      <c r="B29" s="345" t="s">
        <v>765</v>
      </c>
      <c r="C29" s="334">
        <v>7.9</v>
      </c>
      <c r="D29" s="348">
        <v>111.3</v>
      </c>
      <c r="E29" s="348">
        <v>111.3</v>
      </c>
      <c r="F29" s="348">
        <v>111.3</v>
      </c>
      <c r="G29" s="349">
        <v>111.3</v>
      </c>
      <c r="H29" s="349">
        <v>111.3</v>
      </c>
      <c r="I29" s="350">
        <v>111.3</v>
      </c>
      <c r="J29" s="346">
        <v>0</v>
      </c>
      <c r="K29" s="346">
        <v>0</v>
      </c>
      <c r="L29" s="346">
        <v>0</v>
      </c>
      <c r="M29" s="347">
        <v>0</v>
      </c>
    </row>
    <row r="30" spans="1:13" ht="24.75" customHeight="1">
      <c r="A30" s="1653"/>
      <c r="B30" s="353" t="s">
        <v>494</v>
      </c>
      <c r="C30" s="335">
        <v>2.24</v>
      </c>
      <c r="D30" s="351">
        <v>115.3</v>
      </c>
      <c r="E30" s="351">
        <v>115.3</v>
      </c>
      <c r="F30" s="351">
        <v>115.3</v>
      </c>
      <c r="G30" s="14">
        <v>115.3</v>
      </c>
      <c r="H30" s="14">
        <v>115.3</v>
      </c>
      <c r="I30" s="352">
        <v>115.3</v>
      </c>
      <c r="J30" s="354">
        <v>0</v>
      </c>
      <c r="K30" s="354">
        <v>0</v>
      </c>
      <c r="L30" s="354">
        <v>0</v>
      </c>
      <c r="M30" s="355">
        <v>0</v>
      </c>
    </row>
    <row r="31" spans="1:13" ht="24.75" customHeight="1">
      <c r="A31" s="1653"/>
      <c r="B31" s="353" t="s">
        <v>495</v>
      </c>
      <c r="C31" s="335">
        <v>5.66</v>
      </c>
      <c r="D31" s="351">
        <v>109.7</v>
      </c>
      <c r="E31" s="351">
        <v>109.7</v>
      </c>
      <c r="F31" s="351">
        <v>109.7</v>
      </c>
      <c r="G31" s="14">
        <v>109.7</v>
      </c>
      <c r="H31" s="14">
        <v>109.7</v>
      </c>
      <c r="I31" s="352">
        <v>109.7</v>
      </c>
      <c r="J31" s="354">
        <v>0</v>
      </c>
      <c r="K31" s="354">
        <v>0</v>
      </c>
      <c r="L31" s="354">
        <v>0</v>
      </c>
      <c r="M31" s="355">
        <v>0</v>
      </c>
    </row>
    <row r="32" spans="1:13" s="326" customFormat="1" ht="18.75" customHeight="1">
      <c r="A32" s="1653">
        <v>2</v>
      </c>
      <c r="B32" s="345" t="s">
        <v>500</v>
      </c>
      <c r="C32" s="334">
        <v>73.03</v>
      </c>
      <c r="D32" s="348">
        <v>269.1</v>
      </c>
      <c r="E32" s="348">
        <v>306.4</v>
      </c>
      <c r="F32" s="348">
        <v>308.4</v>
      </c>
      <c r="G32" s="349">
        <v>330.6</v>
      </c>
      <c r="H32" s="349">
        <v>330.6</v>
      </c>
      <c r="I32" s="350">
        <v>330.6</v>
      </c>
      <c r="J32" s="346">
        <v>14.604236343366765</v>
      </c>
      <c r="K32" s="346">
        <v>0.652741514360315</v>
      </c>
      <c r="L32" s="346">
        <v>7.198443579766561</v>
      </c>
      <c r="M32" s="347">
        <v>0</v>
      </c>
    </row>
    <row r="33" spans="1:13" ht="18" customHeight="1">
      <c r="A33" s="1653">
        <v>2.1</v>
      </c>
      <c r="B33" s="345" t="s">
        <v>501</v>
      </c>
      <c r="C33" s="334">
        <v>39.49</v>
      </c>
      <c r="D33" s="348">
        <v>314</v>
      </c>
      <c r="E33" s="348">
        <v>352.7</v>
      </c>
      <c r="F33" s="348">
        <v>356.4</v>
      </c>
      <c r="G33" s="349">
        <v>381.6</v>
      </c>
      <c r="H33" s="349">
        <v>381.6</v>
      </c>
      <c r="I33" s="350">
        <v>381.6</v>
      </c>
      <c r="J33" s="346">
        <v>13.503184713375788</v>
      </c>
      <c r="K33" s="346">
        <v>1.0490501842925966</v>
      </c>
      <c r="L33" s="346">
        <v>7.070707070707101</v>
      </c>
      <c r="M33" s="347">
        <v>0</v>
      </c>
    </row>
    <row r="34" spans="1:13" ht="24.75" customHeight="1">
      <c r="A34" s="1653"/>
      <c r="B34" s="353" t="s">
        <v>502</v>
      </c>
      <c r="C34" s="333">
        <v>20.49</v>
      </c>
      <c r="D34" s="351">
        <v>318.9</v>
      </c>
      <c r="E34" s="351">
        <v>350.9</v>
      </c>
      <c r="F34" s="351">
        <v>354.3</v>
      </c>
      <c r="G34" s="14">
        <v>368.9</v>
      </c>
      <c r="H34" s="14">
        <v>368.9</v>
      </c>
      <c r="I34" s="352">
        <v>368.9</v>
      </c>
      <c r="J34" s="354">
        <v>11.100658513640667</v>
      </c>
      <c r="K34" s="354">
        <v>0.9689370190937723</v>
      </c>
      <c r="L34" s="354">
        <v>4.120801580581414</v>
      </c>
      <c r="M34" s="355">
        <v>0</v>
      </c>
    </row>
    <row r="35" spans="1:13" ht="24.75" customHeight="1">
      <c r="A35" s="1653"/>
      <c r="B35" s="353" t="s">
        <v>503</v>
      </c>
      <c r="C35" s="333">
        <v>19</v>
      </c>
      <c r="D35" s="351">
        <v>308.8</v>
      </c>
      <c r="E35" s="351">
        <v>354.7</v>
      </c>
      <c r="F35" s="351">
        <v>358.6</v>
      </c>
      <c r="G35" s="14">
        <v>395.3</v>
      </c>
      <c r="H35" s="14">
        <v>395.3</v>
      </c>
      <c r="I35" s="352">
        <v>395.3</v>
      </c>
      <c r="J35" s="354">
        <v>16.12694300518136</v>
      </c>
      <c r="K35" s="354">
        <v>1.0995207217366954</v>
      </c>
      <c r="L35" s="354">
        <v>10.234244283324017</v>
      </c>
      <c r="M35" s="355">
        <v>0</v>
      </c>
    </row>
    <row r="36" spans="1:13" ht="24.75" customHeight="1">
      <c r="A36" s="1653">
        <v>2.2</v>
      </c>
      <c r="B36" s="345" t="s">
        <v>504</v>
      </c>
      <c r="C36" s="334">
        <v>25.25</v>
      </c>
      <c r="D36" s="348">
        <v>206.3</v>
      </c>
      <c r="E36" s="348">
        <v>247.3</v>
      </c>
      <c r="F36" s="348">
        <v>247.3</v>
      </c>
      <c r="G36" s="349">
        <v>269.7</v>
      </c>
      <c r="H36" s="349">
        <v>269.7</v>
      </c>
      <c r="I36" s="350">
        <v>269.7</v>
      </c>
      <c r="J36" s="346">
        <v>19.87396994667958</v>
      </c>
      <c r="K36" s="346">
        <v>0</v>
      </c>
      <c r="L36" s="346">
        <v>9.057824504650199</v>
      </c>
      <c r="M36" s="347">
        <v>0</v>
      </c>
    </row>
    <row r="37" spans="1:13" ht="24.75" customHeight="1">
      <c r="A37" s="1653"/>
      <c r="B37" s="353" t="s">
        <v>505</v>
      </c>
      <c r="C37" s="333">
        <v>6.31</v>
      </c>
      <c r="D37" s="351">
        <v>200.6</v>
      </c>
      <c r="E37" s="351">
        <v>233</v>
      </c>
      <c r="F37" s="351">
        <v>233</v>
      </c>
      <c r="G37" s="14">
        <v>249.2</v>
      </c>
      <c r="H37" s="14">
        <v>249.2</v>
      </c>
      <c r="I37" s="352">
        <v>249.2</v>
      </c>
      <c r="J37" s="354">
        <v>16.151545363908284</v>
      </c>
      <c r="K37" s="354">
        <v>0</v>
      </c>
      <c r="L37" s="354">
        <v>6.9527896995708005</v>
      </c>
      <c r="M37" s="355">
        <v>0</v>
      </c>
    </row>
    <row r="38" spans="1:13" ht="24.75" customHeight="1">
      <c r="A38" s="1653"/>
      <c r="B38" s="353" t="s">
        <v>506</v>
      </c>
      <c r="C38" s="333">
        <v>6.31</v>
      </c>
      <c r="D38" s="351">
        <v>202.7</v>
      </c>
      <c r="E38" s="351">
        <v>241.2</v>
      </c>
      <c r="F38" s="351">
        <v>241.2</v>
      </c>
      <c r="G38" s="14">
        <v>266.6</v>
      </c>
      <c r="H38" s="14">
        <v>266.6</v>
      </c>
      <c r="I38" s="352">
        <v>266.6</v>
      </c>
      <c r="J38" s="354">
        <v>18.993586581154418</v>
      </c>
      <c r="K38" s="354">
        <v>0</v>
      </c>
      <c r="L38" s="354">
        <v>10.530679933665027</v>
      </c>
      <c r="M38" s="355">
        <v>0</v>
      </c>
    </row>
    <row r="39" spans="1:13" ht="24.75" customHeight="1">
      <c r="A39" s="1653"/>
      <c r="B39" s="353" t="s">
        <v>507</v>
      </c>
      <c r="C39" s="333">
        <v>6.31</v>
      </c>
      <c r="D39" s="351">
        <v>196.1</v>
      </c>
      <c r="E39" s="351">
        <v>246.4</v>
      </c>
      <c r="F39" s="351">
        <v>246.4</v>
      </c>
      <c r="G39" s="14">
        <v>266.5</v>
      </c>
      <c r="H39" s="14">
        <v>266.5</v>
      </c>
      <c r="I39" s="352">
        <v>266.5</v>
      </c>
      <c r="J39" s="354">
        <v>25.650178480367174</v>
      </c>
      <c r="K39" s="354">
        <v>0</v>
      </c>
      <c r="L39" s="354">
        <v>8.157467532467535</v>
      </c>
      <c r="M39" s="355">
        <v>0</v>
      </c>
    </row>
    <row r="40" spans="1:13" ht="24.75" customHeight="1">
      <c r="A40" s="1653"/>
      <c r="B40" s="353" t="s">
        <v>508</v>
      </c>
      <c r="C40" s="333">
        <v>6.32</v>
      </c>
      <c r="D40" s="351">
        <v>225.6</v>
      </c>
      <c r="E40" s="351">
        <v>268.4</v>
      </c>
      <c r="F40" s="351">
        <v>268.4</v>
      </c>
      <c r="G40" s="14">
        <v>296.4</v>
      </c>
      <c r="H40" s="14">
        <v>296.4</v>
      </c>
      <c r="I40" s="352">
        <v>296.4</v>
      </c>
      <c r="J40" s="354">
        <v>18.97163120567376</v>
      </c>
      <c r="K40" s="354">
        <v>0</v>
      </c>
      <c r="L40" s="354">
        <v>10.432190760059612</v>
      </c>
      <c r="M40" s="355">
        <v>0</v>
      </c>
    </row>
    <row r="41" spans="1:13" ht="24.75" customHeight="1">
      <c r="A41" s="1653">
        <v>2.3</v>
      </c>
      <c r="B41" s="345" t="s">
        <v>509</v>
      </c>
      <c r="C41" s="334">
        <v>8.29</v>
      </c>
      <c r="D41" s="348">
        <v>246.1</v>
      </c>
      <c r="E41" s="348">
        <v>265.7</v>
      </c>
      <c r="F41" s="348">
        <v>266.2</v>
      </c>
      <c r="G41" s="349">
        <v>273.5</v>
      </c>
      <c r="H41" s="349">
        <v>273.5</v>
      </c>
      <c r="I41" s="350">
        <v>273.5</v>
      </c>
      <c r="J41" s="346">
        <v>8.16741162129216</v>
      </c>
      <c r="K41" s="346">
        <v>0.18818216033120905</v>
      </c>
      <c r="L41" s="346">
        <v>2.7422990232907694</v>
      </c>
      <c r="M41" s="347">
        <v>0</v>
      </c>
    </row>
    <row r="42" spans="1:13" s="326" customFormat="1" ht="24.75" customHeight="1">
      <c r="A42" s="332"/>
      <c r="B42" s="345" t="s">
        <v>510</v>
      </c>
      <c r="C42" s="334">
        <v>2.76</v>
      </c>
      <c r="D42" s="348">
        <v>232.1</v>
      </c>
      <c r="E42" s="348">
        <v>248.4</v>
      </c>
      <c r="F42" s="348">
        <v>248.4</v>
      </c>
      <c r="G42" s="349">
        <v>251.5</v>
      </c>
      <c r="H42" s="349">
        <v>251.5</v>
      </c>
      <c r="I42" s="350">
        <v>251.5</v>
      </c>
      <c r="J42" s="346">
        <v>7.022834984920294</v>
      </c>
      <c r="K42" s="346">
        <v>0</v>
      </c>
      <c r="L42" s="346">
        <v>1.2479871175523414</v>
      </c>
      <c r="M42" s="347">
        <v>0</v>
      </c>
    </row>
    <row r="43" spans="1:13" ht="24.75" customHeight="1">
      <c r="A43" s="332"/>
      <c r="B43" s="353" t="s">
        <v>506</v>
      </c>
      <c r="C43" s="333">
        <v>1.38</v>
      </c>
      <c r="D43" s="351">
        <v>222.6</v>
      </c>
      <c r="E43" s="351">
        <v>239.7</v>
      </c>
      <c r="F43" s="351">
        <v>239.7</v>
      </c>
      <c r="G43" s="14">
        <v>244.1</v>
      </c>
      <c r="H43" s="14">
        <v>244.1</v>
      </c>
      <c r="I43" s="352">
        <v>244.1</v>
      </c>
      <c r="J43" s="354">
        <v>7.681940700808639</v>
      </c>
      <c r="K43" s="354">
        <v>0</v>
      </c>
      <c r="L43" s="354">
        <v>1.835627868168558</v>
      </c>
      <c r="M43" s="355">
        <v>0</v>
      </c>
    </row>
    <row r="44" spans="1:13" ht="24.75" customHeight="1">
      <c r="A44" s="336"/>
      <c r="B44" s="353" t="s">
        <v>508</v>
      </c>
      <c r="C44" s="333">
        <v>1.38</v>
      </c>
      <c r="D44" s="351">
        <v>241.6</v>
      </c>
      <c r="E44" s="351">
        <v>257.1</v>
      </c>
      <c r="F44" s="351">
        <v>257.1</v>
      </c>
      <c r="G44" s="14">
        <v>258.8</v>
      </c>
      <c r="H44" s="14">
        <v>258.8</v>
      </c>
      <c r="I44" s="352">
        <v>258.8</v>
      </c>
      <c r="J44" s="354">
        <v>6.4155629139073085</v>
      </c>
      <c r="K44" s="354">
        <v>0</v>
      </c>
      <c r="L44" s="354">
        <v>0.6612213146635497</v>
      </c>
      <c r="M44" s="355">
        <v>0</v>
      </c>
    </row>
    <row r="45" spans="1:13" ht="24.75" customHeight="1">
      <c r="A45" s="332"/>
      <c r="B45" s="345" t="s">
        <v>511</v>
      </c>
      <c r="C45" s="334">
        <v>2.76</v>
      </c>
      <c r="D45" s="348">
        <v>223.2</v>
      </c>
      <c r="E45" s="348">
        <v>242.9</v>
      </c>
      <c r="F45" s="348">
        <v>242.9</v>
      </c>
      <c r="G45" s="349">
        <v>245.5</v>
      </c>
      <c r="H45" s="349">
        <v>245.5</v>
      </c>
      <c r="I45" s="350">
        <v>245.5</v>
      </c>
      <c r="J45" s="346">
        <v>8.826164874551992</v>
      </c>
      <c r="K45" s="346">
        <v>0</v>
      </c>
      <c r="L45" s="346">
        <v>1.0703993412927133</v>
      </c>
      <c r="M45" s="347">
        <v>0</v>
      </c>
    </row>
    <row r="46" spans="1:13" ht="24.75" customHeight="1">
      <c r="A46" s="332"/>
      <c r="B46" s="353" t="s">
        <v>506</v>
      </c>
      <c r="C46" s="333">
        <v>1.38</v>
      </c>
      <c r="D46" s="351">
        <v>213.3</v>
      </c>
      <c r="E46" s="351">
        <v>233.6</v>
      </c>
      <c r="F46" s="351">
        <v>233.6</v>
      </c>
      <c r="G46" s="14">
        <v>237.1</v>
      </c>
      <c r="H46" s="14">
        <v>237.1</v>
      </c>
      <c r="I46" s="352">
        <v>237.1</v>
      </c>
      <c r="J46" s="354">
        <v>9.51711204875761</v>
      </c>
      <c r="K46" s="354">
        <v>0</v>
      </c>
      <c r="L46" s="354">
        <v>1.4982876712328732</v>
      </c>
      <c r="M46" s="355">
        <v>0</v>
      </c>
    </row>
    <row r="47" spans="1:13" ht="24.75" customHeight="1">
      <c r="A47" s="332"/>
      <c r="B47" s="353" t="s">
        <v>508</v>
      </c>
      <c r="C47" s="333">
        <v>1.38</v>
      </c>
      <c r="D47" s="351">
        <v>233.1</v>
      </c>
      <c r="E47" s="351">
        <v>252.2</v>
      </c>
      <c r="F47" s="351">
        <v>252.2</v>
      </c>
      <c r="G47" s="14">
        <v>253.9</v>
      </c>
      <c r="H47" s="14">
        <v>253.9</v>
      </c>
      <c r="I47" s="352">
        <v>253.9</v>
      </c>
      <c r="J47" s="354">
        <v>8.1939081939082</v>
      </c>
      <c r="K47" s="354">
        <v>0</v>
      </c>
      <c r="L47" s="354">
        <v>0.6740681998414004</v>
      </c>
      <c r="M47" s="355">
        <v>0</v>
      </c>
    </row>
    <row r="48" spans="1:13" ht="24.75" customHeight="1">
      <c r="A48" s="332"/>
      <c r="B48" s="345" t="s">
        <v>766</v>
      </c>
      <c r="C48" s="334">
        <v>2.77</v>
      </c>
      <c r="D48" s="348">
        <v>282.9</v>
      </c>
      <c r="E48" s="348">
        <v>305.7</v>
      </c>
      <c r="F48" s="348">
        <v>307.3</v>
      </c>
      <c r="G48" s="349">
        <v>323.4</v>
      </c>
      <c r="H48" s="349">
        <v>323.4</v>
      </c>
      <c r="I48" s="350">
        <v>323.4</v>
      </c>
      <c r="J48" s="346">
        <v>8.62495581477556</v>
      </c>
      <c r="K48" s="346">
        <v>0.5233889434085768</v>
      </c>
      <c r="L48" s="346">
        <v>5.239179954441894</v>
      </c>
      <c r="M48" s="347">
        <v>0</v>
      </c>
    </row>
    <row r="49" spans="1:13" ht="24.75" customHeight="1">
      <c r="A49" s="332"/>
      <c r="B49" s="353" t="s">
        <v>502</v>
      </c>
      <c r="C49" s="333">
        <v>1.38</v>
      </c>
      <c r="D49" s="351">
        <v>286.4</v>
      </c>
      <c r="E49" s="351">
        <v>309.7</v>
      </c>
      <c r="F49" s="351">
        <v>311.3</v>
      </c>
      <c r="G49" s="14">
        <v>330.7</v>
      </c>
      <c r="H49" s="14">
        <v>330.7</v>
      </c>
      <c r="I49" s="352">
        <v>330.7</v>
      </c>
      <c r="J49" s="354">
        <v>8.694134078212315</v>
      </c>
      <c r="K49" s="354">
        <v>0.5166289958024066</v>
      </c>
      <c r="L49" s="354">
        <v>6.231930613556045</v>
      </c>
      <c r="M49" s="355">
        <v>0</v>
      </c>
    </row>
    <row r="50" spans="1:13" ht="24.75" customHeight="1" thickBot="1">
      <c r="A50" s="337"/>
      <c r="B50" s="356" t="s">
        <v>503</v>
      </c>
      <c r="C50" s="338">
        <v>1.39</v>
      </c>
      <c r="D50" s="357">
        <v>279.4</v>
      </c>
      <c r="E50" s="357">
        <v>301.8</v>
      </c>
      <c r="F50" s="357">
        <v>303.4</v>
      </c>
      <c r="G50" s="358">
        <v>316.2</v>
      </c>
      <c r="H50" s="358">
        <v>316.2</v>
      </c>
      <c r="I50" s="359">
        <v>316.2</v>
      </c>
      <c r="J50" s="360">
        <v>8.589835361488895</v>
      </c>
      <c r="K50" s="360">
        <v>0.5301524188203928</v>
      </c>
      <c r="L50" s="360">
        <v>4.218852999340811</v>
      </c>
      <c r="M50" s="361">
        <v>0</v>
      </c>
    </row>
    <row r="51" spans="4:13" ht="12" customHeight="1" thickTop="1">
      <c r="D51" s="341"/>
      <c r="E51" s="341"/>
      <c r="F51" s="341"/>
      <c r="G51" s="341"/>
      <c r="H51" s="341"/>
      <c r="I51" s="341"/>
      <c r="J51" s="341"/>
      <c r="K51" s="341"/>
      <c r="L51" s="341"/>
      <c r="M51" s="341"/>
    </row>
    <row r="52" spans="4:13" ht="24.75" customHeight="1">
      <c r="D52" s="341"/>
      <c r="E52" s="341"/>
      <c r="F52" s="341"/>
      <c r="G52" s="341"/>
      <c r="H52" s="341"/>
      <c r="I52" s="341"/>
      <c r="J52" s="341"/>
      <c r="K52" s="341"/>
      <c r="L52" s="341"/>
      <c r="M52" s="341"/>
    </row>
    <row r="53" spans="4:13" ht="24.75" customHeight="1">
      <c r="D53" s="341"/>
      <c r="E53" s="341"/>
      <c r="F53" s="341"/>
      <c r="G53" s="341"/>
      <c r="H53" s="341"/>
      <c r="I53" s="341"/>
      <c r="J53" s="341"/>
      <c r="K53" s="341"/>
      <c r="L53" s="341"/>
      <c r="M53" s="341"/>
    </row>
    <row r="54" spans="4:13" ht="24.75" customHeight="1">
      <c r="D54" s="341"/>
      <c r="E54" s="341"/>
      <c r="F54" s="341"/>
      <c r="G54" s="341"/>
      <c r="H54" s="341"/>
      <c r="I54" s="341"/>
      <c r="J54" s="341"/>
      <c r="K54" s="341"/>
      <c r="L54" s="341"/>
      <c r="M54" s="341"/>
    </row>
    <row r="55" spans="4:13" ht="24.75" customHeight="1">
      <c r="D55" s="341"/>
      <c r="E55" s="341"/>
      <c r="F55" s="341"/>
      <c r="G55" s="341"/>
      <c r="H55" s="341"/>
      <c r="I55" s="341"/>
      <c r="J55" s="341"/>
      <c r="K55" s="341"/>
      <c r="L55" s="341"/>
      <c r="M55" s="341"/>
    </row>
    <row r="56" spans="4:13" ht="24.75" customHeight="1">
      <c r="D56" s="341"/>
      <c r="E56" s="341"/>
      <c r="F56" s="341"/>
      <c r="G56" s="341"/>
      <c r="H56" s="341"/>
      <c r="I56" s="341"/>
      <c r="J56" s="341"/>
      <c r="K56" s="341"/>
      <c r="L56" s="341"/>
      <c r="M56" s="341"/>
    </row>
    <row r="57" spans="4:13" ht="24.75" customHeight="1">
      <c r="D57" s="341"/>
      <c r="E57" s="341"/>
      <c r="F57" s="341"/>
      <c r="G57" s="341"/>
      <c r="H57" s="341"/>
      <c r="I57" s="341"/>
      <c r="J57" s="341"/>
      <c r="K57" s="341"/>
      <c r="L57" s="341"/>
      <c r="M57" s="341"/>
    </row>
    <row r="58" spans="4:13" ht="24.75" customHeight="1">
      <c r="D58" s="341"/>
      <c r="E58" s="341"/>
      <c r="F58" s="341"/>
      <c r="G58" s="341"/>
      <c r="H58" s="341"/>
      <c r="I58" s="341"/>
      <c r="J58" s="341"/>
      <c r="K58" s="341"/>
      <c r="L58" s="341"/>
      <c r="M58" s="341"/>
    </row>
    <row r="59" spans="4:13" ht="24.75" customHeight="1">
      <c r="D59" s="341"/>
      <c r="E59" s="341"/>
      <c r="F59" s="341"/>
      <c r="G59" s="341"/>
      <c r="H59" s="341"/>
      <c r="I59" s="341"/>
      <c r="J59" s="341"/>
      <c r="K59" s="341"/>
      <c r="L59" s="341"/>
      <c r="M59" s="341"/>
    </row>
    <row r="60" spans="4:13" ht="24.75" customHeight="1">
      <c r="D60" s="341"/>
      <c r="E60" s="341"/>
      <c r="F60" s="341"/>
      <c r="G60" s="341"/>
      <c r="H60" s="341"/>
      <c r="I60" s="341"/>
      <c r="J60" s="341"/>
      <c r="K60" s="341"/>
      <c r="L60" s="341"/>
      <c r="M60" s="341"/>
    </row>
    <row r="61" spans="4:13" ht="24.75" customHeight="1">
      <c r="D61" s="341"/>
      <c r="E61" s="341"/>
      <c r="F61" s="341"/>
      <c r="G61" s="341"/>
      <c r="H61" s="341"/>
      <c r="I61" s="341"/>
      <c r="J61" s="341"/>
      <c r="K61" s="341"/>
      <c r="L61" s="341"/>
      <c r="M61" s="341"/>
    </row>
    <row r="62" spans="4:13" ht="24.75" customHeight="1">
      <c r="D62" s="341"/>
      <c r="E62" s="341"/>
      <c r="F62" s="341"/>
      <c r="G62" s="341"/>
      <c r="H62" s="341"/>
      <c r="I62" s="341"/>
      <c r="J62" s="341"/>
      <c r="K62" s="341"/>
      <c r="L62" s="341"/>
      <c r="M62" s="341"/>
    </row>
    <row r="63" spans="4:13" ht="24.75" customHeight="1">
      <c r="D63" s="341"/>
      <c r="E63" s="341"/>
      <c r="F63" s="341"/>
      <c r="G63" s="341"/>
      <c r="H63" s="341"/>
      <c r="I63" s="341"/>
      <c r="J63" s="341"/>
      <c r="K63" s="341"/>
      <c r="L63" s="341"/>
      <c r="M63" s="341"/>
    </row>
    <row r="64" spans="4:13" ht="24.75" customHeight="1">
      <c r="D64" s="341"/>
      <c r="E64" s="341"/>
      <c r="F64" s="341"/>
      <c r="G64" s="341"/>
      <c r="H64" s="341"/>
      <c r="I64" s="341"/>
      <c r="J64" s="341"/>
      <c r="K64" s="341"/>
      <c r="L64" s="341"/>
      <c r="M64" s="341"/>
    </row>
    <row r="65" spans="4:13" ht="24.75" customHeight="1">
      <c r="D65" s="341"/>
      <c r="E65" s="341"/>
      <c r="F65" s="341"/>
      <c r="G65" s="341"/>
      <c r="H65" s="341"/>
      <c r="I65" s="341"/>
      <c r="J65" s="341"/>
      <c r="K65" s="341"/>
      <c r="L65" s="341"/>
      <c r="M65" s="341"/>
    </row>
    <row r="66" spans="4:13" ht="24.75" customHeight="1">
      <c r="D66" s="341"/>
      <c r="E66" s="341"/>
      <c r="F66" s="341"/>
      <c r="G66" s="341"/>
      <c r="H66" s="341"/>
      <c r="I66" s="341"/>
      <c r="J66" s="341"/>
      <c r="K66" s="341"/>
      <c r="L66" s="341"/>
      <c r="M66" s="341"/>
    </row>
    <row r="67" spans="4:13" ht="24.75" customHeight="1">
      <c r="D67" s="341"/>
      <c r="E67" s="341"/>
      <c r="F67" s="341"/>
      <c r="G67" s="341"/>
      <c r="H67" s="341"/>
      <c r="I67" s="341"/>
      <c r="J67" s="341"/>
      <c r="K67" s="341"/>
      <c r="L67" s="341"/>
      <c r="M67" s="341"/>
    </row>
    <row r="68" spans="4:13" ht="24.75" customHeight="1">
      <c r="D68" s="341"/>
      <c r="E68" s="341"/>
      <c r="F68" s="341"/>
      <c r="G68" s="341"/>
      <c r="H68" s="341"/>
      <c r="I68" s="341"/>
      <c r="J68" s="341"/>
      <c r="K68" s="341"/>
      <c r="L68" s="341"/>
      <c r="M68" s="341"/>
    </row>
    <row r="69" spans="4:13" ht="24.75" customHeight="1">
      <c r="D69" s="341"/>
      <c r="E69" s="341"/>
      <c r="F69" s="341"/>
      <c r="G69" s="341"/>
      <c r="H69" s="341"/>
      <c r="I69" s="341"/>
      <c r="J69" s="341"/>
      <c r="K69" s="341"/>
      <c r="L69" s="341"/>
      <c r="M69" s="341"/>
    </row>
    <row r="70" spans="4:13" ht="24.75" customHeight="1">
      <c r="D70" s="341"/>
      <c r="E70" s="341"/>
      <c r="F70" s="341"/>
      <c r="G70" s="341"/>
      <c r="H70" s="341"/>
      <c r="I70" s="341"/>
      <c r="J70" s="341"/>
      <c r="K70" s="341"/>
      <c r="L70" s="341"/>
      <c r="M70" s="341"/>
    </row>
    <row r="71" spans="4:13" ht="24.75" customHeight="1">
      <c r="D71" s="341"/>
      <c r="E71" s="341"/>
      <c r="F71" s="341"/>
      <c r="G71" s="341"/>
      <c r="H71" s="341"/>
      <c r="I71" s="341"/>
      <c r="J71" s="341"/>
      <c r="K71" s="341"/>
      <c r="L71" s="341"/>
      <c r="M71" s="341"/>
    </row>
    <row r="72" spans="4:13" ht="24.75" customHeight="1">
      <c r="D72" s="341"/>
      <c r="E72" s="341"/>
      <c r="F72" s="341"/>
      <c r="G72" s="341"/>
      <c r="H72" s="341"/>
      <c r="I72" s="341"/>
      <c r="J72" s="341"/>
      <c r="K72" s="341"/>
      <c r="L72" s="341"/>
      <c r="M72" s="341"/>
    </row>
    <row r="73" spans="4:13" ht="24.75" customHeight="1">
      <c r="D73" s="341"/>
      <c r="E73" s="341"/>
      <c r="F73" s="341"/>
      <c r="G73" s="341"/>
      <c r="H73" s="341"/>
      <c r="I73" s="341"/>
      <c r="J73" s="341"/>
      <c r="K73" s="341"/>
      <c r="L73" s="341"/>
      <c r="M73" s="341"/>
    </row>
    <row r="74" spans="4:13" ht="24.75" customHeight="1">
      <c r="D74" s="341"/>
      <c r="E74" s="341"/>
      <c r="F74" s="341"/>
      <c r="G74" s="341"/>
      <c r="H74" s="341"/>
      <c r="I74" s="341"/>
      <c r="J74" s="341"/>
      <c r="K74" s="341"/>
      <c r="L74" s="341"/>
      <c r="M74" s="341"/>
    </row>
    <row r="75" spans="4:13" ht="24.75" customHeight="1">
      <c r="D75" s="341"/>
      <c r="E75" s="341"/>
      <c r="F75" s="341"/>
      <c r="G75" s="341"/>
      <c r="H75" s="341"/>
      <c r="I75" s="341"/>
      <c r="J75" s="341"/>
      <c r="K75" s="341"/>
      <c r="L75" s="341"/>
      <c r="M75" s="341"/>
    </row>
    <row r="76" spans="4:13" ht="24.75" customHeight="1">
      <c r="D76" s="341"/>
      <c r="E76" s="341"/>
      <c r="F76" s="341"/>
      <c r="G76" s="341"/>
      <c r="H76" s="341"/>
      <c r="I76" s="341"/>
      <c r="J76" s="341"/>
      <c r="K76" s="341"/>
      <c r="L76" s="341"/>
      <c r="M76" s="341"/>
    </row>
    <row r="77" spans="4:13" ht="24.75" customHeight="1">
      <c r="D77" s="341"/>
      <c r="E77" s="341"/>
      <c r="F77" s="341"/>
      <c r="G77" s="341"/>
      <c r="H77" s="341"/>
      <c r="I77" s="341"/>
      <c r="J77" s="341"/>
      <c r="K77" s="341"/>
      <c r="L77" s="341"/>
      <c r="M77" s="341"/>
    </row>
    <row r="78" spans="4:13" ht="24.75" customHeight="1">
      <c r="D78" s="341"/>
      <c r="E78" s="341"/>
      <c r="F78" s="341"/>
      <c r="G78" s="341"/>
      <c r="H78" s="341"/>
      <c r="I78" s="341"/>
      <c r="J78" s="341"/>
      <c r="K78" s="341"/>
      <c r="L78" s="341"/>
      <c r="M78" s="341"/>
    </row>
    <row r="79" spans="4:13" ht="24.75" customHeight="1">
      <c r="D79" s="341"/>
      <c r="E79" s="341"/>
      <c r="F79" s="341"/>
      <c r="G79" s="341"/>
      <c r="H79" s="341"/>
      <c r="I79" s="341"/>
      <c r="J79" s="341"/>
      <c r="K79" s="341"/>
      <c r="L79" s="341"/>
      <c r="M79" s="341"/>
    </row>
    <row r="80" spans="4:13" ht="24.75" customHeight="1">
      <c r="D80" s="341"/>
      <c r="E80" s="341"/>
      <c r="F80" s="341"/>
      <c r="G80" s="341"/>
      <c r="H80" s="341"/>
      <c r="I80" s="341"/>
      <c r="J80" s="341"/>
      <c r="K80" s="341"/>
      <c r="L80" s="341"/>
      <c r="M80" s="341"/>
    </row>
    <row r="81" spans="4:13" ht="24.75" customHeight="1">
      <c r="D81" s="341"/>
      <c r="E81" s="341"/>
      <c r="F81" s="341"/>
      <c r="G81" s="341"/>
      <c r="H81" s="341"/>
      <c r="I81" s="341"/>
      <c r="J81" s="341"/>
      <c r="K81" s="341"/>
      <c r="L81" s="341"/>
      <c r="M81" s="341"/>
    </row>
    <row r="82" spans="4:13" ht="24.75" customHeight="1">
      <c r="D82" s="341"/>
      <c r="E82" s="341"/>
      <c r="F82" s="341"/>
      <c r="G82" s="341"/>
      <c r="H82" s="341"/>
      <c r="I82" s="341"/>
      <c r="J82" s="341"/>
      <c r="K82" s="341"/>
      <c r="L82" s="341"/>
      <c r="M82" s="341"/>
    </row>
    <row r="83" spans="4:13" ht="24.75" customHeight="1">
      <c r="D83" s="341"/>
      <c r="E83" s="341"/>
      <c r="F83" s="341"/>
      <c r="G83" s="341"/>
      <c r="H83" s="341"/>
      <c r="I83" s="341"/>
      <c r="J83" s="341"/>
      <c r="K83" s="341"/>
      <c r="L83" s="341"/>
      <c r="M83" s="341"/>
    </row>
    <row r="84" spans="4:13" ht="24.75" customHeight="1">
      <c r="D84" s="341"/>
      <c r="E84" s="341"/>
      <c r="F84" s="341"/>
      <c r="G84" s="341"/>
      <c r="H84" s="341"/>
      <c r="I84" s="341"/>
      <c r="J84" s="341"/>
      <c r="K84" s="341"/>
      <c r="L84" s="341"/>
      <c r="M84" s="341"/>
    </row>
    <row r="85" spans="4:13" ht="24.75" customHeight="1">
      <c r="D85" s="341"/>
      <c r="E85" s="341"/>
      <c r="F85" s="341"/>
      <c r="G85" s="341"/>
      <c r="H85" s="341"/>
      <c r="I85" s="341"/>
      <c r="J85" s="341"/>
      <c r="K85" s="341"/>
      <c r="L85" s="341"/>
      <c r="M85" s="341"/>
    </row>
    <row r="86" spans="4:13" ht="24.75" customHeight="1">
      <c r="D86" s="341"/>
      <c r="E86" s="341"/>
      <c r="F86" s="341"/>
      <c r="G86" s="341"/>
      <c r="H86" s="341"/>
      <c r="I86" s="341"/>
      <c r="J86" s="341"/>
      <c r="K86" s="341"/>
      <c r="L86" s="341"/>
      <c r="M86" s="341"/>
    </row>
    <row r="87" spans="4:13" ht="24.75" customHeight="1">
      <c r="D87" s="341"/>
      <c r="E87" s="341"/>
      <c r="F87" s="341"/>
      <c r="G87" s="341"/>
      <c r="H87" s="341"/>
      <c r="I87" s="341"/>
      <c r="J87" s="341"/>
      <c r="K87" s="341"/>
      <c r="L87" s="341"/>
      <c r="M87" s="341"/>
    </row>
    <row r="88" spans="4:13" ht="24.75" customHeight="1">
      <c r="D88" s="341"/>
      <c r="E88" s="341"/>
      <c r="F88" s="341"/>
      <c r="G88" s="341"/>
      <c r="H88" s="341"/>
      <c r="I88" s="341"/>
      <c r="J88" s="341"/>
      <c r="K88" s="341"/>
      <c r="L88" s="341"/>
      <c r="M88" s="341"/>
    </row>
    <row r="89" spans="4:13" ht="24.75" customHeight="1">
      <c r="D89" s="341"/>
      <c r="E89" s="341"/>
      <c r="F89" s="341"/>
      <c r="G89" s="341"/>
      <c r="H89" s="341"/>
      <c r="I89" s="341"/>
      <c r="J89" s="341"/>
      <c r="K89" s="341"/>
      <c r="L89" s="341"/>
      <c r="M89" s="341"/>
    </row>
    <row r="90" spans="4:13" ht="24.75" customHeight="1">
      <c r="D90" s="341"/>
      <c r="E90" s="341"/>
      <c r="F90" s="341"/>
      <c r="G90" s="341"/>
      <c r="H90" s="341"/>
      <c r="I90" s="341"/>
      <c r="J90" s="341"/>
      <c r="K90" s="341"/>
      <c r="L90" s="341"/>
      <c r="M90" s="341"/>
    </row>
    <row r="91" spans="4:13" ht="24.75" customHeight="1">
      <c r="D91" s="341"/>
      <c r="E91" s="341"/>
      <c r="F91" s="341"/>
      <c r="G91" s="341"/>
      <c r="H91" s="341"/>
      <c r="I91" s="341"/>
      <c r="J91" s="341"/>
      <c r="K91" s="341"/>
      <c r="L91" s="341"/>
      <c r="M91" s="341"/>
    </row>
    <row r="92" spans="4:13" ht="24.75" customHeight="1">
      <c r="D92" s="341"/>
      <c r="E92" s="341"/>
      <c r="F92" s="341"/>
      <c r="G92" s="341"/>
      <c r="H92" s="341"/>
      <c r="I92" s="341"/>
      <c r="J92" s="341"/>
      <c r="K92" s="341"/>
      <c r="L92" s="341"/>
      <c r="M92" s="341"/>
    </row>
    <row r="93" spans="4:13" ht="24.75" customHeight="1">
      <c r="D93" s="341"/>
      <c r="E93" s="341"/>
      <c r="F93" s="341"/>
      <c r="G93" s="341"/>
      <c r="H93" s="341"/>
      <c r="I93" s="341"/>
      <c r="J93" s="341"/>
      <c r="K93" s="341"/>
      <c r="L93" s="341"/>
      <c r="M93" s="341"/>
    </row>
    <row r="94" spans="4:13" ht="24.75" customHeight="1">
      <c r="D94" s="341"/>
      <c r="E94" s="341"/>
      <c r="F94" s="341"/>
      <c r="G94" s="341"/>
      <c r="H94" s="341"/>
      <c r="I94" s="341"/>
      <c r="J94" s="341"/>
      <c r="K94" s="341"/>
      <c r="L94" s="341"/>
      <c r="M94" s="341"/>
    </row>
    <row r="95" spans="4:13" ht="24.75" customHeight="1">
      <c r="D95" s="341"/>
      <c r="E95" s="341"/>
      <c r="F95" s="341"/>
      <c r="G95" s="341"/>
      <c r="H95" s="341"/>
      <c r="I95" s="341"/>
      <c r="J95" s="341"/>
      <c r="K95" s="341"/>
      <c r="L95" s="341"/>
      <c r="M95" s="341"/>
    </row>
    <row r="96" spans="4:13" ht="24.75" customHeight="1">
      <c r="D96" s="341"/>
      <c r="E96" s="341"/>
      <c r="F96" s="341"/>
      <c r="G96" s="341"/>
      <c r="H96" s="341"/>
      <c r="I96" s="341"/>
      <c r="J96" s="341"/>
      <c r="K96" s="341"/>
      <c r="L96" s="341"/>
      <c r="M96" s="341"/>
    </row>
    <row r="97" spans="4:13" ht="24.75" customHeight="1">
      <c r="D97" s="341"/>
      <c r="E97" s="341"/>
      <c r="F97" s="341"/>
      <c r="G97" s="341"/>
      <c r="H97" s="341"/>
      <c r="I97" s="341"/>
      <c r="J97" s="341"/>
      <c r="K97" s="341"/>
      <c r="L97" s="341"/>
      <c r="M97" s="341"/>
    </row>
    <row r="98" spans="4:13" ht="24.75" customHeight="1">
      <c r="D98" s="341"/>
      <c r="E98" s="341"/>
      <c r="F98" s="341"/>
      <c r="G98" s="341"/>
      <c r="H98" s="341"/>
      <c r="I98" s="341"/>
      <c r="J98" s="341"/>
      <c r="K98" s="341"/>
      <c r="L98" s="341"/>
      <c r="M98" s="341"/>
    </row>
    <row r="99" spans="4:13" ht="24.75" customHeight="1">
      <c r="D99" s="341"/>
      <c r="E99" s="341"/>
      <c r="F99" s="341"/>
      <c r="G99" s="341"/>
      <c r="H99" s="341"/>
      <c r="I99" s="341"/>
      <c r="J99" s="341"/>
      <c r="K99" s="341"/>
      <c r="L99" s="341"/>
      <c r="M99" s="341"/>
    </row>
    <row r="100" spans="4:13" ht="24.75" customHeight="1"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</row>
    <row r="101" spans="4:13" ht="24.75" customHeight="1"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</row>
    <row r="102" spans="4:13" ht="24.75" customHeight="1"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</row>
    <row r="103" spans="4:13" ht="24.75" customHeight="1"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</row>
    <row r="104" spans="4:13" ht="24.75" customHeight="1"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</row>
    <row r="105" spans="4:13" ht="24.75" customHeight="1"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</row>
    <row r="106" spans="4:13" ht="24.75" customHeight="1"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</row>
    <row r="107" spans="4:13" ht="24.75" customHeight="1"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</row>
    <row r="108" spans="4:13" ht="24.75" customHeight="1"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</row>
    <row r="109" spans="4:13" ht="24.75" customHeight="1"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</row>
    <row r="110" spans="4:13" ht="24.75" customHeight="1"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</row>
    <row r="111" spans="4:13" ht="24.75" customHeight="1"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</row>
    <row r="112" spans="4:13" ht="24.75" customHeight="1"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</row>
    <row r="113" spans="4:13" ht="24.75" customHeight="1"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</row>
    <row r="114" spans="4:13" ht="24.75" customHeight="1"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</row>
    <row r="115" spans="4:13" ht="24.75" customHeight="1"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</row>
    <row r="116" spans="4:13" ht="24.75" customHeight="1"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</row>
    <row r="117" spans="4:13" ht="24.75" customHeight="1"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</row>
    <row r="118" spans="4:13" ht="24.75" customHeight="1"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</row>
    <row r="119" spans="4:13" ht="24.75" customHeight="1"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</row>
    <row r="120" spans="4:13" ht="24.75" customHeight="1"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</row>
    <row r="121" spans="4:13" ht="24.75" customHeight="1"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</row>
    <row r="122" spans="4:13" ht="24.75" customHeight="1"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</row>
    <row r="123" spans="4:13" ht="24.75" customHeight="1"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</row>
    <row r="124" spans="4:13" ht="24.75" customHeight="1"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</row>
    <row r="125" spans="4:13" ht="24.75" customHeight="1"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</row>
    <row r="126" spans="4:13" ht="24.75" customHeight="1"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</row>
    <row r="127" spans="4:13" ht="24.75" customHeight="1"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</row>
    <row r="128" spans="4:13" ht="24.75" customHeight="1"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</row>
    <row r="129" spans="4:13" ht="24.75" customHeight="1"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</row>
    <row r="130" spans="4:13" ht="24.75" customHeight="1"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</row>
    <row r="131" spans="4:13" ht="24.75" customHeight="1"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</row>
  </sheetData>
  <sheetProtection/>
  <mergeCells count="14"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  <mergeCell ref="J7:M7"/>
    <mergeCell ref="J8:J9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zoomScalePageLayoutView="0" workbookViewId="0" topLeftCell="A1">
      <selection activeCell="A1" sqref="A1:F1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5" width="8.00390625" style="9" customWidth="1"/>
    <col min="6" max="16384" width="11.00390625" style="9" customWidth="1"/>
  </cols>
  <sheetData>
    <row r="1" spans="1:6" s="413" customFormat="1" ht="18.75">
      <c r="A1" s="1944" t="s">
        <v>317</v>
      </c>
      <c r="B1" s="1944"/>
      <c r="C1" s="1944"/>
      <c r="D1" s="1944"/>
      <c r="E1" s="1944"/>
      <c r="F1" s="1944"/>
    </row>
    <row r="2" spans="1:6" s="413" customFormat="1" ht="18.75">
      <c r="A2" s="1945" t="s">
        <v>1388</v>
      </c>
      <c r="B2" s="1945"/>
      <c r="C2" s="1945"/>
      <c r="D2" s="1945"/>
      <c r="E2" s="1945"/>
      <c r="F2" s="1945"/>
    </row>
    <row r="3" spans="1:6" s="413" customFormat="1" ht="17.25" customHeight="1">
      <c r="A3" s="1944" t="s">
        <v>514</v>
      </c>
      <c r="B3" s="1944"/>
      <c r="C3" s="1944"/>
      <c r="D3" s="1944"/>
      <c r="E3" s="1944"/>
      <c r="F3" s="1944"/>
    </row>
    <row r="4" spans="1:6" s="413" customFormat="1" ht="17.25" customHeight="1">
      <c r="A4" s="1944" t="s">
        <v>1399</v>
      </c>
      <c r="B4" s="1944"/>
      <c r="C4" s="1944"/>
      <c r="D4" s="1944"/>
      <c r="E4" s="1944"/>
      <c r="F4" s="1944"/>
    </row>
    <row r="5" spans="1:6" ht="17.25" customHeight="1" thickBot="1">
      <c r="A5" s="834"/>
      <c r="B5" s="1946"/>
      <c r="C5" s="1946"/>
      <c r="D5" s="834"/>
      <c r="E5" s="1793" t="s">
        <v>423</v>
      </c>
      <c r="F5" s="1793"/>
    </row>
    <row r="6" spans="1:44" s="20" customFormat="1" ht="13.5" thickTop="1">
      <c r="A6" s="117"/>
      <c r="B6" s="1951"/>
      <c r="C6" s="1951"/>
      <c r="D6" s="1951"/>
      <c r="E6" s="1952" t="s">
        <v>709</v>
      </c>
      <c r="F6" s="195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s="20" customFormat="1" ht="15.75">
      <c r="A7" s="414" t="s">
        <v>515</v>
      </c>
      <c r="B7" s="415" t="s">
        <v>421</v>
      </c>
      <c r="C7" s="415" t="s">
        <v>278</v>
      </c>
      <c r="D7" s="415" t="s">
        <v>1122</v>
      </c>
      <c r="E7" s="1481" t="s">
        <v>278</v>
      </c>
      <c r="F7" s="416" t="s">
        <v>1123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6" s="44" customFormat="1" ht="12.75">
      <c r="A8" s="417" t="s">
        <v>516</v>
      </c>
      <c r="B8" s="418">
        <v>75787.2</v>
      </c>
      <c r="C8" s="418">
        <v>58532.2</v>
      </c>
      <c r="D8" s="418">
        <v>73688.90000000001</v>
      </c>
      <c r="E8" s="371">
        <v>-22.767696919796478</v>
      </c>
      <c r="F8" s="420">
        <v>25.89463577313002</v>
      </c>
    </row>
    <row r="9" spans="1:6" s="24" customFormat="1" ht="12.75">
      <c r="A9" s="162" t="s">
        <v>517</v>
      </c>
      <c r="B9" s="421">
        <v>62725.4</v>
      </c>
      <c r="C9" s="421">
        <v>51689.4</v>
      </c>
      <c r="D9" s="421">
        <v>67775.8</v>
      </c>
      <c r="E9" s="1485">
        <v>-17.5941484629831</v>
      </c>
      <c r="F9" s="433">
        <v>31.12127438120777</v>
      </c>
    </row>
    <row r="10" spans="1:6" s="24" customFormat="1" ht="12.75">
      <c r="A10" s="162" t="s">
        <v>518</v>
      </c>
      <c r="B10" s="421">
        <v>5387.599999999999</v>
      </c>
      <c r="C10" s="421">
        <v>3659.7</v>
      </c>
      <c r="D10" s="421">
        <v>3917.2999999999997</v>
      </c>
      <c r="E10" s="1485">
        <v>-32.071794491053524</v>
      </c>
      <c r="F10" s="433">
        <v>7.038828319261128</v>
      </c>
    </row>
    <row r="11" spans="1:6" s="424" customFormat="1" ht="12.75">
      <c r="A11" s="423" t="s">
        <v>519</v>
      </c>
      <c r="B11" s="421">
        <v>5113.2</v>
      </c>
      <c r="C11" s="421">
        <v>3659.5</v>
      </c>
      <c r="D11" s="421">
        <v>3417.3999999999996</v>
      </c>
      <c r="E11" s="1485">
        <v>-28.43033716654932</v>
      </c>
      <c r="F11" s="433">
        <v>-6.61565787675913</v>
      </c>
    </row>
    <row r="12" spans="1:6" s="424" customFormat="1" ht="12.75">
      <c r="A12" s="423" t="s">
        <v>735</v>
      </c>
      <c r="B12" s="421">
        <v>274.4</v>
      </c>
      <c r="C12" s="421">
        <v>0.2</v>
      </c>
      <c r="D12" s="421">
        <v>499.9</v>
      </c>
      <c r="E12" s="1485">
        <v>-99.92711370262391</v>
      </c>
      <c r="F12" s="433" t="s">
        <v>706</v>
      </c>
    </row>
    <row r="13" spans="1:6" s="424" customFormat="1" ht="12.75">
      <c r="A13" s="162" t="s">
        <v>430</v>
      </c>
      <c r="B13" s="421">
        <v>7674.200000000001</v>
      </c>
      <c r="C13" s="421">
        <v>3183.1</v>
      </c>
      <c r="D13" s="421">
        <v>1995.8</v>
      </c>
      <c r="E13" s="1485">
        <v>-58.5220609314326</v>
      </c>
      <c r="F13" s="433">
        <v>-37.30011623888662</v>
      </c>
    </row>
    <row r="14" spans="1:6" s="424" customFormat="1" ht="12.75">
      <c r="A14" s="423" t="s">
        <v>519</v>
      </c>
      <c r="B14" s="421">
        <v>3284.9</v>
      </c>
      <c r="C14" s="421">
        <v>3183.1</v>
      </c>
      <c r="D14" s="421">
        <v>1995.8</v>
      </c>
      <c r="E14" s="1485">
        <v>-3.0990288897683484</v>
      </c>
      <c r="F14" s="433">
        <v>-37.30011623888662</v>
      </c>
    </row>
    <row r="15" spans="1:6" s="424" customFormat="1" ht="12.75">
      <c r="A15" s="425" t="s">
        <v>735</v>
      </c>
      <c r="B15" s="426">
        <v>4389.3</v>
      </c>
      <c r="C15" s="426">
        <v>0</v>
      </c>
      <c r="D15" s="426">
        <v>0</v>
      </c>
      <c r="E15" s="1483" t="s">
        <v>706</v>
      </c>
      <c r="F15" s="434" t="s">
        <v>706</v>
      </c>
    </row>
    <row r="16" spans="1:6" s="44" customFormat="1" ht="12.75">
      <c r="A16" s="429" t="s">
        <v>522</v>
      </c>
      <c r="B16" s="430">
        <v>12086.899999999998</v>
      </c>
      <c r="C16" s="430">
        <v>477.70000000000005</v>
      </c>
      <c r="D16" s="430">
        <v>0</v>
      </c>
      <c r="E16" s="1484">
        <v>-96.04778727382538</v>
      </c>
      <c r="F16" s="432" t="s">
        <v>706</v>
      </c>
    </row>
    <row r="17" spans="1:6" s="24" customFormat="1" ht="12.75">
      <c r="A17" s="162" t="s">
        <v>517</v>
      </c>
      <c r="B17" s="421">
        <v>8732.3</v>
      </c>
      <c r="C17" s="421">
        <v>351.3</v>
      </c>
      <c r="D17" s="421">
        <v>0</v>
      </c>
      <c r="E17" s="1485">
        <v>-95.97700491279502</v>
      </c>
      <c r="F17" s="433" t="s">
        <v>706</v>
      </c>
    </row>
    <row r="18" spans="1:6" s="24" customFormat="1" ht="12.75">
      <c r="A18" s="162" t="s">
        <v>518</v>
      </c>
      <c r="B18" s="421">
        <v>2507.8</v>
      </c>
      <c r="C18" s="421">
        <v>126.4</v>
      </c>
      <c r="D18" s="421">
        <v>0</v>
      </c>
      <c r="E18" s="1485">
        <v>-94.95972565595342</v>
      </c>
      <c r="F18" s="433" t="s">
        <v>706</v>
      </c>
    </row>
    <row r="19" spans="1:6" s="24" customFormat="1" ht="12.75">
      <c r="A19" s="163" t="s">
        <v>280</v>
      </c>
      <c r="B19" s="426">
        <v>846.8</v>
      </c>
      <c r="C19" s="426">
        <v>0</v>
      </c>
      <c r="D19" s="426">
        <v>0</v>
      </c>
      <c r="E19" s="1485" t="s">
        <v>706</v>
      </c>
      <c r="F19" s="433" t="s">
        <v>706</v>
      </c>
    </row>
    <row r="20" spans="1:6" s="44" customFormat="1" ht="12.75">
      <c r="A20" s="417" t="s">
        <v>281</v>
      </c>
      <c r="B20" s="418">
        <v>63700.30000000001</v>
      </c>
      <c r="C20" s="418">
        <v>58054.5</v>
      </c>
      <c r="D20" s="418">
        <v>73688.90000000001</v>
      </c>
      <c r="E20" s="371">
        <v>-8.863066578964322</v>
      </c>
      <c r="F20" s="420">
        <v>26.930556632130177</v>
      </c>
    </row>
    <row r="21" spans="1:6" s="24" customFormat="1" ht="12.75">
      <c r="A21" s="162" t="s">
        <v>517</v>
      </c>
      <c r="B21" s="421">
        <v>53993.100000000006</v>
      </c>
      <c r="C21" s="421">
        <v>51338.1</v>
      </c>
      <c r="D21" s="421">
        <v>67775.8</v>
      </c>
      <c r="E21" s="1485">
        <v>-4.917294987692884</v>
      </c>
      <c r="F21" s="433">
        <v>32.018520358174555</v>
      </c>
    </row>
    <row r="22" spans="1:6" s="24" customFormat="1" ht="12.75">
      <c r="A22" s="162" t="s">
        <v>518</v>
      </c>
      <c r="B22" s="421">
        <v>2879.7999999999993</v>
      </c>
      <c r="C22" s="421">
        <v>3533.2999999999997</v>
      </c>
      <c r="D22" s="421">
        <v>3917.2999999999997</v>
      </c>
      <c r="E22" s="1485">
        <v>22.692548093617646</v>
      </c>
      <c r="F22" s="433">
        <v>10.86802705685902</v>
      </c>
    </row>
    <row r="23" spans="1:6" s="24" customFormat="1" ht="12.75">
      <c r="A23" s="163" t="s">
        <v>279</v>
      </c>
      <c r="B23" s="426">
        <v>6827.400000000001</v>
      </c>
      <c r="C23" s="426">
        <v>3183.1</v>
      </c>
      <c r="D23" s="426">
        <v>1995.8</v>
      </c>
      <c r="E23" s="1486">
        <v>-53.37756686293465</v>
      </c>
      <c r="F23" s="434">
        <v>-37.30011623888662</v>
      </c>
    </row>
    <row r="24" spans="1:6" s="24" customFormat="1" ht="12.75">
      <c r="A24" s="417" t="s">
        <v>431</v>
      </c>
      <c r="B24" s="419">
        <v>3627.5</v>
      </c>
      <c r="C24" s="419">
        <v>12322.6</v>
      </c>
      <c r="D24" s="419">
        <v>136</v>
      </c>
      <c r="E24" s="371">
        <v>239.69951757408688</v>
      </c>
      <c r="F24" s="420">
        <v>-98.89633681203642</v>
      </c>
    </row>
    <row r="25" spans="1:6" s="24" customFormat="1" ht="12.75">
      <c r="A25" s="162" t="s">
        <v>432</v>
      </c>
      <c r="B25" s="421">
        <v>1100.2</v>
      </c>
      <c r="C25" s="421">
        <v>3563.3</v>
      </c>
      <c r="D25" s="421">
        <v>9.2</v>
      </c>
      <c r="E25" s="1485">
        <v>223.87747682239592</v>
      </c>
      <c r="F25" s="433">
        <v>-99.7418123649426</v>
      </c>
    </row>
    <row r="26" spans="1:6" s="24" customFormat="1" ht="12.75">
      <c r="A26" s="162" t="s">
        <v>433</v>
      </c>
      <c r="B26" s="421">
        <v>2527.3</v>
      </c>
      <c r="C26" s="421">
        <v>3041.5</v>
      </c>
      <c r="D26" s="421">
        <v>126.8</v>
      </c>
      <c r="E26" s="1485">
        <v>20.345823606220065</v>
      </c>
      <c r="F26" s="433">
        <v>-95.83100443859938</v>
      </c>
    </row>
    <row r="27" spans="1:6" s="44" customFormat="1" ht="12.75">
      <c r="A27" s="163" t="s">
        <v>434</v>
      </c>
      <c r="B27" s="436">
        <v>0</v>
      </c>
      <c r="C27" s="436">
        <v>5717.8</v>
      </c>
      <c r="D27" s="427">
        <v>0</v>
      </c>
      <c r="E27" s="1483" t="s">
        <v>706</v>
      </c>
      <c r="F27" s="428" t="s">
        <v>706</v>
      </c>
    </row>
    <row r="28" spans="1:6" s="44" customFormat="1" ht="12.75">
      <c r="A28" s="437" t="s">
        <v>435</v>
      </c>
      <c r="B28" s="435">
        <v>67327.80000000002</v>
      </c>
      <c r="C28" s="435">
        <v>70377.1</v>
      </c>
      <c r="D28" s="435">
        <v>73824.90000000001</v>
      </c>
      <c r="E28" s="374">
        <v>4.529035554406931</v>
      </c>
      <c r="F28" s="439">
        <v>4.899036760537172</v>
      </c>
    </row>
    <row r="29" spans="1:6" s="44" customFormat="1" ht="12.75">
      <c r="A29" s="437" t="s">
        <v>282</v>
      </c>
      <c r="B29" s="435">
        <v>73665.7</v>
      </c>
      <c r="C29" s="435">
        <v>84442.1</v>
      </c>
      <c r="D29" s="435">
        <v>110964.79999999999</v>
      </c>
      <c r="E29" s="374">
        <v>14.62878924655574</v>
      </c>
      <c r="F29" s="439">
        <v>31.409332548574696</v>
      </c>
    </row>
    <row r="30" spans="1:6" s="24" customFormat="1" ht="12.75">
      <c r="A30" s="429" t="s">
        <v>283</v>
      </c>
      <c r="B30" s="431">
        <v>71432.8</v>
      </c>
      <c r="C30" s="431">
        <v>82621.3</v>
      </c>
      <c r="D30" s="431">
        <v>107576.7</v>
      </c>
      <c r="E30" s="1482">
        <v>15.66297275201309</v>
      </c>
      <c r="F30" s="1727">
        <v>30.204559841106345</v>
      </c>
    </row>
    <row r="31" spans="1:6" s="24" customFormat="1" ht="12.75">
      <c r="A31" s="162" t="s">
        <v>523</v>
      </c>
      <c r="B31" s="421">
        <v>59916</v>
      </c>
      <c r="C31" s="421">
        <v>78033.2</v>
      </c>
      <c r="D31" s="421">
        <v>94318.9</v>
      </c>
      <c r="E31" s="1485">
        <v>30.237666065825493</v>
      </c>
      <c r="F31" s="433">
        <v>20.870219342536245</v>
      </c>
    </row>
    <row r="32" spans="1:6" s="24" customFormat="1" ht="12.75">
      <c r="A32" s="162" t="s">
        <v>358</v>
      </c>
      <c r="B32" s="421">
        <v>11516.8</v>
      </c>
      <c r="C32" s="421">
        <v>4588.1</v>
      </c>
      <c r="D32" s="421">
        <v>13257.8</v>
      </c>
      <c r="E32" s="1485">
        <v>-60.16167685468185</v>
      </c>
      <c r="F32" s="433">
        <v>188.96057191430003</v>
      </c>
    </row>
    <row r="33" spans="1:6" s="24" customFormat="1" ht="12.75">
      <c r="A33" s="87" t="s">
        <v>284</v>
      </c>
      <c r="B33" s="421">
        <v>1904.9</v>
      </c>
      <c r="C33" s="421">
        <v>1022.8</v>
      </c>
      <c r="D33" s="421">
        <v>1541</v>
      </c>
      <c r="E33" s="1485">
        <v>-46.30689275027561</v>
      </c>
      <c r="F33" s="433">
        <v>50.6648416112632</v>
      </c>
    </row>
    <row r="34" spans="1:6" s="24" customFormat="1" ht="12.75">
      <c r="A34" s="87" t="s">
        <v>1381</v>
      </c>
      <c r="B34" s="421">
        <v>57.7</v>
      </c>
      <c r="C34" s="421">
        <v>74.1</v>
      </c>
      <c r="D34" s="421">
        <v>-134.5</v>
      </c>
      <c r="E34" s="1485">
        <v>28.422876949740015</v>
      </c>
      <c r="F34" s="433">
        <v>-281.5114709851552</v>
      </c>
    </row>
    <row r="35" spans="1:6" s="24" customFormat="1" ht="12.75">
      <c r="A35" s="87" t="s">
        <v>285</v>
      </c>
      <c r="B35" s="421">
        <v>387.8</v>
      </c>
      <c r="C35" s="421">
        <v>835.7</v>
      </c>
      <c r="D35" s="421">
        <v>482.4</v>
      </c>
      <c r="E35" s="1485">
        <v>115.49767921609077</v>
      </c>
      <c r="F35" s="433">
        <v>-42.275936340792164</v>
      </c>
    </row>
    <row r="36" spans="1:6" s="24" customFormat="1" ht="12.75">
      <c r="A36" s="87" t="s">
        <v>286</v>
      </c>
      <c r="B36" s="421">
        <v>186.7</v>
      </c>
      <c r="C36" s="421">
        <v>92.2</v>
      </c>
      <c r="D36" s="421">
        <v>232.5</v>
      </c>
      <c r="E36" s="1485">
        <v>-50.615961435457955</v>
      </c>
      <c r="F36" s="433">
        <v>152.1691973969631</v>
      </c>
    </row>
    <row r="37" spans="1:6" s="24" customFormat="1" ht="12.75">
      <c r="A37" s="812" t="s">
        <v>1382</v>
      </c>
      <c r="B37" s="426">
        <v>-304.2</v>
      </c>
      <c r="C37" s="426">
        <v>-204</v>
      </c>
      <c r="D37" s="426">
        <v>1266.7</v>
      </c>
      <c r="E37" s="1486">
        <v>-32.938856015779095</v>
      </c>
      <c r="F37" s="434">
        <v>-720.9313725490197</v>
      </c>
    </row>
    <row r="38" spans="1:6" s="44" customFormat="1" ht="12.75">
      <c r="A38" s="440" t="s">
        <v>436</v>
      </c>
      <c r="B38" s="435">
        <v>6337.89999999998</v>
      </c>
      <c r="C38" s="435">
        <v>14065</v>
      </c>
      <c r="D38" s="435">
        <v>37139.89999999998</v>
      </c>
      <c r="E38" s="371">
        <v>121.91893213840618</v>
      </c>
      <c r="F38" s="420">
        <v>164.0590117312476</v>
      </c>
    </row>
    <row r="39" spans="1:6" s="44" customFormat="1" ht="12.75">
      <c r="A39" s="429" t="s">
        <v>524</v>
      </c>
      <c r="B39" s="431">
        <v>-6337.899999999999</v>
      </c>
      <c r="C39" s="431">
        <v>-14065</v>
      </c>
      <c r="D39" s="431">
        <v>-37139.899999999994</v>
      </c>
      <c r="E39" s="371">
        <v>121.9189321384055</v>
      </c>
      <c r="F39" s="420">
        <v>164.05901173124772</v>
      </c>
    </row>
    <row r="40" spans="1:6" s="24" customFormat="1" ht="12.75">
      <c r="A40" s="162" t="s">
        <v>525</v>
      </c>
      <c r="B40" s="422">
        <v>-7900.099999999999</v>
      </c>
      <c r="C40" s="422">
        <v>-14842</v>
      </c>
      <c r="D40" s="422">
        <v>-46072.299999999996</v>
      </c>
      <c r="E40" s="376">
        <v>87.87103960709359</v>
      </c>
      <c r="F40" s="441">
        <v>210.41840722274628</v>
      </c>
    </row>
    <row r="41" spans="1:6" s="13" customFormat="1" ht="12.75">
      <c r="A41" s="87" t="s">
        <v>287</v>
      </c>
      <c r="B41" s="421">
        <v>0</v>
      </c>
      <c r="C41" s="421">
        <v>0</v>
      </c>
      <c r="D41" s="421">
        <v>0</v>
      </c>
      <c r="E41" s="1485" t="s">
        <v>706</v>
      </c>
      <c r="F41" s="433" t="s">
        <v>706</v>
      </c>
    </row>
    <row r="42" spans="1:6" s="424" customFormat="1" ht="12.75">
      <c r="A42" s="423" t="s">
        <v>288</v>
      </c>
      <c r="B42" s="442">
        <v>0</v>
      </c>
      <c r="C42" s="442">
        <v>0</v>
      </c>
      <c r="D42" s="442">
        <v>0</v>
      </c>
      <c r="E42" s="1485" t="s">
        <v>706</v>
      </c>
      <c r="F42" s="433" t="s">
        <v>706</v>
      </c>
    </row>
    <row r="43" spans="1:6" s="424" customFormat="1" ht="12.75">
      <c r="A43" s="423" t="s">
        <v>289</v>
      </c>
      <c r="B43" s="442">
        <v>0</v>
      </c>
      <c r="C43" s="442">
        <v>0</v>
      </c>
      <c r="D43" s="442">
        <v>0</v>
      </c>
      <c r="E43" s="1485" t="s">
        <v>706</v>
      </c>
      <c r="F43" s="433" t="s">
        <v>706</v>
      </c>
    </row>
    <row r="44" spans="1:6" s="424" customFormat="1" ht="12.75">
      <c r="A44" s="423" t="s">
        <v>290</v>
      </c>
      <c r="B44" s="442">
        <v>0</v>
      </c>
      <c r="C44" s="442">
        <v>0</v>
      </c>
      <c r="D44" s="442">
        <v>0</v>
      </c>
      <c r="E44" s="1485" t="s">
        <v>706</v>
      </c>
      <c r="F44" s="433" t="s">
        <v>706</v>
      </c>
    </row>
    <row r="45" spans="1:6" s="424" customFormat="1" ht="12.75">
      <c r="A45" s="423" t="s">
        <v>291</v>
      </c>
      <c r="B45" s="442">
        <v>0</v>
      </c>
      <c r="C45" s="442">
        <v>0</v>
      </c>
      <c r="D45" s="442">
        <v>0</v>
      </c>
      <c r="E45" s="1485" t="s">
        <v>706</v>
      </c>
      <c r="F45" s="433" t="s">
        <v>706</v>
      </c>
    </row>
    <row r="46" spans="1:6" s="424" customFormat="1" ht="12.75">
      <c r="A46" s="423" t="s">
        <v>1121</v>
      </c>
      <c r="B46" s="442"/>
      <c r="C46" s="442"/>
      <c r="D46" s="442">
        <v>0</v>
      </c>
      <c r="E46" s="1485" t="s">
        <v>706</v>
      </c>
      <c r="F46" s="433" t="s">
        <v>706</v>
      </c>
    </row>
    <row r="47" spans="1:7" s="424" customFormat="1" ht="12.75">
      <c r="A47" s="423" t="s">
        <v>292</v>
      </c>
      <c r="B47" s="422">
        <v>-8548.3</v>
      </c>
      <c r="C47" s="422">
        <v>-15076.9</v>
      </c>
      <c r="D47" s="422">
        <v>-46426.1</v>
      </c>
      <c r="E47" s="376">
        <v>76.37308002760784</v>
      </c>
      <c r="F47" s="441">
        <v>207.92868560513102</v>
      </c>
      <c r="G47" s="443"/>
    </row>
    <row r="48" spans="1:6" s="424" customFormat="1" ht="12.75">
      <c r="A48" s="423" t="s">
        <v>293</v>
      </c>
      <c r="B48" s="422">
        <v>648.2</v>
      </c>
      <c r="C48" s="422">
        <v>234.9</v>
      </c>
      <c r="D48" s="422">
        <v>353.8</v>
      </c>
      <c r="E48" s="376">
        <v>-63.76118481950015</v>
      </c>
      <c r="F48" s="441">
        <v>50.617283950617264</v>
      </c>
    </row>
    <row r="49" spans="1:6" s="24" customFormat="1" ht="12.75">
      <c r="A49" s="162" t="s">
        <v>294</v>
      </c>
      <c r="B49" s="422">
        <v>12.3</v>
      </c>
      <c r="C49" s="422">
        <v>75.7</v>
      </c>
      <c r="D49" s="422">
        <v>23.8</v>
      </c>
      <c r="E49" s="376">
        <v>515.4471544715446</v>
      </c>
      <c r="F49" s="441">
        <v>-68.56010568031704</v>
      </c>
    </row>
    <row r="50" spans="1:6" s="24" customFormat="1" ht="13.5" thickBot="1">
      <c r="A50" s="444" t="s">
        <v>295</v>
      </c>
      <c r="B50" s="445">
        <v>1549.9</v>
      </c>
      <c r="C50" s="813">
        <v>701.3</v>
      </c>
      <c r="D50" s="445">
        <v>8908.6</v>
      </c>
      <c r="E50" s="1487">
        <v>-54.75191947867605</v>
      </c>
      <c r="F50" s="484">
        <v>1170.2980179666336</v>
      </c>
    </row>
    <row r="51" spans="1:6" ht="13.5" customHeight="1" thickTop="1">
      <c r="A51" s="1948" t="s">
        <v>1407</v>
      </c>
      <c r="B51" s="1949"/>
      <c r="C51" s="1949"/>
      <c r="D51" s="1949"/>
      <c r="E51" s="1949"/>
      <c r="F51" s="1949"/>
    </row>
    <row r="52" spans="1:6" ht="12.75">
      <c r="A52" s="1950"/>
      <c r="B52" s="1950"/>
      <c r="C52" s="1950"/>
      <c r="D52" s="1950"/>
      <c r="E52" s="1950"/>
      <c r="F52" s="1950"/>
    </row>
    <row r="53" spans="1:6" ht="12.75">
      <c r="A53" s="1950"/>
      <c r="B53" s="1950"/>
      <c r="C53" s="1950"/>
      <c r="D53" s="1950"/>
      <c r="E53" s="1950"/>
      <c r="F53" s="1950"/>
    </row>
    <row r="54" spans="1:6" ht="12.75">
      <c r="A54" s="1947" t="s">
        <v>1124</v>
      </c>
      <c r="B54" s="1947"/>
      <c r="C54" s="1947"/>
      <c r="D54" s="1947"/>
      <c r="E54" s="1947"/>
      <c r="F54" s="1947"/>
    </row>
    <row r="55" spans="1:6" ht="12.75">
      <c r="A55" s="446" t="s">
        <v>444</v>
      </c>
      <c r="B55" s="309"/>
      <c r="C55" s="309"/>
      <c r="D55" s="447"/>
      <c r="E55" s="309"/>
      <c r="F55" s="309"/>
    </row>
    <row r="56" spans="1:6" ht="12.75">
      <c r="A56" s="447" t="s">
        <v>526</v>
      </c>
      <c r="B56" s="309"/>
      <c r="C56" s="309"/>
      <c r="D56" s="447"/>
      <c r="E56" s="309"/>
      <c r="F56" s="309"/>
    </row>
    <row r="57" spans="1:6" ht="12.75">
      <c r="A57" s="448" t="s">
        <v>87</v>
      </c>
      <c r="B57" s="309"/>
      <c r="C57" s="309"/>
      <c r="D57" s="447"/>
      <c r="E57" s="309"/>
      <c r="F57" s="309"/>
    </row>
    <row r="58" spans="1:6" ht="12.75">
      <c r="A58" s="309" t="s">
        <v>736</v>
      </c>
      <c r="B58" s="309"/>
      <c r="C58" s="309"/>
      <c r="D58" s="447"/>
      <c r="E58" s="309"/>
      <c r="F58" s="309"/>
    </row>
    <row r="59" spans="1:6" ht="12.75">
      <c r="A59" s="485"/>
      <c r="B59" s="309"/>
      <c r="C59" s="309"/>
      <c r="D59" s="447"/>
      <c r="E59" s="309"/>
      <c r="F59" s="309"/>
    </row>
    <row r="60" ht="12.75">
      <c r="A60" s="485"/>
    </row>
  </sheetData>
  <sheetProtection/>
  <mergeCells count="10">
    <mergeCell ref="A1:F1"/>
    <mergeCell ref="A2:F2"/>
    <mergeCell ref="A3:F3"/>
    <mergeCell ref="A4:F4"/>
    <mergeCell ref="B5:C5"/>
    <mergeCell ref="A54:F54"/>
    <mergeCell ref="A51:F53"/>
    <mergeCell ref="E5:F5"/>
    <mergeCell ref="B6:D6"/>
    <mergeCell ref="E6:F6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3" width="9.57421875" style="9" bestFit="1" customWidth="1"/>
    <col min="4" max="5" width="10.140625" style="9" bestFit="1" customWidth="1"/>
    <col min="6" max="9" width="9.57421875" style="9" bestFit="1" customWidth="1"/>
    <col min="10" max="10" width="18.8515625" style="9" bestFit="1" customWidth="1"/>
    <col min="11" max="16384" width="9.140625" style="9" customWidth="1"/>
  </cols>
  <sheetData>
    <row r="1" spans="1:10" ht="12.75">
      <c r="A1" s="1753" t="s">
        <v>857</v>
      </c>
      <c r="B1" s="1753"/>
      <c r="C1" s="1753"/>
      <c r="D1" s="1753"/>
      <c r="E1" s="1753"/>
      <c r="F1" s="1753"/>
      <c r="G1" s="1753"/>
      <c r="H1" s="1753"/>
      <c r="I1" s="1753"/>
      <c r="J1" s="40"/>
    </row>
    <row r="2" spans="1:10" ht="15.75">
      <c r="A2" s="1764" t="s">
        <v>831</v>
      </c>
      <c r="B2" s="1764"/>
      <c r="C2" s="1764"/>
      <c r="D2" s="1764"/>
      <c r="E2" s="1764"/>
      <c r="F2" s="1764"/>
      <c r="G2" s="1764"/>
      <c r="H2" s="1764"/>
      <c r="I2" s="1764"/>
      <c r="J2" s="40"/>
    </row>
    <row r="3" spans="1:9" ht="12.75">
      <c r="A3" s="1753" t="s">
        <v>1399</v>
      </c>
      <c r="B3" s="1753"/>
      <c r="C3" s="1753"/>
      <c r="D3" s="1753"/>
      <c r="E3" s="1753"/>
      <c r="F3" s="1753"/>
      <c r="G3" s="1753"/>
      <c r="H3" s="1753"/>
      <c r="I3" s="1753"/>
    </row>
    <row r="4" spans="1:9" ht="16.5" thickBot="1">
      <c r="A4" s="31"/>
      <c r="B4" s="31"/>
      <c r="C4" s="31"/>
      <c r="D4" s="31"/>
      <c r="E4" s="31"/>
      <c r="F4" s="31"/>
      <c r="G4" s="31"/>
      <c r="H4" s="31"/>
      <c r="I4" s="71"/>
    </row>
    <row r="5" spans="1:9" ht="19.5" customHeight="1" thickTop="1">
      <c r="A5" s="117"/>
      <c r="B5" s="118"/>
      <c r="C5" s="1798" t="s">
        <v>1189</v>
      </c>
      <c r="D5" s="1798"/>
      <c r="E5" s="1952"/>
      <c r="F5" s="1958" t="s">
        <v>1098</v>
      </c>
      <c r="G5" s="1952"/>
      <c r="H5" s="1956" t="s">
        <v>1179</v>
      </c>
      <c r="I5" s="1957"/>
    </row>
    <row r="6" spans="1:9" ht="19.5" customHeight="1">
      <c r="A6" s="119"/>
      <c r="B6" s="51" t="s">
        <v>386</v>
      </c>
      <c r="C6" s="1584" t="s">
        <v>421</v>
      </c>
      <c r="D6" s="1584" t="s">
        <v>278</v>
      </c>
      <c r="E6" s="1584" t="s">
        <v>1150</v>
      </c>
      <c r="F6" s="1584" t="s">
        <v>278</v>
      </c>
      <c r="G6" s="1584" t="s">
        <v>1126</v>
      </c>
      <c r="H6" s="1584" t="s">
        <v>278</v>
      </c>
      <c r="I6" s="1585" t="s">
        <v>1126</v>
      </c>
    </row>
    <row r="7" spans="1:16" ht="19.5" customHeight="1">
      <c r="A7" s="120" t="s">
        <v>698</v>
      </c>
      <c r="B7" s="88">
        <v>4640.034</v>
      </c>
      <c r="C7" s="61">
        <v>22219.778</v>
      </c>
      <c r="D7" s="61">
        <v>26229.103</v>
      </c>
      <c r="E7" s="61">
        <v>31398.561</v>
      </c>
      <c r="F7" s="121">
        <v>18.04394715374744</v>
      </c>
      <c r="G7" s="121">
        <v>19.70886308998064</v>
      </c>
      <c r="H7" s="121">
        <v>33.61274816360216</v>
      </c>
      <c r="I7" s="122">
        <v>33.28978709463321</v>
      </c>
      <c r="N7" s="1"/>
      <c r="O7" s="1"/>
      <c r="P7" s="1"/>
    </row>
    <row r="8" spans="1:16" ht="19.5" customHeight="1">
      <c r="A8" s="123" t="s">
        <v>699</v>
      </c>
      <c r="B8" s="89">
        <v>3447.944</v>
      </c>
      <c r="C8" s="62">
        <v>12621.477</v>
      </c>
      <c r="D8" s="62">
        <v>17834.689</v>
      </c>
      <c r="E8" s="62">
        <v>20026.023</v>
      </c>
      <c r="F8" s="81">
        <v>41.304294259697144</v>
      </c>
      <c r="G8" s="81">
        <v>12.286920170012522</v>
      </c>
      <c r="H8" s="81">
        <v>22.855257762080758</v>
      </c>
      <c r="I8" s="124">
        <v>21.23224825565184</v>
      </c>
      <c r="N8" s="1"/>
      <c r="O8" s="1"/>
      <c r="P8" s="1"/>
    </row>
    <row r="9" spans="1:16" ht="19.5" customHeight="1">
      <c r="A9" s="123" t="s">
        <v>700</v>
      </c>
      <c r="B9" s="89"/>
      <c r="C9" s="62">
        <v>8023.057</v>
      </c>
      <c r="D9" s="62">
        <v>11315.927</v>
      </c>
      <c r="E9" s="62">
        <v>12701.363</v>
      </c>
      <c r="F9" s="81">
        <v>41.0425851393054</v>
      </c>
      <c r="G9" s="81">
        <v>12.24323910891259</v>
      </c>
      <c r="H9" s="81">
        <v>14.501426315978328</v>
      </c>
      <c r="I9" s="124">
        <v>13.466402810041256</v>
      </c>
      <c r="N9" s="1"/>
      <c r="O9" s="1"/>
      <c r="P9" s="1"/>
    </row>
    <row r="10" spans="1:16" ht="19.5" customHeight="1">
      <c r="A10" s="123" t="s">
        <v>701</v>
      </c>
      <c r="B10" s="89">
        <v>1282.336</v>
      </c>
      <c r="C10" s="62">
        <v>9489.741</v>
      </c>
      <c r="D10" s="62">
        <v>11671.791</v>
      </c>
      <c r="E10" s="62">
        <v>14050.863</v>
      </c>
      <c r="F10" s="81">
        <v>22.993778228510124</v>
      </c>
      <c r="G10" s="81">
        <v>20.38309287751983</v>
      </c>
      <c r="H10" s="81">
        <v>14.957468103320126</v>
      </c>
      <c r="I10" s="124">
        <v>14.897187096117534</v>
      </c>
      <c r="N10" s="1"/>
      <c r="O10" s="1"/>
      <c r="P10" s="1"/>
    </row>
    <row r="11" spans="1:16" ht="19.5" customHeight="1">
      <c r="A11" s="123" t="s">
        <v>702</v>
      </c>
      <c r="B11" s="89">
        <v>538.45</v>
      </c>
      <c r="C11" s="62">
        <v>1104.467</v>
      </c>
      <c r="D11" s="62">
        <v>1467.722</v>
      </c>
      <c r="E11" s="62">
        <v>1815.31</v>
      </c>
      <c r="F11" s="81">
        <v>32.88962006107923</v>
      </c>
      <c r="G11" s="81">
        <v>23.682141440954084</v>
      </c>
      <c r="H11" s="81">
        <v>1.8808942860218474</v>
      </c>
      <c r="I11" s="124">
        <v>1.9246513689196971</v>
      </c>
      <c r="N11" s="1"/>
      <c r="O11" s="1"/>
      <c r="P11" s="1"/>
    </row>
    <row r="12" spans="1:16" ht="19.5" customHeight="1">
      <c r="A12" s="123" t="s">
        <v>703</v>
      </c>
      <c r="B12" s="89">
        <v>319.423</v>
      </c>
      <c r="C12" s="62">
        <v>1323.7</v>
      </c>
      <c r="D12" s="62">
        <v>1700.614</v>
      </c>
      <c r="E12" s="62">
        <v>1637.427</v>
      </c>
      <c r="F12" s="81">
        <v>28.47427664878748</v>
      </c>
      <c r="G12" s="81">
        <v>-3.7155403871778248</v>
      </c>
      <c r="H12" s="81">
        <v>2.1793467395928916</v>
      </c>
      <c r="I12" s="124">
        <v>1.7360539616132082</v>
      </c>
      <c r="N12" s="1"/>
      <c r="O12" s="1"/>
      <c r="P12" s="1"/>
    </row>
    <row r="13" spans="1:16" ht="19.5" customHeight="1">
      <c r="A13" s="123" t="s">
        <v>530</v>
      </c>
      <c r="B13" s="89">
        <v>1301.542</v>
      </c>
      <c r="C13" s="62">
        <v>47.713</v>
      </c>
      <c r="D13" s="62">
        <v>76.602</v>
      </c>
      <c r="E13" s="62">
        <v>123.663</v>
      </c>
      <c r="F13" s="81">
        <v>60.547439901075194</v>
      </c>
      <c r="G13" s="81">
        <v>61.4357327484922</v>
      </c>
      <c r="H13" s="81">
        <v>0.0981659088695581</v>
      </c>
      <c r="I13" s="124">
        <v>0.13111157996965614</v>
      </c>
      <c r="N13" s="1"/>
      <c r="O13" s="1"/>
      <c r="P13" s="1"/>
    </row>
    <row r="14" spans="1:16" ht="19.5" customHeight="1">
      <c r="A14" s="123" t="s">
        <v>1125</v>
      </c>
      <c r="B14" s="89"/>
      <c r="C14" s="62"/>
      <c r="D14" s="62"/>
      <c r="E14" s="62">
        <v>145.161</v>
      </c>
      <c r="F14" s="81" t="s">
        <v>706</v>
      </c>
      <c r="G14" s="81" t="s">
        <v>706</v>
      </c>
      <c r="H14" s="81" t="s">
        <v>706</v>
      </c>
      <c r="I14" s="124">
        <v>0.15390446665514548</v>
      </c>
      <c r="N14" s="1"/>
      <c r="O14" s="1"/>
      <c r="P14" s="1"/>
    </row>
    <row r="15" spans="1:16" ht="19.5" customHeight="1">
      <c r="A15" s="123" t="s">
        <v>1111</v>
      </c>
      <c r="B15" s="89"/>
      <c r="C15" s="62"/>
      <c r="D15" s="62">
        <v>145.752</v>
      </c>
      <c r="E15" s="62">
        <v>1236.829</v>
      </c>
      <c r="F15" s="81" t="s">
        <v>706</v>
      </c>
      <c r="G15" s="81" t="s">
        <v>706</v>
      </c>
      <c r="H15" s="81">
        <v>0.1867820363640092</v>
      </c>
      <c r="I15" s="124">
        <v>1.311326786041822</v>
      </c>
      <c r="N15" s="1"/>
      <c r="O15" s="1"/>
      <c r="P15" s="1"/>
    </row>
    <row r="16" spans="1:16" ht="19.5" customHeight="1" thickBot="1">
      <c r="A16" s="123" t="s">
        <v>704</v>
      </c>
      <c r="B16" s="125">
        <v>11529.729</v>
      </c>
      <c r="C16" s="89">
        <v>5086.067</v>
      </c>
      <c r="D16" s="89">
        <v>7591</v>
      </c>
      <c r="E16" s="89">
        <v>11183.7</v>
      </c>
      <c r="F16" s="81">
        <v>49.25088481925229</v>
      </c>
      <c r="G16" s="81">
        <v>47.32841522856015</v>
      </c>
      <c r="H16" s="81">
        <v>9.727910684170329</v>
      </c>
      <c r="I16" s="124">
        <v>11.857326580356643</v>
      </c>
      <c r="J16" s="1"/>
      <c r="N16" s="1"/>
      <c r="O16" s="1"/>
      <c r="P16" s="1"/>
    </row>
    <row r="17" spans="1:16" ht="13.5" thickBot="1">
      <c r="A17" s="126" t="s">
        <v>1099</v>
      </c>
      <c r="B17" s="106"/>
      <c r="C17" s="107">
        <v>59916</v>
      </c>
      <c r="D17" s="107">
        <v>78033.19999999998</v>
      </c>
      <c r="E17" s="107">
        <v>94318.89999999998</v>
      </c>
      <c r="F17" s="1457">
        <v>30.237666065825465</v>
      </c>
      <c r="G17" s="1457">
        <v>20.87021934253626</v>
      </c>
      <c r="H17" s="1457">
        <v>100</v>
      </c>
      <c r="I17" s="1458">
        <v>100</v>
      </c>
      <c r="N17" s="1"/>
      <c r="O17" s="1"/>
      <c r="P17" s="1"/>
    </row>
    <row r="18" spans="1:9" ht="24" customHeight="1" thickTop="1">
      <c r="A18" s="1954" t="s">
        <v>1389</v>
      </c>
      <c r="B18" s="1955"/>
      <c r="C18" s="1955"/>
      <c r="D18" s="1955"/>
      <c r="E18" s="1955"/>
      <c r="F18" s="1955"/>
      <c r="G18" s="1955"/>
      <c r="H18" s="1955"/>
      <c r="I18" s="1955"/>
    </row>
    <row r="19" spans="1:9" ht="15.75">
      <c r="A19" s="485" t="s">
        <v>61</v>
      </c>
      <c r="B19" s="31"/>
      <c r="C19" s="31"/>
      <c r="D19" s="31"/>
      <c r="E19" s="1459"/>
      <c r="F19" s="31"/>
      <c r="I19" s="40"/>
    </row>
    <row r="20" spans="1:23" ht="13.5">
      <c r="A20" s="1343" t="s">
        <v>1100</v>
      </c>
      <c r="J20" s="34"/>
      <c r="K20" s="113"/>
      <c r="L20" s="114"/>
      <c r="M20" s="114"/>
      <c r="N20" s="34"/>
      <c r="O20" s="114"/>
      <c r="P20" s="113"/>
      <c r="Q20" s="113"/>
      <c r="R20" s="113"/>
      <c r="S20" s="113"/>
      <c r="T20" s="18"/>
      <c r="U20" s="18"/>
      <c r="V20" s="18"/>
      <c r="W20" s="18"/>
    </row>
    <row r="21" spans="10:23" ht="12.75">
      <c r="J21" s="11"/>
      <c r="K21" s="17"/>
      <c r="L21" s="108"/>
      <c r="M21" s="108"/>
      <c r="N21" s="34"/>
      <c r="O21" s="108"/>
      <c r="P21" s="17"/>
      <c r="Q21" s="17"/>
      <c r="R21" s="17"/>
      <c r="S21" s="17"/>
      <c r="T21" s="17"/>
      <c r="U21" s="17"/>
      <c r="V21" s="17"/>
      <c r="W21" s="17"/>
    </row>
    <row r="22" spans="10:23" ht="12.75">
      <c r="J22" s="11"/>
      <c r="K22" s="109"/>
      <c r="L22" s="110"/>
      <c r="M22" s="110"/>
      <c r="N22" s="11"/>
      <c r="O22" s="110"/>
      <c r="P22" s="109"/>
      <c r="Q22" s="109"/>
      <c r="R22" s="109"/>
      <c r="S22" s="110"/>
      <c r="T22" s="110"/>
      <c r="U22" s="110"/>
      <c r="V22" s="110"/>
      <c r="W22" s="110"/>
    </row>
    <row r="23" spans="10:23" ht="12.75">
      <c r="J23" s="11"/>
      <c r="K23" s="109"/>
      <c r="L23" s="110"/>
      <c r="M23" s="110"/>
      <c r="N23" s="11"/>
      <c r="O23" s="110"/>
      <c r="P23" s="109"/>
      <c r="Q23" s="109"/>
      <c r="R23" s="109"/>
      <c r="S23" s="109"/>
      <c r="T23" s="109"/>
      <c r="U23" s="109"/>
      <c r="V23" s="109"/>
      <c r="W23" s="109"/>
    </row>
    <row r="24" spans="10:23" ht="12.75">
      <c r="J24" s="11"/>
      <c r="K24" s="112"/>
      <c r="L24" s="108"/>
      <c r="M24" s="108"/>
      <c r="N24" s="11"/>
      <c r="O24" s="108"/>
      <c r="P24" s="112"/>
      <c r="Q24" s="112"/>
      <c r="R24" s="112"/>
      <c r="S24" s="112"/>
      <c r="T24" s="112"/>
      <c r="U24" s="112"/>
      <c r="V24" s="112"/>
      <c r="W24" s="112"/>
    </row>
    <row r="25" spans="10:23" ht="12.75">
      <c r="J25" s="11"/>
      <c r="K25" s="112"/>
      <c r="L25" s="108"/>
      <c r="M25" s="108"/>
      <c r="N25" s="11"/>
      <c r="O25" s="108"/>
      <c r="P25" s="112"/>
      <c r="Q25" s="112"/>
      <c r="R25" s="112"/>
      <c r="S25" s="112"/>
      <c r="T25" s="112"/>
      <c r="U25" s="112"/>
      <c r="V25" s="112"/>
      <c r="W25" s="112"/>
    </row>
    <row r="26" spans="10:23" ht="12.75">
      <c r="J26" s="11"/>
      <c r="K26" s="112"/>
      <c r="L26" s="108"/>
      <c r="M26" s="108"/>
      <c r="N26" s="11"/>
      <c r="O26" s="108"/>
      <c r="P26" s="108"/>
      <c r="Q26" s="112"/>
      <c r="R26" s="112"/>
      <c r="S26" s="108"/>
      <c r="T26" s="108"/>
      <c r="U26" s="108"/>
      <c r="V26" s="108"/>
      <c r="W26" s="108"/>
    </row>
    <row r="27" spans="10:23" ht="12.75">
      <c r="J27" s="11"/>
      <c r="K27" s="112"/>
      <c r="L27" s="115"/>
      <c r="M27" s="115"/>
      <c r="N27" s="11"/>
      <c r="O27" s="115"/>
      <c r="P27" s="112"/>
      <c r="Q27" s="112"/>
      <c r="R27" s="112"/>
      <c r="S27" s="112"/>
      <c r="T27" s="112"/>
      <c r="U27" s="112"/>
      <c r="V27" s="112"/>
      <c r="W27" s="112"/>
    </row>
    <row r="28" spans="10:23" ht="12.75">
      <c r="J28" s="11"/>
      <c r="K28" s="112"/>
      <c r="L28" s="108"/>
      <c r="M28" s="108"/>
      <c r="N28" s="11"/>
      <c r="O28" s="108"/>
      <c r="P28" s="112"/>
      <c r="Q28" s="112"/>
      <c r="R28" s="112"/>
      <c r="S28" s="112"/>
      <c r="T28" s="112"/>
      <c r="U28" s="112"/>
      <c r="V28" s="112"/>
      <c r="W28" s="112"/>
    </row>
    <row r="29" spans="10:23" ht="12.75">
      <c r="J29" s="11"/>
      <c r="K29" s="108"/>
      <c r="L29" s="108"/>
      <c r="M29" s="108"/>
      <c r="N29" s="11"/>
      <c r="O29" s="108"/>
      <c r="P29" s="108"/>
      <c r="Q29" s="108"/>
      <c r="R29" s="108"/>
      <c r="S29" s="108"/>
      <c r="T29" s="108"/>
      <c r="U29" s="108"/>
      <c r="V29" s="108"/>
      <c r="W29" s="108"/>
    </row>
    <row r="30" spans="10:23" ht="12.75">
      <c r="J30" s="34"/>
      <c r="K30" s="116"/>
      <c r="L30" s="108"/>
      <c r="M30" s="108"/>
      <c r="N30" s="11"/>
      <c r="O30" s="108"/>
      <c r="P30" s="116"/>
      <c r="Q30" s="116"/>
      <c r="R30" s="116"/>
      <c r="S30" s="116"/>
      <c r="T30" s="116"/>
      <c r="U30" s="116"/>
      <c r="V30" s="116"/>
      <c r="W30" s="116"/>
    </row>
    <row r="31" spans="10:23" ht="15.75">
      <c r="J31" s="34"/>
      <c r="K31" s="116"/>
      <c r="L31" s="111"/>
      <c r="M31" s="111"/>
      <c r="N31" s="34"/>
      <c r="O31" s="108"/>
      <c r="P31" s="116"/>
      <c r="Q31" s="116"/>
      <c r="R31" s="116"/>
      <c r="S31" s="116"/>
      <c r="T31" s="116"/>
      <c r="U31" s="116"/>
      <c r="V31" s="116"/>
      <c r="W31" s="116"/>
    </row>
    <row r="32" spans="10:23" ht="15.75">
      <c r="J32" s="34"/>
      <c r="K32" s="116"/>
      <c r="L32" s="111"/>
      <c r="M32" s="111"/>
      <c r="N32" s="34"/>
      <c r="O32" s="108"/>
      <c r="P32" s="116"/>
      <c r="Q32" s="116"/>
      <c r="R32" s="116"/>
      <c r="S32" s="116"/>
      <c r="T32" s="116"/>
      <c r="U32" s="116"/>
      <c r="V32" s="116"/>
      <c r="W32" s="116"/>
    </row>
    <row r="33" spans="10:23" ht="12.75">
      <c r="J33" s="34"/>
      <c r="K33" s="18"/>
      <c r="L33" s="108"/>
      <c r="M33" s="108"/>
      <c r="N33" s="34"/>
      <c r="O33" s="108"/>
      <c r="P33" s="18"/>
      <c r="Q33" s="18"/>
      <c r="R33" s="18"/>
      <c r="S33" s="18"/>
      <c r="T33" s="18"/>
      <c r="U33" s="18"/>
      <c r="V33" s="18"/>
      <c r="W33" s="18"/>
    </row>
    <row r="34" spans="14:16" ht="12.75">
      <c r="N34" s="34"/>
      <c r="O34" s="11"/>
      <c r="P34" s="11"/>
    </row>
  </sheetData>
  <sheetProtection/>
  <mergeCells count="7">
    <mergeCell ref="A18:I18"/>
    <mergeCell ref="A1:I1"/>
    <mergeCell ref="H5:I5"/>
    <mergeCell ref="A2:I2"/>
    <mergeCell ref="A3:I3"/>
    <mergeCell ref="C5:E5"/>
    <mergeCell ref="F5:G5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602" customWidth="1"/>
    <col min="2" max="2" width="13.421875" style="602" bestFit="1" customWidth="1"/>
    <col min="3" max="3" width="15.00390625" style="602" customWidth="1"/>
    <col min="4" max="4" width="13.57421875" style="602" customWidth="1"/>
    <col min="5" max="5" width="14.57421875" style="602" customWidth="1"/>
    <col min="6" max="6" width="13.421875" style="602" customWidth="1"/>
    <col min="7" max="7" width="14.7109375" style="602" customWidth="1"/>
    <col min="8" max="16384" width="9.140625" style="602" customWidth="1"/>
  </cols>
  <sheetData>
    <row r="1" spans="1:7" ht="12.75">
      <c r="A1" s="1801" t="s">
        <v>859</v>
      </c>
      <c r="B1" s="1801"/>
      <c r="C1" s="1801"/>
      <c r="D1" s="1801"/>
      <c r="E1" s="1801"/>
      <c r="F1" s="1801"/>
      <c r="G1" s="1801"/>
    </row>
    <row r="2" spans="1:7" ht="16.5" customHeight="1">
      <c r="A2" s="1802" t="s">
        <v>808</v>
      </c>
      <c r="B2" s="1802"/>
      <c r="C2" s="1802"/>
      <c r="D2" s="1802"/>
      <c r="E2" s="1802"/>
      <c r="F2" s="1802"/>
      <c r="G2" s="1802"/>
    </row>
    <row r="3" spans="1:7" ht="13.5" thickBot="1">
      <c r="A3" s="9"/>
      <c r="G3" s="761" t="s">
        <v>192</v>
      </c>
    </row>
    <row r="4" spans="1:7" s="617" customFormat="1" ht="18.75" customHeight="1" thickTop="1">
      <c r="A4" s="1959" t="s">
        <v>653</v>
      </c>
      <c r="B4" s="1961" t="s">
        <v>421</v>
      </c>
      <c r="C4" s="1962"/>
      <c r="D4" s="1961" t="s">
        <v>278</v>
      </c>
      <c r="E4" s="1962"/>
      <c r="F4" s="1961" t="s">
        <v>1123</v>
      </c>
      <c r="G4" s="1963"/>
    </row>
    <row r="5" spans="1:7" s="617" customFormat="1" ht="15.75" customHeight="1">
      <c r="A5" s="1960"/>
      <c r="B5" s="618" t="s">
        <v>388</v>
      </c>
      <c r="C5" s="618" t="s">
        <v>1063</v>
      </c>
      <c r="D5" s="618" t="s">
        <v>388</v>
      </c>
      <c r="E5" s="618" t="s">
        <v>1063</v>
      </c>
      <c r="F5" s="618" t="s">
        <v>388</v>
      </c>
      <c r="G5" s="619" t="s">
        <v>1063</v>
      </c>
    </row>
    <row r="6" spans="1:7" ht="19.5" customHeight="1">
      <c r="A6" s="165" t="s">
        <v>787</v>
      </c>
      <c r="B6" s="166">
        <v>0</v>
      </c>
      <c r="C6" s="166">
        <v>0</v>
      </c>
      <c r="D6" s="166">
        <v>0</v>
      </c>
      <c r="E6" s="166">
        <v>0</v>
      </c>
      <c r="F6" s="620">
        <v>0</v>
      </c>
      <c r="G6" s="191">
        <v>0</v>
      </c>
    </row>
    <row r="7" spans="1:7" ht="19.5" customHeight="1">
      <c r="A7" s="165" t="s">
        <v>788</v>
      </c>
      <c r="B7" s="93">
        <v>0</v>
      </c>
      <c r="C7" s="166">
        <v>0</v>
      </c>
      <c r="D7" s="166">
        <v>0</v>
      </c>
      <c r="E7" s="166">
        <v>0</v>
      </c>
      <c r="F7" s="620">
        <v>0</v>
      </c>
      <c r="G7" s="191">
        <v>0</v>
      </c>
    </row>
    <row r="8" spans="1:7" ht="19.5" customHeight="1">
      <c r="A8" s="165" t="s">
        <v>789</v>
      </c>
      <c r="B8" s="93">
        <v>0</v>
      </c>
      <c r="C8" s="166">
        <v>0</v>
      </c>
      <c r="D8" s="166">
        <v>0</v>
      </c>
      <c r="E8" s="166">
        <v>0</v>
      </c>
      <c r="F8" s="620">
        <v>0</v>
      </c>
      <c r="G8" s="191">
        <v>0</v>
      </c>
    </row>
    <row r="9" spans="1:7" ht="19.5" customHeight="1">
      <c r="A9" s="165" t="s">
        <v>790</v>
      </c>
      <c r="B9" s="93">
        <v>0</v>
      </c>
      <c r="C9" s="166">
        <v>0</v>
      </c>
      <c r="D9" s="93">
        <v>0</v>
      </c>
      <c r="E9" s="166">
        <v>0</v>
      </c>
      <c r="F9" s="620">
        <v>0</v>
      </c>
      <c r="G9" s="191">
        <v>0</v>
      </c>
    </row>
    <row r="10" spans="1:7" ht="19.5" customHeight="1">
      <c r="A10" s="165" t="s">
        <v>791</v>
      </c>
      <c r="B10" s="94">
        <v>3500</v>
      </c>
      <c r="C10" s="94">
        <v>1.61</v>
      </c>
      <c r="D10" s="94">
        <v>0</v>
      </c>
      <c r="E10" s="622">
        <v>0</v>
      </c>
      <c r="F10" s="620"/>
      <c r="G10" s="191"/>
    </row>
    <row r="11" spans="1:11" ht="19.5" customHeight="1">
      <c r="A11" s="165" t="s">
        <v>792</v>
      </c>
      <c r="B11" s="93">
        <v>0</v>
      </c>
      <c r="C11" s="166">
        <v>0</v>
      </c>
      <c r="D11" s="93">
        <v>0</v>
      </c>
      <c r="E11" s="166">
        <v>0</v>
      </c>
      <c r="F11" s="620"/>
      <c r="G11" s="191"/>
      <c r="K11" s="623"/>
    </row>
    <row r="12" spans="1:7" ht="19.5" customHeight="1">
      <c r="A12" s="165" t="s">
        <v>793</v>
      </c>
      <c r="B12" s="93">
        <v>0</v>
      </c>
      <c r="C12" s="166">
        <v>0</v>
      </c>
      <c r="D12" s="93">
        <v>0</v>
      </c>
      <c r="E12" s="166">
        <v>0</v>
      </c>
      <c r="F12" s="620"/>
      <c r="G12" s="191"/>
    </row>
    <row r="13" spans="1:7" ht="19.5" customHeight="1">
      <c r="A13" s="165" t="s">
        <v>794</v>
      </c>
      <c r="B13" s="93">
        <v>3000</v>
      </c>
      <c r="C13" s="166">
        <v>1.96</v>
      </c>
      <c r="D13" s="93">
        <v>0</v>
      </c>
      <c r="E13" s="621">
        <v>0</v>
      </c>
      <c r="F13" s="620"/>
      <c r="G13" s="191"/>
    </row>
    <row r="14" spans="1:7" ht="19.5" customHeight="1">
      <c r="A14" s="165" t="s">
        <v>795</v>
      </c>
      <c r="B14" s="624">
        <v>0</v>
      </c>
      <c r="C14" s="166">
        <v>0</v>
      </c>
      <c r="D14" s="624">
        <v>0</v>
      </c>
      <c r="E14" s="166">
        <v>0</v>
      </c>
      <c r="F14" s="625"/>
      <c r="G14" s="167"/>
    </row>
    <row r="15" spans="1:7" ht="19.5" customHeight="1">
      <c r="A15" s="165" t="s">
        <v>538</v>
      </c>
      <c r="B15" s="168">
        <v>4000</v>
      </c>
      <c r="C15" s="168">
        <v>1.26</v>
      </c>
      <c r="D15" s="168">
        <v>0</v>
      </c>
      <c r="E15" s="626">
        <v>0</v>
      </c>
      <c r="F15" s="626"/>
      <c r="G15" s="169"/>
    </row>
    <row r="16" spans="1:7" ht="19.5" customHeight="1">
      <c r="A16" s="165" t="s">
        <v>539</v>
      </c>
      <c r="B16" s="168">
        <v>6783.43</v>
      </c>
      <c r="C16" s="168">
        <v>1.89</v>
      </c>
      <c r="D16" s="168">
        <v>0</v>
      </c>
      <c r="E16" s="626">
        <v>0</v>
      </c>
      <c r="F16" s="626"/>
      <c r="G16" s="169"/>
    </row>
    <row r="17" spans="1:7" ht="19.5" customHeight="1">
      <c r="A17" s="170" t="s">
        <v>540</v>
      </c>
      <c r="B17" s="49">
        <v>0</v>
      </c>
      <c r="C17" s="627">
        <v>0</v>
      </c>
      <c r="D17" s="49">
        <v>19000</v>
      </c>
      <c r="E17" s="627">
        <v>1.48</v>
      </c>
      <c r="F17" s="92"/>
      <c r="G17" s="171"/>
    </row>
    <row r="18" spans="1:7" s="630" customFormat="1" ht="19.5" customHeight="1" thickBot="1">
      <c r="A18" s="628" t="s">
        <v>542</v>
      </c>
      <c r="B18" s="172">
        <v>17283.43</v>
      </c>
      <c r="C18" s="172">
        <v>1.7</v>
      </c>
      <c r="D18" s="172">
        <v>19000</v>
      </c>
      <c r="E18" s="629">
        <v>1.48</v>
      </c>
      <c r="F18" s="814"/>
      <c r="G18" s="1501"/>
    </row>
    <row r="19" ht="13.5" thickTop="1">
      <c r="A19" s="36" t="s">
        <v>1261</v>
      </c>
    </row>
    <row r="20" s="613" customFormat="1" ht="12.75">
      <c r="A20" s="45"/>
    </row>
    <row r="24" ht="12.75">
      <c r="H24" s="602" t="s">
        <v>763</v>
      </c>
    </row>
    <row r="29" ht="12.75">
      <c r="D29" s="623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57421875" style="1460" customWidth="1"/>
    <col min="4" max="4" width="10.57421875" style="1502" customWidth="1"/>
    <col min="5" max="5" width="10.8515625" style="1460" customWidth="1"/>
    <col min="6" max="6" width="11.421875" style="1461" customWidth="1"/>
    <col min="7" max="8" width="10.00390625" style="0" customWidth="1"/>
    <col min="10" max="11" width="10.8515625" style="0" bestFit="1" customWidth="1"/>
  </cols>
  <sheetData>
    <row r="1" spans="1:9" ht="12.75">
      <c r="A1" s="1747" t="s">
        <v>35</v>
      </c>
      <c r="B1" s="1747"/>
      <c r="C1" s="1747"/>
      <c r="D1" s="1747"/>
      <c r="E1" s="1747"/>
      <c r="F1" s="1747"/>
      <c r="G1" s="1747"/>
      <c r="H1" s="1747"/>
      <c r="I1" s="70"/>
    </row>
    <row r="2" spans="1:9" ht="15.75">
      <c r="A2" s="1764" t="s">
        <v>1180</v>
      </c>
      <c r="B2" s="1764"/>
      <c r="C2" s="1764"/>
      <c r="D2" s="1764"/>
      <c r="E2" s="1764"/>
      <c r="F2" s="1764"/>
      <c r="G2" s="1764"/>
      <c r="H2" s="1764"/>
      <c r="I2" s="70"/>
    </row>
    <row r="3" spans="1:8" ht="15.75">
      <c r="A3" s="1764"/>
      <c r="B3" s="1764"/>
      <c r="C3" s="1764"/>
      <c r="D3" s="1764"/>
      <c r="E3" s="1764"/>
      <c r="F3" s="1764"/>
      <c r="G3" s="1764"/>
      <c r="H3" s="1764"/>
    </row>
    <row r="4" spans="1:8" ht="13.5" thickBot="1">
      <c r="A4" s="1964" t="s">
        <v>192</v>
      </c>
      <c r="B4" s="1964"/>
      <c r="C4" s="1964"/>
      <c r="D4" s="1964"/>
      <c r="E4" s="1964"/>
      <c r="F4" s="1964"/>
      <c r="G4" s="1964"/>
      <c r="H4" s="1964"/>
    </row>
    <row r="5" spans="1:8" ht="13.5" thickTop="1">
      <c r="A5" s="1965" t="s">
        <v>528</v>
      </c>
      <c r="B5" s="1967" t="s">
        <v>529</v>
      </c>
      <c r="C5" s="100"/>
      <c r="D5" s="1492"/>
      <c r="E5" s="100"/>
      <c r="F5" s="1492"/>
      <c r="G5" s="1969" t="s">
        <v>691</v>
      </c>
      <c r="H5" s="1970"/>
    </row>
    <row r="6" spans="1:8" ht="12.75">
      <c r="A6" s="1966"/>
      <c r="B6" s="1968"/>
      <c r="C6" s="299">
        <v>2012</v>
      </c>
      <c r="D6" s="1493">
        <v>2012</v>
      </c>
      <c r="E6" s="299">
        <v>2013</v>
      </c>
      <c r="F6" s="1493">
        <v>2013</v>
      </c>
      <c r="G6" s="1971" t="s">
        <v>1400</v>
      </c>
      <c r="H6" s="1972"/>
    </row>
    <row r="7" spans="1:8" ht="12.75">
      <c r="A7" s="1966"/>
      <c r="B7" s="1968"/>
      <c r="C7" s="497" t="s">
        <v>487</v>
      </c>
      <c r="D7" s="1494" t="s">
        <v>1394</v>
      </c>
      <c r="E7" s="497" t="s">
        <v>487</v>
      </c>
      <c r="F7" s="1494" t="s">
        <v>1394</v>
      </c>
      <c r="G7" s="91" t="s">
        <v>278</v>
      </c>
      <c r="H7" s="139" t="s">
        <v>1123</v>
      </c>
    </row>
    <row r="8" spans="1:13" ht="15.75">
      <c r="A8" s="486">
        <v>1</v>
      </c>
      <c r="B8" s="487" t="s">
        <v>296</v>
      </c>
      <c r="C8" s="476">
        <v>131624.10700000002</v>
      </c>
      <c r="D8" s="476">
        <f>SUM(D9:D13)</f>
        <v>131624.107</v>
      </c>
      <c r="E8" s="476">
        <f>SUM(E9:E13)</f>
        <v>136468.10700000002</v>
      </c>
      <c r="F8" s="1505">
        <f>SUM(F9:F13)</f>
        <v>136468.10700000002</v>
      </c>
      <c r="G8" s="476">
        <f>D8-C8</f>
        <v>0</v>
      </c>
      <c r="H8" s="488">
        <f>F8-E8</f>
        <v>0</v>
      </c>
      <c r="I8" s="98"/>
      <c r="J8" s="98"/>
      <c r="K8" s="1667"/>
      <c r="L8" s="1672"/>
      <c r="M8" s="1673"/>
    </row>
    <row r="9" spans="1:13" ht="15">
      <c r="A9" s="103"/>
      <c r="B9" s="194" t="s">
        <v>297</v>
      </c>
      <c r="C9" s="477">
        <v>25072.932</v>
      </c>
      <c r="D9" s="477">
        <v>21409.932</v>
      </c>
      <c r="E9" s="477">
        <v>12968.932</v>
      </c>
      <c r="F9" s="1506">
        <v>21468.932</v>
      </c>
      <c r="G9" s="99">
        <f aca="true" t="shared" si="0" ref="G9:G44">D9-C9</f>
        <v>-3663</v>
      </c>
      <c r="H9" s="195">
        <f aca="true" t="shared" si="1" ref="H9:H44">F9-E9</f>
        <v>8500</v>
      </c>
      <c r="I9" s="98"/>
      <c r="J9" s="98"/>
      <c r="K9" s="1669"/>
      <c r="L9" s="1674"/>
      <c r="M9" s="1675"/>
    </row>
    <row r="10" spans="1:13" ht="15">
      <c r="A10" s="103"/>
      <c r="B10" s="194" t="s">
        <v>298</v>
      </c>
      <c r="C10" s="477">
        <v>102049.2</v>
      </c>
      <c r="D10" s="477">
        <v>107004.075</v>
      </c>
      <c r="E10" s="477">
        <v>121491.425</v>
      </c>
      <c r="F10" s="1506">
        <v>113511.35</v>
      </c>
      <c r="G10" s="99">
        <f t="shared" si="0"/>
        <v>4954.875</v>
      </c>
      <c r="H10" s="195">
        <f t="shared" si="1"/>
        <v>-7980.074999999997</v>
      </c>
      <c r="I10" s="98"/>
      <c r="J10" s="98"/>
      <c r="K10" s="1670"/>
      <c r="L10" s="1674"/>
      <c r="M10" s="1676"/>
    </row>
    <row r="11" spans="1:13" ht="15">
      <c r="A11" s="101"/>
      <c r="B11" s="194" t="s">
        <v>69</v>
      </c>
      <c r="C11" s="99">
        <v>2794.975</v>
      </c>
      <c r="D11" s="99">
        <v>1801</v>
      </c>
      <c r="E11" s="99">
        <v>1406</v>
      </c>
      <c r="F11" s="1506">
        <v>1120.95</v>
      </c>
      <c r="G11" s="99">
        <f t="shared" si="0"/>
        <v>-993.9749999999999</v>
      </c>
      <c r="H11" s="195">
        <f t="shared" si="1"/>
        <v>-285.04999999999995</v>
      </c>
      <c r="I11" s="98"/>
      <c r="J11" s="98"/>
      <c r="K11" s="1670"/>
      <c r="L11" s="1674"/>
      <c r="M11" s="1676"/>
    </row>
    <row r="12" spans="1:13" ht="15">
      <c r="A12" s="102"/>
      <c r="B12" s="194" t="s">
        <v>70</v>
      </c>
      <c r="C12" s="99">
        <v>1664.5</v>
      </c>
      <c r="D12" s="99">
        <v>1394.1</v>
      </c>
      <c r="E12" s="99">
        <v>551.75</v>
      </c>
      <c r="F12" s="1506">
        <v>366.875</v>
      </c>
      <c r="G12" s="99">
        <f t="shared" si="0"/>
        <v>-270.4000000000001</v>
      </c>
      <c r="H12" s="195">
        <f t="shared" si="1"/>
        <v>-184.875</v>
      </c>
      <c r="I12" s="98"/>
      <c r="J12" s="98"/>
      <c r="K12" s="1669"/>
      <c r="L12" s="1674"/>
      <c r="M12" s="1675"/>
    </row>
    <row r="13" spans="1:13" ht="15">
      <c r="A13" s="103"/>
      <c r="B13" s="194" t="s">
        <v>71</v>
      </c>
      <c r="C13" s="477">
        <v>42.5</v>
      </c>
      <c r="D13" s="477">
        <v>15</v>
      </c>
      <c r="E13" s="477">
        <v>50</v>
      </c>
      <c r="F13" s="1506">
        <v>0</v>
      </c>
      <c r="G13" s="99">
        <f t="shared" si="0"/>
        <v>-27.5</v>
      </c>
      <c r="H13" s="195">
        <f t="shared" si="1"/>
        <v>-50</v>
      </c>
      <c r="I13" s="98"/>
      <c r="J13" s="98"/>
      <c r="K13" s="1670"/>
      <c r="L13" s="1674"/>
      <c r="M13" s="1676"/>
    </row>
    <row r="14" spans="1:13" ht="15">
      <c r="A14" s="489">
        <v>2</v>
      </c>
      <c r="B14" s="192" t="s">
        <v>811</v>
      </c>
      <c r="C14" s="97">
        <v>57519.4</v>
      </c>
      <c r="D14" s="97">
        <f>SUM(D15:D19)</f>
        <v>57519.4</v>
      </c>
      <c r="E14" s="97">
        <f>SUM(E15:E19)</f>
        <v>51610.90000000001</v>
      </c>
      <c r="F14" s="1507">
        <f>SUM(F15:F19)</f>
        <v>51610.9</v>
      </c>
      <c r="G14" s="97">
        <f t="shared" si="0"/>
        <v>0</v>
      </c>
      <c r="H14" s="193">
        <f t="shared" si="1"/>
        <v>0</v>
      </c>
      <c r="I14" s="98"/>
      <c r="J14" s="98"/>
      <c r="K14" s="1670"/>
      <c r="L14" s="1672"/>
      <c r="M14" s="1676"/>
    </row>
    <row r="15" spans="1:13" ht="15">
      <c r="A15" s="101"/>
      <c r="B15" s="194" t="s">
        <v>297</v>
      </c>
      <c r="C15" s="99">
        <v>382</v>
      </c>
      <c r="D15" s="99">
        <v>383</v>
      </c>
      <c r="E15" s="99">
        <v>319.175</v>
      </c>
      <c r="F15" s="1506">
        <v>319.175</v>
      </c>
      <c r="G15" s="99">
        <f t="shared" si="0"/>
        <v>1</v>
      </c>
      <c r="H15" s="195">
        <f t="shared" si="1"/>
        <v>0</v>
      </c>
      <c r="I15" s="98"/>
      <c r="J15" s="98"/>
      <c r="K15" s="1670"/>
      <c r="L15" s="1674"/>
      <c r="M15" s="1676"/>
    </row>
    <row r="16" spans="1:13" ht="15.75">
      <c r="A16" s="102"/>
      <c r="B16" s="194" t="s">
        <v>298</v>
      </c>
      <c r="C16" s="478">
        <v>26780.575</v>
      </c>
      <c r="D16" s="478">
        <v>26780.575</v>
      </c>
      <c r="E16" s="478">
        <v>25738.725</v>
      </c>
      <c r="F16" s="1506">
        <v>25738.725</v>
      </c>
      <c r="G16" s="99">
        <f t="shared" si="0"/>
        <v>0</v>
      </c>
      <c r="H16" s="195">
        <f t="shared" si="1"/>
        <v>0</v>
      </c>
      <c r="I16" s="98"/>
      <c r="J16" s="98"/>
      <c r="K16" s="1667"/>
      <c r="L16" s="1674"/>
      <c r="M16" s="1673"/>
    </row>
    <row r="17" spans="1:13" ht="15">
      <c r="A17" s="103"/>
      <c r="B17" s="194" t="s">
        <v>69</v>
      </c>
      <c r="C17" s="477">
        <v>1712.175</v>
      </c>
      <c r="D17" s="477">
        <v>1712.175</v>
      </c>
      <c r="E17" s="477">
        <v>1503.575</v>
      </c>
      <c r="F17" s="1508">
        <v>1503.575</v>
      </c>
      <c r="G17" s="99">
        <f t="shared" si="0"/>
        <v>0</v>
      </c>
      <c r="H17" s="195">
        <f t="shared" si="1"/>
        <v>0</v>
      </c>
      <c r="I17" s="98"/>
      <c r="J17" s="98"/>
      <c r="K17" s="1669"/>
      <c r="L17" s="1674"/>
      <c r="M17" s="1677"/>
    </row>
    <row r="18" spans="1:13" ht="15">
      <c r="A18" s="102"/>
      <c r="B18" s="194" t="s">
        <v>70</v>
      </c>
      <c r="C18" s="477">
        <v>1872.45</v>
      </c>
      <c r="D18" s="477">
        <v>1871.45</v>
      </c>
      <c r="E18" s="477">
        <v>1551.375</v>
      </c>
      <c r="F18" s="1508">
        <v>1551.375</v>
      </c>
      <c r="G18" s="99">
        <f t="shared" si="0"/>
        <v>-1</v>
      </c>
      <c r="H18" s="195">
        <f t="shared" si="1"/>
        <v>0</v>
      </c>
      <c r="I18" s="98"/>
      <c r="J18" s="98"/>
      <c r="K18" s="1670"/>
      <c r="L18" s="1674"/>
      <c r="M18" s="1678"/>
    </row>
    <row r="19" spans="1:13" ht="15">
      <c r="A19" s="101"/>
      <c r="B19" s="194" t="s">
        <v>71</v>
      </c>
      <c r="C19" s="478">
        <v>26772.2</v>
      </c>
      <c r="D19" s="478">
        <v>26772.2</v>
      </c>
      <c r="E19" s="478">
        <v>22498.050000000007</v>
      </c>
      <c r="F19" s="1506">
        <v>22498.050000000003</v>
      </c>
      <c r="G19" s="99">
        <f t="shared" si="0"/>
        <v>0</v>
      </c>
      <c r="H19" s="195">
        <f t="shared" si="1"/>
        <v>0</v>
      </c>
      <c r="I19" s="98"/>
      <c r="J19" s="98"/>
      <c r="K19" s="1670"/>
      <c r="L19" s="1674"/>
      <c r="M19" s="1678"/>
    </row>
    <row r="20" spans="1:13" ht="15">
      <c r="A20" s="101">
        <v>3</v>
      </c>
      <c r="B20" s="192" t="s">
        <v>299</v>
      </c>
      <c r="C20" s="97">
        <v>15680</v>
      </c>
      <c r="D20" s="97">
        <f>SUM(D21:D25)</f>
        <v>15679.999999999998</v>
      </c>
      <c r="E20" s="97">
        <f>SUM(E21:E25)</f>
        <v>15680</v>
      </c>
      <c r="F20" s="1507">
        <f>SUM(F21:F25)</f>
        <v>15680</v>
      </c>
      <c r="G20" s="97">
        <f t="shared" si="0"/>
        <v>0</v>
      </c>
      <c r="H20" s="193">
        <f t="shared" si="1"/>
        <v>0</v>
      </c>
      <c r="I20" s="98"/>
      <c r="J20" s="98"/>
      <c r="K20" s="1669"/>
      <c r="L20" s="1672"/>
      <c r="M20" s="1677"/>
    </row>
    <row r="21" spans="1:13" ht="15">
      <c r="A21" s="102"/>
      <c r="B21" s="194" t="s">
        <v>297</v>
      </c>
      <c r="C21" s="477">
        <v>14.96</v>
      </c>
      <c r="D21" s="477">
        <v>16.46</v>
      </c>
      <c r="E21" s="477">
        <v>17.36</v>
      </c>
      <c r="F21" s="1506">
        <v>17.36</v>
      </c>
      <c r="G21" s="99">
        <f t="shared" si="0"/>
        <v>1.5</v>
      </c>
      <c r="H21" s="195">
        <f t="shared" si="1"/>
        <v>0</v>
      </c>
      <c r="I21" s="98"/>
      <c r="J21" s="98"/>
      <c r="K21" s="1670"/>
      <c r="L21" s="1674"/>
      <c r="M21" s="1678"/>
    </row>
    <row r="22" spans="1:13" ht="15">
      <c r="A22" s="102"/>
      <c r="B22" s="194" t="s">
        <v>298</v>
      </c>
      <c r="C22" s="477">
        <v>0</v>
      </c>
      <c r="D22" s="477">
        <v>0</v>
      </c>
      <c r="E22" s="477">
        <v>0</v>
      </c>
      <c r="F22" s="1506">
        <v>0</v>
      </c>
      <c r="G22" s="99">
        <f t="shared" si="0"/>
        <v>0</v>
      </c>
      <c r="H22" s="195">
        <f t="shared" si="1"/>
        <v>0</v>
      </c>
      <c r="I22" s="98"/>
      <c r="J22" s="98"/>
      <c r="K22" s="1670"/>
      <c r="L22" s="1674"/>
      <c r="M22" s="1678"/>
    </row>
    <row r="23" spans="1:13" ht="15">
      <c r="A23" s="102"/>
      <c r="B23" s="194" t="s">
        <v>69</v>
      </c>
      <c r="C23" s="478">
        <v>0</v>
      </c>
      <c r="D23" s="478">
        <v>0</v>
      </c>
      <c r="E23" s="478">
        <v>0</v>
      </c>
      <c r="F23" s="1506">
        <v>0</v>
      </c>
      <c r="G23" s="99">
        <f t="shared" si="0"/>
        <v>0</v>
      </c>
      <c r="H23" s="195">
        <f t="shared" si="1"/>
        <v>0</v>
      </c>
      <c r="I23" s="98"/>
      <c r="J23" s="98"/>
      <c r="K23" s="1670"/>
      <c r="L23" s="1674"/>
      <c r="M23" s="1678"/>
    </row>
    <row r="24" spans="1:13" ht="15.75">
      <c r="A24" s="103"/>
      <c r="B24" s="194" t="s">
        <v>70</v>
      </c>
      <c r="C24" s="477">
        <v>0</v>
      </c>
      <c r="D24" s="477">
        <v>0</v>
      </c>
      <c r="E24" s="477">
        <v>0.01</v>
      </c>
      <c r="F24" s="1506">
        <v>0.01</v>
      </c>
      <c r="G24" s="99">
        <f t="shared" si="0"/>
        <v>0</v>
      </c>
      <c r="H24" s="195">
        <f t="shared" si="1"/>
        <v>0</v>
      </c>
      <c r="I24" s="98"/>
      <c r="J24" s="98"/>
      <c r="K24" s="1667"/>
      <c r="L24" s="1674"/>
      <c r="M24" s="1673"/>
    </row>
    <row r="25" spans="1:13" ht="15">
      <c r="A25" s="102"/>
      <c r="B25" s="194" t="s">
        <v>71</v>
      </c>
      <c r="C25" s="477">
        <v>15665.04</v>
      </c>
      <c r="D25" s="477">
        <v>15663.539999999999</v>
      </c>
      <c r="E25" s="477">
        <v>15662.63</v>
      </c>
      <c r="F25" s="1506">
        <v>15662.63</v>
      </c>
      <c r="G25" s="99">
        <f t="shared" si="0"/>
        <v>-1.500000000001819</v>
      </c>
      <c r="H25" s="195">
        <f t="shared" si="1"/>
        <v>0</v>
      </c>
      <c r="I25" s="98"/>
      <c r="J25" s="98"/>
      <c r="K25" s="1669"/>
      <c r="L25" s="1674"/>
      <c r="M25" s="1677"/>
    </row>
    <row r="26" spans="1:13" ht="15">
      <c r="A26" s="101">
        <v>4</v>
      </c>
      <c r="B26" s="192" t="s">
        <v>300</v>
      </c>
      <c r="C26" s="97">
        <v>4139.097</v>
      </c>
      <c r="D26" s="97">
        <f>SUM(D27:D31)</f>
        <v>4139.097</v>
      </c>
      <c r="E26" s="97">
        <f>SUM(E27:E31)</f>
        <v>3242.702</v>
      </c>
      <c r="F26" s="1507">
        <f>SUM(F27:F31)</f>
        <v>3242.6820000000002</v>
      </c>
      <c r="G26" s="97">
        <f t="shared" si="0"/>
        <v>0</v>
      </c>
      <c r="H26" s="193">
        <f t="shared" si="1"/>
        <v>-0.01999999999998181</v>
      </c>
      <c r="I26" s="98"/>
      <c r="J26" s="98"/>
      <c r="K26" s="1670"/>
      <c r="L26" s="1672"/>
      <c r="M26" s="1678"/>
    </row>
    <row r="27" spans="1:13" ht="15">
      <c r="A27" s="101"/>
      <c r="B27" s="194" t="s">
        <v>301</v>
      </c>
      <c r="C27" s="477">
        <v>2753.319</v>
      </c>
      <c r="D27" s="477">
        <v>2755.619</v>
      </c>
      <c r="E27" s="477">
        <v>2411.248</v>
      </c>
      <c r="F27" s="1509">
        <v>2412.748</v>
      </c>
      <c r="G27" s="99">
        <f t="shared" si="0"/>
        <v>2.300000000000182</v>
      </c>
      <c r="H27" s="195">
        <f t="shared" si="1"/>
        <v>1.5</v>
      </c>
      <c r="I27" s="98"/>
      <c r="J27" s="98"/>
      <c r="K27" s="1670"/>
      <c r="L27" s="1674"/>
      <c r="M27" s="1678"/>
    </row>
    <row r="28" spans="1:13" ht="15">
      <c r="A28" s="101"/>
      <c r="B28" s="194" t="s">
        <v>298</v>
      </c>
      <c r="C28" s="99">
        <v>0</v>
      </c>
      <c r="D28" s="99">
        <v>0</v>
      </c>
      <c r="E28" s="99">
        <v>0</v>
      </c>
      <c r="F28" s="1509">
        <v>0</v>
      </c>
      <c r="G28" s="99">
        <f t="shared" si="0"/>
        <v>0</v>
      </c>
      <c r="H28" s="195">
        <f t="shared" si="1"/>
        <v>0</v>
      </c>
      <c r="I28" s="98"/>
      <c r="J28" s="98"/>
      <c r="K28" s="1671"/>
      <c r="L28" s="1674"/>
      <c r="M28" s="1677"/>
    </row>
    <row r="29" spans="1:13" ht="15">
      <c r="A29" s="104"/>
      <c r="B29" s="194" t="s">
        <v>69</v>
      </c>
      <c r="C29" s="99">
        <v>0</v>
      </c>
      <c r="D29" s="99">
        <v>0</v>
      </c>
      <c r="E29" s="99">
        <v>0</v>
      </c>
      <c r="F29" s="1510">
        <v>0</v>
      </c>
      <c r="G29" s="99">
        <f t="shared" si="0"/>
        <v>0</v>
      </c>
      <c r="H29" s="195">
        <f t="shared" si="1"/>
        <v>0</v>
      </c>
      <c r="I29" s="98"/>
      <c r="J29" s="98"/>
      <c r="K29" s="1670"/>
      <c r="L29" s="1674"/>
      <c r="M29" s="1678"/>
    </row>
    <row r="30" spans="1:13" ht="15">
      <c r="A30" s="105"/>
      <c r="B30" s="194" t="s">
        <v>70</v>
      </c>
      <c r="C30" s="478">
        <v>0</v>
      </c>
      <c r="D30" s="478">
        <v>0</v>
      </c>
      <c r="E30" s="478">
        <v>13.164</v>
      </c>
      <c r="F30" s="1510">
        <v>18.864</v>
      </c>
      <c r="G30" s="99">
        <f t="shared" si="0"/>
        <v>0</v>
      </c>
      <c r="H30" s="195">
        <f t="shared" si="1"/>
        <v>5.700000000000001</v>
      </c>
      <c r="I30" s="98"/>
      <c r="J30" s="98"/>
      <c r="K30" s="1670"/>
      <c r="L30" s="1674"/>
      <c r="M30" s="1678"/>
    </row>
    <row r="31" spans="1:13" ht="15">
      <c r="A31" s="104"/>
      <c r="B31" s="194" t="s">
        <v>71</v>
      </c>
      <c r="C31" s="478">
        <v>1385.7779999999998</v>
      </c>
      <c r="D31" s="478">
        <v>1383.478</v>
      </c>
      <c r="E31" s="478">
        <v>818.29</v>
      </c>
      <c r="F31" s="1510">
        <v>811.07</v>
      </c>
      <c r="G31" s="99">
        <f t="shared" si="0"/>
        <v>-2.299999999999727</v>
      </c>
      <c r="H31" s="195">
        <f t="shared" si="1"/>
        <v>-7.219999999999914</v>
      </c>
      <c r="J31" s="98"/>
      <c r="K31" s="1670"/>
      <c r="L31" s="1674"/>
      <c r="M31" s="1678"/>
    </row>
    <row r="32" spans="1:13" ht="15.75">
      <c r="A32" s="105"/>
      <c r="B32" s="196" t="s">
        <v>302</v>
      </c>
      <c r="C32" s="477">
        <v>16.04</v>
      </c>
      <c r="D32" s="477">
        <v>16.04</v>
      </c>
      <c r="E32" s="477">
        <v>58.895</v>
      </c>
      <c r="F32" s="1510">
        <v>58.875</v>
      </c>
      <c r="G32" s="99">
        <f t="shared" si="0"/>
        <v>0</v>
      </c>
      <c r="H32" s="195">
        <f t="shared" si="1"/>
        <v>-0.020000000000003126</v>
      </c>
      <c r="J32" s="98"/>
      <c r="K32" s="1667"/>
      <c r="L32" s="1674"/>
      <c r="M32" s="1673"/>
    </row>
    <row r="33" spans="1:13" ht="15">
      <c r="A33" s="128">
        <v>5</v>
      </c>
      <c r="B33" s="490" t="s">
        <v>303</v>
      </c>
      <c r="C33" s="97">
        <v>157.6</v>
      </c>
      <c r="D33" s="97">
        <f>SUM(D34:D36)</f>
        <v>157.6</v>
      </c>
      <c r="E33" s="97">
        <f>SUM(E34:E36)</f>
        <v>0</v>
      </c>
      <c r="F33" s="1507">
        <f>SUM(F34:F36)</f>
        <v>0</v>
      </c>
      <c r="G33" s="97">
        <f t="shared" si="0"/>
        <v>0</v>
      </c>
      <c r="H33" s="193">
        <f t="shared" si="1"/>
        <v>0</v>
      </c>
      <c r="I33" s="98"/>
      <c r="J33" s="98"/>
      <c r="K33" s="1669"/>
      <c r="L33" s="1672"/>
      <c r="M33" s="1677"/>
    </row>
    <row r="34" spans="1:13" ht="15">
      <c r="A34" s="123"/>
      <c r="B34" s="39" t="s">
        <v>304</v>
      </c>
      <c r="C34" s="99">
        <v>0</v>
      </c>
      <c r="D34" s="99">
        <v>0</v>
      </c>
      <c r="E34" s="99">
        <v>0</v>
      </c>
      <c r="F34" s="1511">
        <v>0</v>
      </c>
      <c r="G34" s="99">
        <f t="shared" si="0"/>
        <v>0</v>
      </c>
      <c r="H34" s="195">
        <f t="shared" si="1"/>
        <v>0</v>
      </c>
      <c r="J34" s="98"/>
      <c r="K34" s="1670"/>
      <c r="L34" s="1679"/>
      <c r="M34" s="1678"/>
    </row>
    <row r="35" spans="1:13" ht="15">
      <c r="A35" s="123"/>
      <c r="B35" s="39" t="s">
        <v>305</v>
      </c>
      <c r="C35" s="99">
        <v>157.6</v>
      </c>
      <c r="D35" s="99">
        <v>157.6</v>
      </c>
      <c r="E35" s="99">
        <v>0</v>
      </c>
      <c r="F35" s="1511">
        <v>0</v>
      </c>
      <c r="G35" s="99">
        <f t="shared" si="0"/>
        <v>0</v>
      </c>
      <c r="H35" s="195">
        <f t="shared" si="1"/>
        <v>0</v>
      </c>
      <c r="J35" s="98"/>
      <c r="K35" s="1670"/>
      <c r="L35" s="1679"/>
      <c r="M35" s="1678"/>
    </row>
    <row r="36" spans="1:13" ht="15">
      <c r="A36" s="123"/>
      <c r="B36" s="39" t="s">
        <v>306</v>
      </c>
      <c r="C36" s="99">
        <v>0</v>
      </c>
      <c r="D36" s="99">
        <v>0</v>
      </c>
      <c r="E36" s="99">
        <v>0</v>
      </c>
      <c r="F36" s="1511">
        <v>0</v>
      </c>
      <c r="G36" s="99">
        <f t="shared" si="0"/>
        <v>0</v>
      </c>
      <c r="H36" s="195">
        <f t="shared" si="1"/>
        <v>0</v>
      </c>
      <c r="J36" s="98"/>
      <c r="K36" s="1680"/>
      <c r="L36" s="1679"/>
      <c r="M36" s="1677"/>
    </row>
    <row r="37" spans="1:13" ht="15">
      <c r="A37" s="128">
        <v>6</v>
      </c>
      <c r="B37" s="490" t="s">
        <v>307</v>
      </c>
      <c r="C37" s="97">
        <v>-2360.1</v>
      </c>
      <c r="D37" s="97">
        <f>D38</f>
        <v>-17449.7</v>
      </c>
      <c r="E37" s="97">
        <v>-516.1</v>
      </c>
      <c r="F37" s="1507">
        <f>F38</f>
        <v>-46942.2</v>
      </c>
      <c r="G37" s="97">
        <f t="shared" si="0"/>
        <v>-15089.6</v>
      </c>
      <c r="H37" s="193">
        <f t="shared" si="1"/>
        <v>-46426.1</v>
      </c>
      <c r="J37" s="1667"/>
      <c r="K37" s="1681"/>
      <c r="L37" s="1679"/>
      <c r="M37" s="1678"/>
    </row>
    <row r="38" spans="1:13" ht="15">
      <c r="A38" s="123"/>
      <c r="B38" s="39" t="s">
        <v>297</v>
      </c>
      <c r="C38" s="99">
        <v>-2360.1</v>
      </c>
      <c r="D38" s="99">
        <v>-17449.7</v>
      </c>
      <c r="E38" s="99">
        <v>-516.1</v>
      </c>
      <c r="F38" s="1511">
        <v>-46942.2</v>
      </c>
      <c r="G38" s="99">
        <f t="shared" si="0"/>
        <v>-15089.6</v>
      </c>
      <c r="H38" s="195">
        <f t="shared" si="1"/>
        <v>-46426.1</v>
      </c>
      <c r="J38" s="1668"/>
      <c r="K38" s="1681"/>
      <c r="L38" s="1679"/>
      <c r="M38" s="1678"/>
    </row>
    <row r="39" spans="1:13" ht="15">
      <c r="A39" s="128"/>
      <c r="B39" s="491" t="s">
        <v>308</v>
      </c>
      <c r="C39" s="97">
        <v>206760.10400000002</v>
      </c>
      <c r="D39" s="97">
        <f>SUM(D40:D44)</f>
        <v>191670.50399999996</v>
      </c>
      <c r="E39" s="97">
        <v>206485.609</v>
      </c>
      <c r="F39" s="1507">
        <f>SUM(F40:F44)</f>
        <v>160059.489</v>
      </c>
      <c r="G39" s="492">
        <f t="shared" si="0"/>
        <v>-15089.600000000064</v>
      </c>
      <c r="H39" s="498">
        <f t="shared" si="1"/>
        <v>-46426.119999999995</v>
      </c>
      <c r="I39" s="98"/>
      <c r="J39" s="1667"/>
      <c r="K39" s="1681"/>
      <c r="L39" s="1672"/>
      <c r="M39" s="1678"/>
    </row>
    <row r="40" spans="1:13" ht="15">
      <c r="A40" s="123"/>
      <c r="B40" s="39" t="s">
        <v>297</v>
      </c>
      <c r="C40" s="99">
        <v>25863.111</v>
      </c>
      <c r="D40" s="99">
        <f>+D9+D15+D21+D27+D38</f>
        <v>7115.310999999998</v>
      </c>
      <c r="E40" s="99">
        <v>15200.615</v>
      </c>
      <c r="F40" s="1511">
        <f>+F9+F15+F21+F27+F38</f>
        <v>-22723.984999999997</v>
      </c>
      <c r="G40" s="99">
        <f t="shared" si="0"/>
        <v>-18747.800000000003</v>
      </c>
      <c r="H40" s="195">
        <f t="shared" si="1"/>
        <v>-37924.6</v>
      </c>
      <c r="J40" s="1669"/>
      <c r="K40" s="1681"/>
      <c r="L40" s="1679"/>
      <c r="M40" s="1682"/>
    </row>
    <row r="41" spans="1:13" ht="15.75">
      <c r="A41" s="123"/>
      <c r="B41" s="39" t="s">
        <v>298</v>
      </c>
      <c r="C41" s="99">
        <v>128987.375</v>
      </c>
      <c r="D41" s="99">
        <f>+D10+D16+D22+D28+D35</f>
        <v>133942.25</v>
      </c>
      <c r="E41" s="99">
        <v>147230.15</v>
      </c>
      <c r="F41" s="1511">
        <f>+F10+F16+F22+F28+F35</f>
        <v>139250.075</v>
      </c>
      <c r="G41" s="99">
        <f t="shared" si="0"/>
        <v>4954.875</v>
      </c>
      <c r="H41" s="195">
        <f t="shared" si="1"/>
        <v>-7980.0749999999825</v>
      </c>
      <c r="J41" s="1670"/>
      <c r="K41" s="1681"/>
      <c r="L41" s="1679"/>
      <c r="M41" s="1673"/>
    </row>
    <row r="42" spans="1:13" ht="15">
      <c r="A42" s="123"/>
      <c r="B42" s="39" t="s">
        <v>69</v>
      </c>
      <c r="C42" s="99">
        <v>4507.15</v>
      </c>
      <c r="D42" s="99">
        <f>+D11+D17+D23+D29</f>
        <v>3513.175</v>
      </c>
      <c r="E42" s="99">
        <v>2909.575</v>
      </c>
      <c r="F42" s="1511">
        <f>+F11+F17+F23+F29</f>
        <v>2624.525</v>
      </c>
      <c r="G42" s="99">
        <f t="shared" si="0"/>
        <v>-993.9749999999995</v>
      </c>
      <c r="H42" s="195">
        <f t="shared" si="1"/>
        <v>-285.0499999999997</v>
      </c>
      <c r="J42" s="1670"/>
      <c r="K42" s="1681"/>
      <c r="L42" s="1679"/>
      <c r="M42" s="1678"/>
    </row>
    <row r="43" spans="1:13" ht="15">
      <c r="A43" s="123"/>
      <c r="B43" s="39" t="s">
        <v>70</v>
      </c>
      <c r="C43" s="99">
        <v>3536.95</v>
      </c>
      <c r="D43" s="99">
        <f>+D12+D18+D24+D30</f>
        <v>3265.55</v>
      </c>
      <c r="E43" s="99">
        <v>2116.2990000000004</v>
      </c>
      <c r="F43" s="1511">
        <f>+F12+F18+F24+F30</f>
        <v>1937.124</v>
      </c>
      <c r="G43" s="99">
        <f t="shared" si="0"/>
        <v>-271.39999999999964</v>
      </c>
      <c r="H43" s="195">
        <f t="shared" si="1"/>
        <v>-179.1750000000004</v>
      </c>
      <c r="J43" s="1671"/>
      <c r="K43" s="1681"/>
      <c r="L43" s="1679"/>
      <c r="M43" s="1678"/>
    </row>
    <row r="44" spans="1:13" ht="15.75" thickBot="1">
      <c r="A44" s="493"/>
      <c r="B44" s="494" t="s">
        <v>71</v>
      </c>
      <c r="C44" s="495">
        <v>43865.518000000004</v>
      </c>
      <c r="D44" s="495">
        <f>+D13+D19+D25+D31+D36</f>
        <v>43834.218</v>
      </c>
      <c r="E44" s="495">
        <v>39028.97000000001</v>
      </c>
      <c r="F44" s="1512">
        <f>+F13+F19+F25+F31+F36</f>
        <v>38971.75</v>
      </c>
      <c r="G44" s="495">
        <f t="shared" si="0"/>
        <v>-31.30000000000291</v>
      </c>
      <c r="H44" s="496">
        <f t="shared" si="1"/>
        <v>-57.22000000000844</v>
      </c>
      <c r="J44" s="1670"/>
      <c r="K44" s="1681"/>
      <c r="L44" s="1679"/>
      <c r="M44" s="1678"/>
    </row>
    <row r="45" spans="10:13" ht="16.5" thickTop="1">
      <c r="J45" s="1670"/>
      <c r="K45" s="1667"/>
      <c r="L45" s="1679"/>
      <c r="M45" s="1673"/>
    </row>
    <row r="46" spans="10:13" ht="15">
      <c r="J46" s="1670"/>
      <c r="K46" s="1668"/>
      <c r="L46" s="1679"/>
      <c r="M46" s="1678"/>
    </row>
    <row r="47" spans="10:13" ht="15.75">
      <c r="J47" s="1667"/>
      <c r="K47" s="1667"/>
      <c r="L47" s="1679"/>
      <c r="M47" s="1673"/>
    </row>
    <row r="48" spans="3:13" ht="15">
      <c r="C48" s="1462"/>
      <c r="D48" s="1503"/>
      <c r="E48" s="1462"/>
      <c r="F48" s="1462"/>
      <c r="G48" s="1462"/>
      <c r="H48" s="1462"/>
      <c r="K48" s="1669"/>
      <c r="L48" s="1679"/>
      <c r="M48" s="1677"/>
    </row>
    <row r="49" spans="11:13" ht="15">
      <c r="K49" s="1670"/>
      <c r="L49" s="1679"/>
      <c r="M49" s="1678"/>
    </row>
    <row r="50" spans="11:13" ht="15">
      <c r="K50" s="1670"/>
      <c r="L50" s="1679"/>
      <c r="M50" s="1678"/>
    </row>
    <row r="51" spans="3:13" ht="15">
      <c r="C51" s="1463"/>
      <c r="D51" s="1504"/>
      <c r="E51" s="1463"/>
      <c r="F51" s="1513"/>
      <c r="G51" s="1463"/>
      <c r="H51" s="1463"/>
      <c r="K51" s="1671"/>
      <c r="L51" s="1679"/>
      <c r="M51" s="1677"/>
    </row>
    <row r="52" spans="11:13" ht="15">
      <c r="K52" s="1670"/>
      <c r="L52" s="1679"/>
      <c r="M52" s="1678"/>
    </row>
    <row r="53" spans="11:13" ht="15">
      <c r="K53" s="1670"/>
      <c r="L53" s="1679"/>
      <c r="M53" s="1678"/>
    </row>
    <row r="54" spans="3:13" ht="15">
      <c r="C54" s="1463"/>
      <c r="D54" s="1504"/>
      <c r="E54" s="1463"/>
      <c r="F54" s="1513"/>
      <c r="G54" s="1463"/>
      <c r="H54" s="1463"/>
      <c r="K54" s="1670"/>
      <c r="L54" s="1679"/>
      <c r="M54" s="1678"/>
    </row>
    <row r="55" spans="11:13" ht="15.75">
      <c r="K55" s="1667"/>
      <c r="L55" s="1679"/>
      <c r="M55" s="1683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1" right="0.61" top="0.49" bottom="0.47" header="0.5" footer="0.5"/>
  <pageSetup fitToHeight="1" fitToWidth="1" horizontalDpi="600" verticalDpi="600" orientation="portrait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73" t="s">
        <v>36</v>
      </c>
      <c r="C1" s="1973"/>
      <c r="D1" s="1973"/>
      <c r="E1" s="1973"/>
      <c r="F1" s="1973"/>
      <c r="G1" s="1973"/>
    </row>
    <row r="2" spans="2:7" ht="15.75">
      <c r="B2" s="1974" t="s">
        <v>666</v>
      </c>
      <c r="C2" s="1974"/>
      <c r="D2" s="1974"/>
      <c r="E2" s="1974"/>
      <c r="F2" s="1974"/>
      <c r="G2" s="1974"/>
    </row>
    <row r="3" spans="2:7" ht="15.75" customHeight="1">
      <c r="B3" s="1984" t="s">
        <v>1401</v>
      </c>
      <c r="C3" s="1984"/>
      <c r="D3" s="1984"/>
      <c r="E3" s="1984"/>
      <c r="F3" s="1984"/>
      <c r="G3" s="1984"/>
    </row>
    <row r="4" spans="2:7" ht="13.5" thickBot="1">
      <c r="B4" s="54" t="s">
        <v>385</v>
      </c>
      <c r="C4" s="54"/>
      <c r="D4" s="54"/>
      <c r="E4" s="197"/>
      <c r="F4" s="54"/>
      <c r="G4" s="308" t="s">
        <v>192</v>
      </c>
    </row>
    <row r="5" spans="2:7" ht="15" customHeight="1" thickTop="1">
      <c r="B5" s="1975"/>
      <c r="C5" s="1977" t="s">
        <v>421</v>
      </c>
      <c r="D5" s="1977" t="s">
        <v>1147</v>
      </c>
      <c r="E5" s="1977" t="s">
        <v>1122</v>
      </c>
      <c r="F5" s="1979" t="s">
        <v>709</v>
      </c>
      <c r="G5" s="1980"/>
    </row>
    <row r="6" spans="2:7" ht="15" customHeight="1">
      <c r="B6" s="1976"/>
      <c r="C6" s="1978"/>
      <c r="D6" s="1978"/>
      <c r="E6" s="1978"/>
      <c r="F6" s="207" t="s">
        <v>278</v>
      </c>
      <c r="G6" s="200" t="s">
        <v>1123</v>
      </c>
    </row>
    <row r="7" spans="2:7" ht="15" customHeight="1">
      <c r="B7" s="202"/>
      <c r="C7" s="198"/>
      <c r="D7" s="198"/>
      <c r="E7" s="198"/>
      <c r="F7" s="208"/>
      <c r="G7" s="201"/>
    </row>
    <row r="8" spans="2:7" ht="15" customHeight="1">
      <c r="B8" s="203" t="s">
        <v>567</v>
      </c>
      <c r="C8" s="1165">
        <v>23693</v>
      </c>
      <c r="D8" s="1165">
        <v>26463.06013</v>
      </c>
      <c r="E8" s="1165">
        <v>29599.8</v>
      </c>
      <c r="F8" s="1165">
        <v>11.691470603131734</v>
      </c>
      <c r="G8" s="1338">
        <v>11.853277189375433</v>
      </c>
    </row>
    <row r="9" spans="2:7" ht="15" customHeight="1">
      <c r="B9" s="204"/>
      <c r="C9" s="1165"/>
      <c r="D9" s="1165"/>
      <c r="E9" s="1165"/>
      <c r="F9" s="1165"/>
      <c r="G9" s="1338"/>
    </row>
    <row r="10" spans="2:7" ht="15" customHeight="1">
      <c r="B10" s="204" t="s">
        <v>568</v>
      </c>
      <c r="C10" s="1166">
        <v>15367.8</v>
      </c>
      <c r="D10" s="1166">
        <v>16062.766654000001</v>
      </c>
      <c r="E10" s="1166">
        <v>18955</v>
      </c>
      <c r="F10" s="1166">
        <v>4.522226044066173</v>
      </c>
      <c r="G10" s="1339">
        <v>18.005823083284128</v>
      </c>
    </row>
    <row r="11" spans="2:7" ht="15" customHeight="1">
      <c r="B11" s="205" t="s">
        <v>569</v>
      </c>
      <c r="C11" s="1167">
        <v>8325.2</v>
      </c>
      <c r="D11" s="1167">
        <v>10400.293476</v>
      </c>
      <c r="E11" s="1167">
        <v>10644.8</v>
      </c>
      <c r="F11" s="1167">
        <v>24.925448950175365</v>
      </c>
      <c r="G11" s="1340">
        <v>2.3509579279106703</v>
      </c>
    </row>
    <row r="12" spans="2:7" ht="15" customHeight="1">
      <c r="B12" s="202"/>
      <c r="C12" s="1166"/>
      <c r="D12" s="1166"/>
      <c r="E12" s="1166"/>
      <c r="F12" s="1165"/>
      <c r="G12" s="1338"/>
    </row>
    <row r="13" spans="2:7" ht="15" customHeight="1">
      <c r="B13" s="203" t="s">
        <v>570</v>
      </c>
      <c r="C13" s="1165">
        <v>135492.90000000002</v>
      </c>
      <c r="D13" s="1165">
        <v>178838.28343</v>
      </c>
      <c r="E13" s="1165">
        <v>208091.98374400003</v>
      </c>
      <c r="F13" s="1165">
        <v>31.990889138840487</v>
      </c>
      <c r="G13" s="1338">
        <v>16.35762754648131</v>
      </c>
    </row>
    <row r="14" spans="2:7" ht="15" customHeight="1">
      <c r="B14" s="204"/>
      <c r="C14" s="1165"/>
      <c r="D14" s="1165"/>
      <c r="E14" s="1165"/>
      <c r="F14" s="1165"/>
      <c r="G14" s="1338"/>
    </row>
    <row r="15" spans="2:7" ht="15" customHeight="1">
      <c r="B15" s="204" t="s">
        <v>571</v>
      </c>
      <c r="C15" s="1166">
        <v>85513.1</v>
      </c>
      <c r="D15" s="1166">
        <v>113754.81188400001</v>
      </c>
      <c r="E15" s="1166">
        <v>136680.333462</v>
      </c>
      <c r="F15" s="1166">
        <v>33.026181817756594</v>
      </c>
      <c r="G15" s="1339">
        <v>20.15345214704236</v>
      </c>
    </row>
    <row r="16" spans="2:7" ht="15" customHeight="1">
      <c r="B16" s="205" t="s">
        <v>572</v>
      </c>
      <c r="C16" s="1167">
        <v>49979.8</v>
      </c>
      <c r="D16" s="1167">
        <v>65083.471546</v>
      </c>
      <c r="E16" s="1167">
        <v>71411.650282</v>
      </c>
      <c r="F16" s="1167">
        <v>30.219551790923532</v>
      </c>
      <c r="G16" s="1340">
        <v>9.72317331217856</v>
      </c>
    </row>
    <row r="17" spans="2:7" ht="15" customHeight="1">
      <c r="B17" s="202"/>
      <c r="C17" s="1165"/>
      <c r="D17" s="1165"/>
      <c r="E17" s="1165"/>
      <c r="F17" s="1165"/>
      <c r="G17" s="1338"/>
    </row>
    <row r="18" spans="2:7" ht="15" customHeight="1">
      <c r="B18" s="203" t="s">
        <v>573</v>
      </c>
      <c r="C18" s="1165">
        <v>-111799.90000000001</v>
      </c>
      <c r="D18" s="1165">
        <v>-152375.2233</v>
      </c>
      <c r="E18" s="1165">
        <v>-178492.183744</v>
      </c>
      <c r="F18" s="1165">
        <v>36.29280822254762</v>
      </c>
      <c r="G18" s="1338">
        <v>17.139899701790952</v>
      </c>
    </row>
    <row r="19" spans="2:7" ht="15" customHeight="1">
      <c r="B19" s="204"/>
      <c r="C19" s="1166"/>
      <c r="D19" s="1166"/>
      <c r="E19" s="1166"/>
      <c r="F19" s="1165"/>
      <c r="G19" s="1338"/>
    </row>
    <row r="20" spans="2:7" ht="15" customHeight="1">
      <c r="B20" s="204" t="s">
        <v>574</v>
      </c>
      <c r="C20" s="1166">
        <v>-70145.3</v>
      </c>
      <c r="D20" s="1166">
        <v>-97692.04523</v>
      </c>
      <c r="E20" s="1166">
        <v>-117725.33346200001</v>
      </c>
      <c r="F20" s="1166">
        <v>39.2709778559647</v>
      </c>
      <c r="G20" s="1339">
        <v>20.506570606475577</v>
      </c>
    </row>
    <row r="21" spans="2:7" ht="15" customHeight="1">
      <c r="B21" s="205" t="s">
        <v>575</v>
      </c>
      <c r="C21" s="1167">
        <v>-41654.600000000006</v>
      </c>
      <c r="D21" s="1167">
        <v>-54683.17807</v>
      </c>
      <c r="E21" s="1167">
        <v>-60766.850282</v>
      </c>
      <c r="F21" s="1167">
        <v>31.277645374100302</v>
      </c>
      <c r="G21" s="1340">
        <v>11.125308416076834</v>
      </c>
    </row>
    <row r="22" spans="2:7" ht="15" customHeight="1">
      <c r="B22" s="202"/>
      <c r="C22" s="1166"/>
      <c r="D22" s="1166"/>
      <c r="E22" s="1166"/>
      <c r="F22" s="1165"/>
      <c r="G22" s="1338"/>
    </row>
    <row r="23" spans="2:7" ht="15" customHeight="1">
      <c r="B23" s="203" t="s">
        <v>576</v>
      </c>
      <c r="C23" s="1165">
        <v>159185.90000000002</v>
      </c>
      <c r="D23" s="1165">
        <v>205301.34356</v>
      </c>
      <c r="E23" s="1165">
        <v>237691.78374400001</v>
      </c>
      <c r="F23" s="1165">
        <v>28.96955293150961</v>
      </c>
      <c r="G23" s="1338">
        <v>15.777022995728117</v>
      </c>
    </row>
    <row r="24" spans="2:7" ht="15" customHeight="1">
      <c r="B24" s="204"/>
      <c r="C24" s="1166"/>
      <c r="D24" s="1166"/>
      <c r="E24" s="1166"/>
      <c r="F24" s="1165"/>
      <c r="G24" s="1338"/>
    </row>
    <row r="25" spans="2:7" ht="15" customHeight="1">
      <c r="B25" s="204" t="s">
        <v>574</v>
      </c>
      <c r="C25" s="1166">
        <v>100880.90000000001</v>
      </c>
      <c r="D25" s="1166">
        <v>129817.57853800002</v>
      </c>
      <c r="E25" s="1166">
        <v>155635.333462</v>
      </c>
      <c r="F25" s="1166">
        <v>28.684001171678688</v>
      </c>
      <c r="G25" s="1339">
        <v>19.887718762557768</v>
      </c>
    </row>
    <row r="26" spans="2:7" ht="15" customHeight="1" thickBot="1">
      <c r="B26" s="206" t="s">
        <v>575</v>
      </c>
      <c r="C26" s="1341">
        <v>58305</v>
      </c>
      <c r="D26" s="1341">
        <v>75483.765022</v>
      </c>
      <c r="E26" s="1341">
        <v>82056.450282</v>
      </c>
      <c r="F26" s="1341">
        <v>29.463622368579053</v>
      </c>
      <c r="G26" s="1342">
        <v>8.70741577090699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197"/>
      <c r="E28" s="197"/>
      <c r="F28" s="54"/>
      <c r="G28" s="54"/>
    </row>
    <row r="29" spans="2:7" ht="12.75">
      <c r="B29" s="54"/>
      <c r="C29" s="55"/>
      <c r="D29" s="55"/>
      <c r="E29" s="199"/>
      <c r="F29" s="54"/>
      <c r="G29" s="54"/>
    </row>
    <row r="30" spans="2:7" ht="15" customHeight="1">
      <c r="B30" s="762" t="s">
        <v>562</v>
      </c>
      <c r="C30" s="1169">
        <v>17.486525124194696</v>
      </c>
      <c r="D30" s="1169">
        <v>14.797200925023441</v>
      </c>
      <c r="E30" s="1170">
        <v>14.224382634755607</v>
      </c>
      <c r="F30" s="54"/>
      <c r="G30" s="54"/>
    </row>
    <row r="31" spans="2:7" ht="15" customHeight="1">
      <c r="B31" s="763" t="s">
        <v>577</v>
      </c>
      <c r="C31" s="1170">
        <v>17.971281593112632</v>
      </c>
      <c r="D31" s="1171">
        <v>14.120516211990925</v>
      </c>
      <c r="E31" s="1170">
        <v>13.868125369528665</v>
      </c>
      <c r="F31" s="54"/>
      <c r="G31" s="54"/>
    </row>
    <row r="32" spans="2:7" ht="15" customHeight="1">
      <c r="B32" s="764" t="s">
        <v>578</v>
      </c>
      <c r="C32" s="1168">
        <v>16.657129480310047</v>
      </c>
      <c r="D32" s="1172">
        <v>15.979930432336008</v>
      </c>
      <c r="E32" s="1168">
        <v>14.906251232066994</v>
      </c>
      <c r="F32" s="54"/>
      <c r="G32" s="54"/>
    </row>
    <row r="33" spans="2:7" ht="15" customHeight="1">
      <c r="B33" s="1981" t="s">
        <v>1265</v>
      </c>
      <c r="C33" s="1985"/>
      <c r="D33" s="1985"/>
      <c r="E33" s="1986"/>
      <c r="F33" s="54"/>
      <c r="G33" s="54"/>
    </row>
    <row r="34" spans="2:7" ht="15" customHeight="1">
      <c r="B34" s="765" t="s">
        <v>577</v>
      </c>
      <c r="C34" s="1173">
        <v>64.86219558519394</v>
      </c>
      <c r="D34" s="1173">
        <v>60.698825362945655</v>
      </c>
      <c r="E34" s="1173">
        <v>64.03759484861385</v>
      </c>
      <c r="F34" s="54"/>
      <c r="G34" s="54"/>
    </row>
    <row r="35" spans="2:7" ht="15" customHeight="1">
      <c r="B35" s="766" t="s">
        <v>578</v>
      </c>
      <c r="C35" s="1174">
        <v>35.13780441480606</v>
      </c>
      <c r="D35" s="1174">
        <v>39.301174637054345</v>
      </c>
      <c r="E35" s="1174">
        <v>35.96240515138616</v>
      </c>
      <c r="F35" s="54"/>
      <c r="G35" s="54"/>
    </row>
    <row r="36" spans="2:7" ht="15" customHeight="1">
      <c r="B36" s="1981" t="s">
        <v>1266</v>
      </c>
      <c r="C36" s="1982"/>
      <c r="D36" s="1982"/>
      <c r="E36" s="1983"/>
      <c r="F36" s="54"/>
      <c r="G36" s="54"/>
    </row>
    <row r="37" spans="2:7" ht="15" customHeight="1">
      <c r="B37" s="765" t="s">
        <v>577</v>
      </c>
      <c r="C37" s="1490">
        <v>63.11260590038297</v>
      </c>
      <c r="D37" s="1490">
        <v>63.607640211177355</v>
      </c>
      <c r="E37" s="1490">
        <v>65.68265197094165</v>
      </c>
      <c r="F37" s="54"/>
      <c r="G37" s="54"/>
    </row>
    <row r="38" spans="2:7" ht="15" customHeight="1">
      <c r="B38" s="766" t="s">
        <v>578</v>
      </c>
      <c r="C38" s="1491">
        <v>36.88739409961702</v>
      </c>
      <c r="D38" s="1491">
        <v>36.392359788822645</v>
      </c>
      <c r="E38" s="1491">
        <v>34.317348029058344</v>
      </c>
      <c r="F38" s="54"/>
      <c r="G38" s="54"/>
    </row>
    <row r="39" spans="2:7" ht="15" customHeight="1">
      <c r="B39" s="1981" t="s">
        <v>1267</v>
      </c>
      <c r="C39" s="1982"/>
      <c r="D39" s="1982"/>
      <c r="E39" s="1983"/>
      <c r="F39" s="54"/>
      <c r="G39" s="54"/>
    </row>
    <row r="40" spans="2:7" ht="15" customHeight="1">
      <c r="B40" s="765" t="s">
        <v>577</v>
      </c>
      <c r="C40" s="1175">
        <v>62.74182713938027</v>
      </c>
      <c r="D40" s="1175">
        <v>64.11281513770881</v>
      </c>
      <c r="E40" s="1175">
        <v>65.95545585953835</v>
      </c>
      <c r="F40" s="54"/>
      <c r="G40" s="54"/>
    </row>
    <row r="41" spans="2:7" ht="15" customHeight="1">
      <c r="B41" s="766" t="s">
        <v>578</v>
      </c>
      <c r="C41" s="1176">
        <v>37.25817286061974</v>
      </c>
      <c r="D41" s="1176">
        <v>35.887184862291186</v>
      </c>
      <c r="E41" s="1176">
        <v>34.04454414046165</v>
      </c>
      <c r="F41" s="54"/>
      <c r="G41" s="54"/>
    </row>
    <row r="42" spans="2:7" ht="15" customHeight="1">
      <c r="B42" s="1981" t="s">
        <v>1268</v>
      </c>
      <c r="C42" s="1982"/>
      <c r="D42" s="1982"/>
      <c r="E42" s="1983"/>
      <c r="F42" s="54"/>
      <c r="G42" s="54"/>
    </row>
    <row r="43" spans="2:7" ht="15" customHeight="1">
      <c r="B43" s="765" t="s">
        <v>577</v>
      </c>
      <c r="C43" s="1177">
        <v>63.37301230825092</v>
      </c>
      <c r="D43" s="1177">
        <v>63.23269798770722</v>
      </c>
      <c r="E43" s="1177">
        <v>65.47779271563849</v>
      </c>
      <c r="F43" s="54"/>
      <c r="G43" s="54"/>
    </row>
    <row r="44" spans="2:7" ht="15" customHeight="1">
      <c r="B44" s="766" t="s">
        <v>578</v>
      </c>
      <c r="C44" s="1178">
        <v>36.62698769174907</v>
      </c>
      <c r="D44" s="1178">
        <v>36.76730201229279</v>
      </c>
      <c r="E44" s="1178">
        <v>34.52220728436152</v>
      </c>
      <c r="F44" s="54"/>
      <c r="G44" s="54"/>
    </row>
    <row r="45" spans="2:7" ht="15" customHeight="1">
      <c r="B45" s="1981" t="s">
        <v>726</v>
      </c>
      <c r="C45" s="1982"/>
      <c r="D45" s="1982"/>
      <c r="E45" s="1983"/>
      <c r="F45" s="54"/>
      <c r="G45" s="54"/>
    </row>
    <row r="46" spans="2:7" ht="15" customHeight="1">
      <c r="B46" s="767" t="s">
        <v>579</v>
      </c>
      <c r="C46" s="1180">
        <v>14.883855919399894</v>
      </c>
      <c r="D46" s="1180">
        <v>12.88986212711564</v>
      </c>
      <c r="E46" s="1180">
        <v>12.453017741614376</v>
      </c>
      <c r="F46" s="54"/>
      <c r="G46" s="54"/>
    </row>
    <row r="47" spans="2:7" ht="15" customHeight="1">
      <c r="B47" s="764" t="s">
        <v>580</v>
      </c>
      <c r="C47" s="1179">
        <v>85.11614408060011</v>
      </c>
      <c r="D47" s="1179">
        <v>87.11013787288437</v>
      </c>
      <c r="E47" s="1179">
        <v>87.54698225838563</v>
      </c>
      <c r="F47" s="54"/>
      <c r="G47" s="54"/>
    </row>
    <row r="48" spans="2:7" ht="12.75">
      <c r="B48" s="54" t="s">
        <v>832</v>
      </c>
      <c r="C48" s="54"/>
      <c r="D48" s="54"/>
      <c r="E48" s="54"/>
      <c r="F48" s="54"/>
      <c r="G48" s="54"/>
    </row>
    <row r="49" spans="2:7" ht="12.75">
      <c r="B49" s="54" t="s">
        <v>53</v>
      </c>
      <c r="C49" s="54"/>
      <c r="D49" s="54"/>
      <c r="E49" s="54"/>
      <c r="F49" s="54"/>
      <c r="G49" s="54"/>
    </row>
    <row r="50" spans="2:7" ht="12.75">
      <c r="B50" s="54" t="s">
        <v>54</v>
      </c>
      <c r="C50" s="54"/>
      <c r="D50" s="54"/>
      <c r="E50" s="54"/>
      <c r="F50" s="54"/>
      <c r="G50" s="54"/>
    </row>
  </sheetData>
  <sheetProtection/>
  <mergeCells count="13">
    <mergeCell ref="B45:E45"/>
    <mergeCell ref="B3:G3"/>
    <mergeCell ref="B33:E33"/>
    <mergeCell ref="B36:E36"/>
    <mergeCell ref="B39:E39"/>
    <mergeCell ref="B42:E42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34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87" t="s">
        <v>860</v>
      </c>
      <c r="C1" s="1988"/>
      <c r="D1" s="1988"/>
      <c r="E1" s="1988"/>
      <c r="F1" s="1988"/>
      <c r="G1" s="1988"/>
      <c r="H1" s="1989"/>
    </row>
    <row r="2" spans="2:8" ht="15" customHeight="1">
      <c r="B2" s="1990" t="s">
        <v>449</v>
      </c>
      <c r="C2" s="1991"/>
      <c r="D2" s="1991"/>
      <c r="E2" s="1991"/>
      <c r="F2" s="1991"/>
      <c r="G2" s="1991"/>
      <c r="H2" s="1992"/>
    </row>
    <row r="3" spans="2:8" ht="15" customHeight="1" thickBot="1">
      <c r="B3" s="1993" t="s">
        <v>192</v>
      </c>
      <c r="C3" s="1994"/>
      <c r="D3" s="1994"/>
      <c r="E3" s="1994"/>
      <c r="F3" s="1994"/>
      <c r="G3" s="1994"/>
      <c r="H3" s="1995"/>
    </row>
    <row r="4" spans="2:8" ht="15" customHeight="1" thickTop="1">
      <c r="B4" s="1327"/>
      <c r="C4" s="1328"/>
      <c r="D4" s="1996" t="s">
        <v>1402</v>
      </c>
      <c r="E4" s="1996"/>
      <c r="F4" s="1996"/>
      <c r="G4" s="1997" t="s">
        <v>709</v>
      </c>
      <c r="H4" s="1998"/>
    </row>
    <row r="5" spans="2:8" ht="15" customHeight="1">
      <c r="B5" s="211"/>
      <c r="C5" s="209"/>
      <c r="D5" s="210" t="s">
        <v>421</v>
      </c>
      <c r="E5" s="210" t="s">
        <v>1148</v>
      </c>
      <c r="F5" s="210" t="s">
        <v>1146</v>
      </c>
      <c r="G5" s="210" t="s">
        <v>278</v>
      </c>
      <c r="H5" s="212" t="s">
        <v>1123</v>
      </c>
    </row>
    <row r="6" spans="2:8" ht="15" customHeight="1">
      <c r="B6" s="1329"/>
      <c r="C6" s="1181" t="s">
        <v>727</v>
      </c>
      <c r="D6" s="1181">
        <v>13695.899</v>
      </c>
      <c r="E6" s="1181">
        <v>14524.314213000001</v>
      </c>
      <c r="F6" s="1181">
        <v>15769.193563999997</v>
      </c>
      <c r="G6" s="1182">
        <v>6.048636989802574</v>
      </c>
      <c r="H6" s="1330">
        <v>8.571002614951453</v>
      </c>
    </row>
    <row r="7" spans="2:8" ht="15" customHeight="1">
      <c r="B7" s="1662">
        <v>1</v>
      </c>
      <c r="C7" s="1183" t="s">
        <v>83</v>
      </c>
      <c r="D7" s="1184">
        <v>99.59899999999999</v>
      </c>
      <c r="E7" s="1184">
        <v>141.21322500000002</v>
      </c>
      <c r="F7" s="1184">
        <v>136.883974</v>
      </c>
      <c r="G7" s="1184">
        <v>41.78176989728817</v>
      </c>
      <c r="H7" s="1331">
        <v>-3.0657546416067163</v>
      </c>
    </row>
    <row r="8" spans="2:8" ht="15" customHeight="1">
      <c r="B8" s="1662">
        <v>2</v>
      </c>
      <c r="C8" s="1183" t="s">
        <v>84</v>
      </c>
      <c r="D8" s="1184">
        <v>0</v>
      </c>
      <c r="E8" s="1184">
        <v>0.5</v>
      </c>
      <c r="F8" s="1184">
        <v>0.840528</v>
      </c>
      <c r="G8" s="1184" t="s">
        <v>706</v>
      </c>
      <c r="H8" s="1331">
        <v>68.10560000000001</v>
      </c>
    </row>
    <row r="9" spans="2:8" ht="15" customHeight="1">
      <c r="B9" s="1662">
        <v>3</v>
      </c>
      <c r="C9" s="1183" t="s">
        <v>85</v>
      </c>
      <c r="D9" s="1184">
        <v>27.5</v>
      </c>
      <c r="E9" s="1184">
        <v>103.32665499999999</v>
      </c>
      <c r="F9" s="1184">
        <v>55.199157</v>
      </c>
      <c r="G9" s="1184">
        <v>275.73329090909084</v>
      </c>
      <c r="H9" s="1331">
        <v>-46.57800835612069</v>
      </c>
    </row>
    <row r="10" spans="2:8" ht="15" customHeight="1">
      <c r="B10" s="1662">
        <v>4</v>
      </c>
      <c r="C10" s="1183" t="s">
        <v>86</v>
      </c>
      <c r="D10" s="1184">
        <v>36.599999999999994</v>
      </c>
      <c r="E10" s="1184">
        <v>0.7350000000000001</v>
      </c>
      <c r="F10" s="1184">
        <v>0.643</v>
      </c>
      <c r="G10" s="1184">
        <v>-97.99180327868852</v>
      </c>
      <c r="H10" s="1331">
        <v>-12.517006802721099</v>
      </c>
    </row>
    <row r="11" spans="2:8" ht="15" customHeight="1">
      <c r="B11" s="1662">
        <v>5</v>
      </c>
      <c r="C11" s="1183" t="s">
        <v>88</v>
      </c>
      <c r="D11" s="1184">
        <v>781.4</v>
      </c>
      <c r="E11" s="1184">
        <v>853.9802</v>
      </c>
      <c r="F11" s="1184">
        <v>1317.925408</v>
      </c>
      <c r="G11" s="1184">
        <v>9.288482211415399</v>
      </c>
      <c r="H11" s="1331">
        <v>54.327396349470405</v>
      </c>
    </row>
    <row r="12" spans="2:8" ht="15" customHeight="1">
      <c r="B12" s="1662">
        <v>6</v>
      </c>
      <c r="C12" s="1183" t="s">
        <v>89</v>
      </c>
      <c r="D12" s="1184">
        <v>314.7</v>
      </c>
      <c r="E12" s="1184">
        <v>0</v>
      </c>
      <c r="F12" s="1184">
        <v>0</v>
      </c>
      <c r="G12" s="1184">
        <v>-100</v>
      </c>
      <c r="H12" s="1331" t="s">
        <v>706</v>
      </c>
    </row>
    <row r="13" spans="2:8" ht="15" customHeight="1">
      <c r="B13" s="1662">
        <v>7</v>
      </c>
      <c r="C13" s="1183" t="s">
        <v>90</v>
      </c>
      <c r="D13" s="1184">
        <v>6.1</v>
      </c>
      <c r="E13" s="1184">
        <v>5.826300999999999</v>
      </c>
      <c r="F13" s="1184">
        <v>22.824</v>
      </c>
      <c r="G13" s="1184">
        <v>-4.4868688524590254</v>
      </c>
      <c r="H13" s="1331">
        <v>291.74083179018737</v>
      </c>
    </row>
    <row r="14" spans="2:8" ht="15" customHeight="1">
      <c r="B14" s="1662">
        <v>8</v>
      </c>
      <c r="C14" s="1183" t="s">
        <v>91</v>
      </c>
      <c r="D14" s="1184">
        <v>2.1</v>
      </c>
      <c r="E14" s="1184">
        <v>0</v>
      </c>
      <c r="F14" s="1184">
        <v>0</v>
      </c>
      <c r="G14" s="1184">
        <v>-100</v>
      </c>
      <c r="H14" s="1331" t="s">
        <v>706</v>
      </c>
    </row>
    <row r="15" spans="2:8" ht="15" customHeight="1">
      <c r="B15" s="1662">
        <v>9</v>
      </c>
      <c r="C15" s="1183" t="s">
        <v>92</v>
      </c>
      <c r="D15" s="1184">
        <v>8.4</v>
      </c>
      <c r="E15" s="1184">
        <v>11.140985</v>
      </c>
      <c r="F15" s="1184">
        <v>7.929229</v>
      </c>
      <c r="G15" s="1184">
        <v>32.63077380952382</v>
      </c>
      <c r="H15" s="1331">
        <v>-28.828294805172078</v>
      </c>
    </row>
    <row r="16" spans="2:8" ht="15" customHeight="1">
      <c r="B16" s="1662">
        <v>10</v>
      </c>
      <c r="C16" s="1183" t="s">
        <v>93</v>
      </c>
      <c r="D16" s="1184">
        <v>324.00000000000006</v>
      </c>
      <c r="E16" s="1184">
        <v>459.912355</v>
      </c>
      <c r="F16" s="1184">
        <v>524.24392</v>
      </c>
      <c r="G16" s="1184">
        <v>41.94825771604934</v>
      </c>
      <c r="H16" s="1331">
        <v>13.98778795581606</v>
      </c>
    </row>
    <row r="17" spans="2:8" ht="15" customHeight="1">
      <c r="B17" s="1662">
        <v>11</v>
      </c>
      <c r="C17" s="1183" t="s">
        <v>94</v>
      </c>
      <c r="D17" s="1184">
        <v>0</v>
      </c>
      <c r="E17" s="1184">
        <v>6.8518</v>
      </c>
      <c r="F17" s="1184">
        <v>4.410351</v>
      </c>
      <c r="G17" s="1184" t="s">
        <v>706</v>
      </c>
      <c r="H17" s="1331">
        <v>-35.63222802767156</v>
      </c>
    </row>
    <row r="18" spans="2:8" ht="15" customHeight="1">
      <c r="B18" s="1662">
        <v>12</v>
      </c>
      <c r="C18" s="1183" t="s">
        <v>95</v>
      </c>
      <c r="D18" s="1184">
        <v>438.6</v>
      </c>
      <c r="E18" s="1184">
        <v>1253.59593</v>
      </c>
      <c r="F18" s="1184">
        <v>705.608538</v>
      </c>
      <c r="G18" s="1184">
        <v>185.817585499316</v>
      </c>
      <c r="H18" s="1331">
        <v>-43.71323956037413</v>
      </c>
    </row>
    <row r="19" spans="2:8" ht="15" customHeight="1">
      <c r="B19" s="1662">
        <v>13</v>
      </c>
      <c r="C19" s="1183" t="s">
        <v>96</v>
      </c>
      <c r="D19" s="1184">
        <v>0</v>
      </c>
      <c r="E19" s="1184">
        <v>0</v>
      </c>
      <c r="F19" s="1184">
        <v>0</v>
      </c>
      <c r="G19" s="1184" t="s">
        <v>706</v>
      </c>
      <c r="H19" s="1331" t="s">
        <v>706</v>
      </c>
    </row>
    <row r="20" spans="2:8" ht="15" customHeight="1">
      <c r="B20" s="1662">
        <v>14</v>
      </c>
      <c r="C20" s="1183" t="s">
        <v>97</v>
      </c>
      <c r="D20" s="1184">
        <v>71.5</v>
      </c>
      <c r="E20" s="1184">
        <v>38.44432</v>
      </c>
      <c r="F20" s="1184">
        <v>33.1326</v>
      </c>
      <c r="G20" s="1184">
        <v>-46.23172027972028</v>
      </c>
      <c r="H20" s="1331">
        <v>-13.81665744120329</v>
      </c>
    </row>
    <row r="21" spans="2:8" ht="15" customHeight="1">
      <c r="B21" s="1662">
        <v>15</v>
      </c>
      <c r="C21" s="1183" t="s">
        <v>98</v>
      </c>
      <c r="D21" s="1184">
        <v>195.7</v>
      </c>
      <c r="E21" s="1184">
        <v>479.44052500000004</v>
      </c>
      <c r="F21" s="1184">
        <v>164.0639</v>
      </c>
      <c r="G21" s="1184">
        <v>144.9874936126725</v>
      </c>
      <c r="H21" s="1331">
        <v>-65.78013508557709</v>
      </c>
    </row>
    <row r="22" spans="2:8" ht="15" customHeight="1">
      <c r="B22" s="1662">
        <v>16</v>
      </c>
      <c r="C22" s="1183" t="s">
        <v>99</v>
      </c>
      <c r="D22" s="1184">
        <v>18.2</v>
      </c>
      <c r="E22" s="1184">
        <v>7.109878</v>
      </c>
      <c r="F22" s="1184">
        <v>6.638691</v>
      </c>
      <c r="G22" s="1184">
        <v>-60.93473626373626</v>
      </c>
      <c r="H22" s="1331">
        <v>-6.627216388241834</v>
      </c>
    </row>
    <row r="23" spans="2:8" ht="15" customHeight="1">
      <c r="B23" s="1662">
        <v>17</v>
      </c>
      <c r="C23" s="1183" t="s">
        <v>100</v>
      </c>
      <c r="D23" s="1184">
        <v>17.8</v>
      </c>
      <c r="E23" s="1184">
        <v>122.150768</v>
      </c>
      <c r="F23" s="1184">
        <v>53.45837</v>
      </c>
      <c r="G23" s="1184">
        <v>586.2402696629214</v>
      </c>
      <c r="H23" s="1331">
        <v>-56.23574794061057</v>
      </c>
    </row>
    <row r="24" spans="2:8" ht="15" customHeight="1">
      <c r="B24" s="1662">
        <v>18</v>
      </c>
      <c r="C24" s="1183" t="s">
        <v>101</v>
      </c>
      <c r="D24" s="1184">
        <v>833</v>
      </c>
      <c r="E24" s="1184">
        <v>1095.061442</v>
      </c>
      <c r="F24" s="1184">
        <v>1351.195574</v>
      </c>
      <c r="G24" s="1184">
        <v>31.459957022809135</v>
      </c>
      <c r="H24" s="1331">
        <v>23.389932489285854</v>
      </c>
    </row>
    <row r="25" spans="2:8" ht="15" customHeight="1">
      <c r="B25" s="1662">
        <v>19</v>
      </c>
      <c r="C25" s="1183" t="s">
        <v>102</v>
      </c>
      <c r="D25" s="1184">
        <v>1407.5000000000002</v>
      </c>
      <c r="E25" s="1184">
        <v>1509.488338</v>
      </c>
      <c r="F25" s="1184">
        <v>1392.3599669999999</v>
      </c>
      <c r="G25" s="1184">
        <v>7.246063090586134</v>
      </c>
      <c r="H25" s="1331">
        <v>-7.759475052002713</v>
      </c>
    </row>
    <row r="26" spans="2:8" ht="15" customHeight="1">
      <c r="B26" s="1662"/>
      <c r="C26" s="1183" t="s">
        <v>131</v>
      </c>
      <c r="D26" s="1184">
        <v>332.7</v>
      </c>
      <c r="E26" s="1184">
        <v>0</v>
      </c>
      <c r="F26" s="1184">
        <v>0</v>
      </c>
      <c r="G26" s="1184">
        <v>-100</v>
      </c>
      <c r="H26" s="1331" t="s">
        <v>706</v>
      </c>
    </row>
    <row r="27" spans="2:8" ht="15" customHeight="1">
      <c r="B27" s="1662"/>
      <c r="C27" s="1183" t="s">
        <v>132</v>
      </c>
      <c r="D27" s="1184">
        <v>772.3</v>
      </c>
      <c r="E27" s="1184">
        <v>1336.673311</v>
      </c>
      <c r="F27" s="1184">
        <v>1184.372469</v>
      </c>
      <c r="G27" s="1184">
        <v>73.07695338598992</v>
      </c>
      <c r="H27" s="1331">
        <v>-11.394021317449656</v>
      </c>
    </row>
    <row r="28" spans="2:8" ht="15" customHeight="1">
      <c r="B28" s="1662"/>
      <c r="C28" s="1183" t="s">
        <v>133</v>
      </c>
      <c r="D28" s="1184">
        <v>302.5</v>
      </c>
      <c r="E28" s="1184">
        <v>172.81502700000001</v>
      </c>
      <c r="F28" s="1184">
        <v>207.98749800000002</v>
      </c>
      <c r="G28" s="1184">
        <v>-42.87106545454545</v>
      </c>
      <c r="H28" s="1331">
        <v>20.35266933123819</v>
      </c>
    </row>
    <row r="29" spans="2:8" ht="15" customHeight="1">
      <c r="B29" s="1662">
        <v>20</v>
      </c>
      <c r="C29" s="1183" t="s">
        <v>103</v>
      </c>
      <c r="D29" s="1184">
        <v>72.7</v>
      </c>
      <c r="E29" s="1184">
        <v>155.678243</v>
      </c>
      <c r="F29" s="1184">
        <v>93.471215</v>
      </c>
      <c r="G29" s="1184">
        <v>114.1378858321871</v>
      </c>
      <c r="H29" s="1331">
        <v>-39.95871664610192</v>
      </c>
    </row>
    <row r="30" spans="2:8" ht="15" customHeight="1">
      <c r="B30" s="1662">
        <v>21</v>
      </c>
      <c r="C30" s="1183" t="s">
        <v>104</v>
      </c>
      <c r="D30" s="1184">
        <v>142.5</v>
      </c>
      <c r="E30" s="1184">
        <v>0</v>
      </c>
      <c r="F30" s="1184">
        <v>31.595947</v>
      </c>
      <c r="G30" s="1184">
        <v>-100</v>
      </c>
      <c r="H30" s="1331" t="s">
        <v>706</v>
      </c>
    </row>
    <row r="31" spans="2:8" ht="15" customHeight="1">
      <c r="B31" s="1662">
        <v>22</v>
      </c>
      <c r="C31" s="1183" t="s">
        <v>105</v>
      </c>
      <c r="D31" s="1184">
        <v>1.4</v>
      </c>
      <c r="E31" s="1184">
        <v>54.502188</v>
      </c>
      <c r="F31" s="1184">
        <v>23.249726000000003</v>
      </c>
      <c r="G31" s="1184" t="s">
        <v>706</v>
      </c>
      <c r="H31" s="1331">
        <v>-57.341664888756384</v>
      </c>
    </row>
    <row r="32" spans="2:8" ht="15" customHeight="1">
      <c r="B32" s="1662">
        <v>23</v>
      </c>
      <c r="C32" s="1183" t="s">
        <v>106</v>
      </c>
      <c r="D32" s="1184">
        <v>336.79999999999995</v>
      </c>
      <c r="E32" s="1184">
        <v>341.753148</v>
      </c>
      <c r="F32" s="1184">
        <v>499.97213999999997</v>
      </c>
      <c r="G32" s="1184">
        <v>1.4706496437054852</v>
      </c>
      <c r="H32" s="1331">
        <v>46.29627932498224</v>
      </c>
    </row>
    <row r="33" spans="2:8" ht="15" customHeight="1">
      <c r="B33" s="1662">
        <v>24</v>
      </c>
      <c r="C33" s="1183" t="s">
        <v>107</v>
      </c>
      <c r="D33" s="1184">
        <v>6.3</v>
      </c>
      <c r="E33" s="1184">
        <v>0</v>
      </c>
      <c r="F33" s="1184">
        <v>0</v>
      </c>
      <c r="G33" s="1184">
        <v>-100</v>
      </c>
      <c r="H33" s="1331" t="s">
        <v>706</v>
      </c>
    </row>
    <row r="34" spans="2:8" ht="15" customHeight="1">
      <c r="B34" s="1662">
        <v>25</v>
      </c>
      <c r="C34" s="1183" t="s">
        <v>108</v>
      </c>
      <c r="D34" s="1184">
        <v>153.9</v>
      </c>
      <c r="E34" s="1184">
        <v>107.00266500000001</v>
      </c>
      <c r="F34" s="1184">
        <v>163.05589</v>
      </c>
      <c r="G34" s="1184">
        <v>-30.472602339181293</v>
      </c>
      <c r="H34" s="1331">
        <v>52.38488686239731</v>
      </c>
    </row>
    <row r="35" spans="2:8" ht="15" customHeight="1">
      <c r="B35" s="1662">
        <v>26</v>
      </c>
      <c r="C35" s="1183" t="s">
        <v>109</v>
      </c>
      <c r="D35" s="1184">
        <v>197.7</v>
      </c>
      <c r="E35" s="1184">
        <v>256.259379</v>
      </c>
      <c r="F35" s="1184">
        <v>220.081272</v>
      </c>
      <c r="G35" s="1184">
        <v>29.620323216995473</v>
      </c>
      <c r="H35" s="1331">
        <v>-14.117768934420155</v>
      </c>
    </row>
    <row r="36" spans="2:8" ht="15" customHeight="1">
      <c r="B36" s="1662">
        <v>27</v>
      </c>
      <c r="C36" s="1183" t="s">
        <v>110</v>
      </c>
      <c r="D36" s="1184">
        <v>6</v>
      </c>
      <c r="E36" s="1184">
        <v>0</v>
      </c>
      <c r="F36" s="1184">
        <v>0.065648</v>
      </c>
      <c r="G36" s="1184">
        <v>-100</v>
      </c>
      <c r="H36" s="1331" t="s">
        <v>706</v>
      </c>
    </row>
    <row r="37" spans="2:8" ht="15" customHeight="1">
      <c r="B37" s="1662">
        <v>28</v>
      </c>
      <c r="C37" s="1183" t="s">
        <v>111</v>
      </c>
      <c r="D37" s="1184">
        <v>29.2</v>
      </c>
      <c r="E37" s="1184">
        <v>45.08394</v>
      </c>
      <c r="F37" s="1184">
        <v>48.000876</v>
      </c>
      <c r="G37" s="1184">
        <v>54.39705479452056</v>
      </c>
      <c r="H37" s="1331">
        <v>6.470011272306735</v>
      </c>
    </row>
    <row r="38" spans="2:8" ht="15" customHeight="1">
      <c r="B38" s="1662">
        <v>29</v>
      </c>
      <c r="C38" s="1183" t="s">
        <v>112</v>
      </c>
      <c r="D38" s="1184">
        <v>10.8</v>
      </c>
      <c r="E38" s="1184">
        <v>24.208892</v>
      </c>
      <c r="F38" s="1184">
        <v>21.202759</v>
      </c>
      <c r="G38" s="1184">
        <v>124.15640740740739</v>
      </c>
      <c r="H38" s="1331">
        <v>-12.417474537868145</v>
      </c>
    </row>
    <row r="39" spans="2:8" ht="15" customHeight="1">
      <c r="B39" s="1662">
        <v>30</v>
      </c>
      <c r="C39" s="1183" t="s">
        <v>113</v>
      </c>
      <c r="D39" s="1184">
        <v>162.6</v>
      </c>
      <c r="E39" s="1184">
        <v>302.754988</v>
      </c>
      <c r="F39" s="1184">
        <v>153.636475</v>
      </c>
      <c r="G39" s="1184">
        <v>86.19617958179583</v>
      </c>
      <c r="H39" s="1331">
        <v>-49.25385837078265</v>
      </c>
    </row>
    <row r="40" spans="2:8" ht="15" customHeight="1">
      <c r="B40" s="1662">
        <v>31</v>
      </c>
      <c r="C40" s="1183" t="s">
        <v>114</v>
      </c>
      <c r="D40" s="1184">
        <v>1043.1000000000001</v>
      </c>
      <c r="E40" s="1184">
        <v>1486.336392</v>
      </c>
      <c r="F40" s="1184">
        <v>1492.8051229999999</v>
      </c>
      <c r="G40" s="1184">
        <v>42.492224331320074</v>
      </c>
      <c r="H40" s="1331">
        <v>0.4352131209877541</v>
      </c>
    </row>
    <row r="41" spans="2:8" ht="15" customHeight="1">
      <c r="B41" s="1662">
        <v>32</v>
      </c>
      <c r="C41" s="1183" t="s">
        <v>419</v>
      </c>
      <c r="D41" s="1184">
        <v>6.3</v>
      </c>
      <c r="E41" s="1184">
        <v>0.9</v>
      </c>
      <c r="F41" s="1184">
        <v>0.055</v>
      </c>
      <c r="G41" s="1184">
        <v>-85.71428571428571</v>
      </c>
      <c r="H41" s="1331">
        <v>-93.88888888888889</v>
      </c>
    </row>
    <row r="42" spans="2:8" ht="15" customHeight="1">
      <c r="B42" s="1662">
        <v>33</v>
      </c>
      <c r="C42" s="1183" t="s">
        <v>115</v>
      </c>
      <c r="D42" s="1184">
        <v>0</v>
      </c>
      <c r="E42" s="1184">
        <v>15.352956</v>
      </c>
      <c r="F42" s="1184">
        <v>35.256435999999994</v>
      </c>
      <c r="G42" s="1184" t="s">
        <v>706</v>
      </c>
      <c r="H42" s="1331">
        <v>129.6393997351389</v>
      </c>
    </row>
    <row r="43" spans="2:8" ht="15" customHeight="1">
      <c r="B43" s="1662">
        <v>34</v>
      </c>
      <c r="C43" s="1183" t="s">
        <v>116</v>
      </c>
      <c r="D43" s="1184">
        <v>239.70000000000002</v>
      </c>
      <c r="E43" s="1184">
        <v>78.48938700000001</v>
      </c>
      <c r="F43" s="1184">
        <v>138.34116999999998</v>
      </c>
      <c r="G43" s="1184">
        <v>-67.2551576971214</v>
      </c>
      <c r="H43" s="1331">
        <v>76.2546189843475</v>
      </c>
    </row>
    <row r="44" spans="2:8" ht="15" customHeight="1">
      <c r="B44" s="1662">
        <v>35</v>
      </c>
      <c r="C44" s="1183" t="s">
        <v>117</v>
      </c>
      <c r="D44" s="1184">
        <v>19.9</v>
      </c>
      <c r="E44" s="1184">
        <v>44.127176</v>
      </c>
      <c r="F44" s="1184">
        <v>114.079116</v>
      </c>
      <c r="G44" s="1184">
        <v>121.74460301507537</v>
      </c>
      <c r="H44" s="1331">
        <v>158.52349128346668</v>
      </c>
    </row>
    <row r="45" spans="2:8" ht="15" customHeight="1">
      <c r="B45" s="1662">
        <v>36</v>
      </c>
      <c r="C45" s="1183" t="s">
        <v>118</v>
      </c>
      <c r="D45" s="1184">
        <v>75.4</v>
      </c>
      <c r="E45" s="1184">
        <v>223.33888000000002</v>
      </c>
      <c r="F45" s="1184">
        <v>315.092536</v>
      </c>
      <c r="G45" s="1184">
        <v>196.20541114058352</v>
      </c>
      <c r="H45" s="1331">
        <v>41.08270624442997</v>
      </c>
    </row>
    <row r="46" spans="2:8" ht="15" customHeight="1">
      <c r="B46" s="1662">
        <v>39</v>
      </c>
      <c r="C46" s="1183" t="s">
        <v>33</v>
      </c>
      <c r="D46" s="1184">
        <v>5.8999999999999995</v>
      </c>
      <c r="E46" s="1184">
        <v>64.789387</v>
      </c>
      <c r="F46" s="1184">
        <v>138.34116999999998</v>
      </c>
      <c r="G46" s="1184">
        <v>998.1252033898309</v>
      </c>
      <c r="H46" s="1331">
        <v>113.52443109239476</v>
      </c>
    </row>
    <row r="47" spans="2:8" ht="15" customHeight="1">
      <c r="B47" s="1662">
        <v>37</v>
      </c>
      <c r="C47" s="1183" t="s">
        <v>119</v>
      </c>
      <c r="D47" s="1184">
        <v>368.8</v>
      </c>
      <c r="E47" s="1184">
        <v>477.30877300000003</v>
      </c>
      <c r="F47" s="1184">
        <v>662.214393</v>
      </c>
      <c r="G47" s="1184">
        <v>29.422118492407805</v>
      </c>
      <c r="H47" s="1331">
        <v>38.73920415034985</v>
      </c>
    </row>
    <row r="48" spans="2:8" ht="15" customHeight="1">
      <c r="B48" s="1662">
        <v>38</v>
      </c>
      <c r="C48" s="1183" t="s">
        <v>120</v>
      </c>
      <c r="D48" s="1184">
        <v>163.29999999999998</v>
      </c>
      <c r="E48" s="1184">
        <v>79.778554</v>
      </c>
      <c r="F48" s="1184">
        <v>73.198763</v>
      </c>
      <c r="G48" s="1184">
        <v>-51.14601714635639</v>
      </c>
      <c r="H48" s="1331">
        <v>-8.247568638559173</v>
      </c>
    </row>
    <row r="49" spans="2:8" ht="15" customHeight="1">
      <c r="B49" s="1662">
        <v>40</v>
      </c>
      <c r="C49" s="1183" t="s">
        <v>121</v>
      </c>
      <c r="D49" s="1184">
        <v>69.1</v>
      </c>
      <c r="E49" s="1184">
        <v>32.928315</v>
      </c>
      <c r="F49" s="1184">
        <v>9.868089</v>
      </c>
      <c r="G49" s="1184">
        <v>-52.34686685962373</v>
      </c>
      <c r="H49" s="1331">
        <v>-70.03160046300577</v>
      </c>
    </row>
    <row r="50" spans="2:8" ht="15" customHeight="1">
      <c r="B50" s="1662">
        <v>41</v>
      </c>
      <c r="C50" s="1183" t="s">
        <v>122</v>
      </c>
      <c r="D50" s="1184">
        <v>226</v>
      </c>
      <c r="E50" s="1184">
        <v>32.7416</v>
      </c>
      <c r="F50" s="1184">
        <v>64.446801</v>
      </c>
      <c r="G50" s="1184">
        <v>-85.51256637168142</v>
      </c>
      <c r="H50" s="1331">
        <v>96.83461101473355</v>
      </c>
    </row>
    <row r="51" spans="2:8" ht="15" customHeight="1">
      <c r="B51" s="1662">
        <v>42</v>
      </c>
      <c r="C51" s="1183" t="s">
        <v>123</v>
      </c>
      <c r="D51" s="1184">
        <v>17</v>
      </c>
      <c r="E51" s="1184">
        <v>48.143423999999996</v>
      </c>
      <c r="F51" s="1184">
        <v>72.77076799999999</v>
      </c>
      <c r="G51" s="1184">
        <v>183.1966117647059</v>
      </c>
      <c r="H51" s="1331">
        <v>51.1541181615998</v>
      </c>
    </row>
    <row r="52" spans="2:8" ht="15" customHeight="1">
      <c r="B52" s="1662">
        <v>43</v>
      </c>
      <c r="C52" s="1183" t="s">
        <v>124</v>
      </c>
      <c r="D52" s="1184">
        <v>1573.1</v>
      </c>
      <c r="E52" s="1184">
        <v>1842.42993</v>
      </c>
      <c r="F52" s="1184">
        <v>1746.37943</v>
      </c>
      <c r="G52" s="1184">
        <v>17.12096688068145</v>
      </c>
      <c r="H52" s="1331">
        <v>-5.213251176396156</v>
      </c>
    </row>
    <row r="53" spans="2:8" ht="15" customHeight="1">
      <c r="B53" s="1662">
        <v>44</v>
      </c>
      <c r="C53" s="1183" t="s">
        <v>125</v>
      </c>
      <c r="D53" s="1184">
        <v>911.7</v>
      </c>
      <c r="E53" s="1184">
        <v>76.04565</v>
      </c>
      <c r="F53" s="1184">
        <v>43.29017</v>
      </c>
      <c r="G53" s="1184">
        <v>-91.6589174070418</v>
      </c>
      <c r="H53" s="1331">
        <v>-43.07344338565059</v>
      </c>
    </row>
    <row r="54" spans="2:8" ht="15" customHeight="1">
      <c r="B54" s="1662">
        <v>45</v>
      </c>
      <c r="C54" s="1183" t="s">
        <v>126</v>
      </c>
      <c r="D54" s="1184">
        <v>309.5</v>
      </c>
      <c r="E54" s="1184">
        <v>299.785346</v>
      </c>
      <c r="F54" s="1184">
        <v>353.711695</v>
      </c>
      <c r="G54" s="1184">
        <v>-3.13882197092083</v>
      </c>
      <c r="H54" s="1331">
        <v>17.98832054986437</v>
      </c>
    </row>
    <row r="55" spans="2:8" ht="15" customHeight="1">
      <c r="B55" s="1662">
        <v>46</v>
      </c>
      <c r="C55" s="1183" t="s">
        <v>127</v>
      </c>
      <c r="D55" s="1184">
        <v>0</v>
      </c>
      <c r="E55" s="1184">
        <v>5.551831</v>
      </c>
      <c r="F55" s="1184">
        <v>1.9847940000000002</v>
      </c>
      <c r="G55" s="1184" t="s">
        <v>706</v>
      </c>
      <c r="H55" s="1331">
        <v>-64.24974031089923</v>
      </c>
    </row>
    <row r="56" spans="2:8" ht="15" customHeight="1">
      <c r="B56" s="1662">
        <v>47</v>
      </c>
      <c r="C56" s="1183" t="s">
        <v>128</v>
      </c>
      <c r="D56" s="1184">
        <v>55.89999999999999</v>
      </c>
      <c r="E56" s="1184">
        <v>51.57132</v>
      </c>
      <c r="F56" s="1184">
        <v>92.819268</v>
      </c>
      <c r="G56" s="1184">
        <v>-7.743613595706606</v>
      </c>
      <c r="H56" s="1331">
        <v>79.98233902099074</v>
      </c>
    </row>
    <row r="57" spans="2:8" ht="15" customHeight="1">
      <c r="B57" s="1662">
        <v>48</v>
      </c>
      <c r="C57" s="1183" t="s">
        <v>129</v>
      </c>
      <c r="D57" s="1184">
        <v>696.7</v>
      </c>
      <c r="E57" s="1184">
        <v>1001.944478</v>
      </c>
      <c r="F57" s="1184">
        <v>685.5284770000001</v>
      </c>
      <c r="G57" s="1184">
        <v>43.81290053107506</v>
      </c>
      <c r="H57" s="1331">
        <v>-31.580193109263277</v>
      </c>
    </row>
    <row r="58" spans="2:8" ht="15" customHeight="1">
      <c r="B58" s="1662">
        <v>49</v>
      </c>
      <c r="C58" s="1183" t="s">
        <v>34</v>
      </c>
      <c r="D58" s="1184">
        <v>2211.9</v>
      </c>
      <c r="E58" s="1184">
        <v>1286.729649</v>
      </c>
      <c r="F58" s="1184">
        <v>2697.32121</v>
      </c>
      <c r="G58" s="1184">
        <v>-41.82695198697952</v>
      </c>
      <c r="H58" s="1331">
        <v>109.62610227379628</v>
      </c>
    </row>
    <row r="59" spans="2:8" ht="15" customHeight="1">
      <c r="B59" s="1332"/>
      <c r="C59" s="1181" t="s">
        <v>130</v>
      </c>
      <c r="D59" s="1181">
        <v>1671.9009999999998</v>
      </c>
      <c r="E59" s="1181">
        <v>1538.5857869999982</v>
      </c>
      <c r="F59" s="1181">
        <v>3185.7212640000034</v>
      </c>
      <c r="G59" s="1182">
        <v>-7.973870043740732</v>
      </c>
      <c r="H59" s="1330">
        <v>107.05516006433817</v>
      </c>
    </row>
    <row r="60" spans="2:8" ht="15" customHeight="1" thickBot="1">
      <c r="B60" s="1333"/>
      <c r="C60" s="1334" t="s">
        <v>179</v>
      </c>
      <c r="D60" s="1335">
        <v>15367.8</v>
      </c>
      <c r="E60" s="1335">
        <v>16062.9</v>
      </c>
      <c r="F60" s="1335">
        <v>18955</v>
      </c>
      <c r="G60" s="1336">
        <v>4.523093741459434</v>
      </c>
      <c r="H60" s="1337">
        <v>18.004313218659163</v>
      </c>
    </row>
    <row r="61" spans="2:8" ht="13.5" thickTop="1">
      <c r="B61" s="213" t="s">
        <v>728</v>
      </c>
      <c r="C61" s="214"/>
      <c r="D61" s="215"/>
      <c r="E61" s="215"/>
      <c r="F61" s="216"/>
      <c r="G61" s="217"/>
      <c r="H61" s="217"/>
    </row>
    <row r="62" spans="2:8" ht="15" customHeight="1">
      <c r="B62" s="9" t="s">
        <v>427</v>
      </c>
      <c r="C62" s="213"/>
      <c r="D62" s="213"/>
      <c r="E62" s="213"/>
      <c r="F62" s="213"/>
      <c r="G62" s="213"/>
      <c r="H62" s="213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53" t="s">
        <v>665</v>
      </c>
      <c r="C1" s="1753"/>
      <c r="D1" s="1753"/>
      <c r="E1" s="1753"/>
      <c r="F1" s="1753"/>
      <c r="G1" s="1753"/>
      <c r="H1" s="1753"/>
    </row>
    <row r="2" spans="2:8" ht="15" customHeight="1">
      <c r="B2" s="1999" t="s">
        <v>450</v>
      </c>
      <c r="C2" s="1999"/>
      <c r="D2" s="1999"/>
      <c r="E2" s="1999"/>
      <c r="F2" s="1999"/>
      <c r="G2" s="1999"/>
      <c r="H2" s="1999"/>
    </row>
    <row r="3" spans="2:8" ht="15" customHeight="1" thickBot="1">
      <c r="B3" s="2000" t="s">
        <v>192</v>
      </c>
      <c r="C3" s="2000"/>
      <c r="D3" s="2000"/>
      <c r="E3" s="2000"/>
      <c r="F3" s="2000"/>
      <c r="G3" s="2000"/>
      <c r="H3" s="2000"/>
    </row>
    <row r="4" spans="2:8" ht="15" customHeight="1" thickTop="1">
      <c r="B4" s="218"/>
      <c r="C4" s="219"/>
      <c r="D4" s="2001" t="s">
        <v>1402</v>
      </c>
      <c r="E4" s="2001"/>
      <c r="F4" s="2001"/>
      <c r="G4" s="2002" t="s">
        <v>709</v>
      </c>
      <c r="H4" s="2003"/>
    </row>
    <row r="5" spans="2:8" ht="15" customHeight="1">
      <c r="B5" s="220"/>
      <c r="C5" s="221"/>
      <c r="D5" s="222" t="s">
        <v>421</v>
      </c>
      <c r="E5" s="222" t="s">
        <v>1147</v>
      </c>
      <c r="F5" s="222" t="s">
        <v>1122</v>
      </c>
      <c r="G5" s="222" t="s">
        <v>278</v>
      </c>
      <c r="H5" s="223" t="s">
        <v>1123</v>
      </c>
    </row>
    <row r="6" spans="2:8" ht="15" customHeight="1">
      <c r="B6" s="1319"/>
      <c r="C6" s="1186" t="s">
        <v>727</v>
      </c>
      <c r="D6" s="1187">
        <v>6988.3</v>
      </c>
      <c r="E6" s="1187">
        <v>5929.757291</v>
      </c>
      <c r="F6" s="1187">
        <v>6532.15133</v>
      </c>
      <c r="G6" s="1187">
        <v>-15.147356424309208</v>
      </c>
      <c r="H6" s="1320">
        <v>10.15883128832769</v>
      </c>
    </row>
    <row r="7" spans="2:8" ht="15" customHeight="1">
      <c r="B7" s="1663">
        <v>1</v>
      </c>
      <c r="C7" s="1188" t="s">
        <v>134</v>
      </c>
      <c r="D7" s="1189">
        <v>106.39999999999999</v>
      </c>
      <c r="E7" s="1189">
        <v>91.30092400000001</v>
      </c>
      <c r="F7" s="1189">
        <v>85.86693700000001</v>
      </c>
      <c r="G7" s="1189">
        <v>-14.190860902255622</v>
      </c>
      <c r="H7" s="1321">
        <v>-5.95173275573859</v>
      </c>
    </row>
    <row r="8" spans="2:8" ht="15" customHeight="1">
      <c r="B8" s="1663">
        <v>2</v>
      </c>
      <c r="C8" s="1188" t="s">
        <v>100</v>
      </c>
      <c r="D8" s="1189">
        <v>76</v>
      </c>
      <c r="E8" s="1189">
        <v>5.03375</v>
      </c>
      <c r="F8" s="1189">
        <v>307.350597</v>
      </c>
      <c r="G8" s="1189">
        <v>-93.37664473684211</v>
      </c>
      <c r="H8" s="1321" t="s">
        <v>706</v>
      </c>
    </row>
    <row r="9" spans="2:8" ht="15" customHeight="1">
      <c r="B9" s="1663">
        <v>3</v>
      </c>
      <c r="C9" s="1188" t="s">
        <v>135</v>
      </c>
      <c r="D9" s="1189">
        <v>228.8</v>
      </c>
      <c r="E9" s="1189">
        <v>73.159823</v>
      </c>
      <c r="F9" s="1189">
        <v>73.851861</v>
      </c>
      <c r="G9" s="1189">
        <v>-68.02455288461539</v>
      </c>
      <c r="H9" s="1321">
        <v>0.9459262907183188</v>
      </c>
    </row>
    <row r="10" spans="2:8" ht="15" customHeight="1">
      <c r="B10" s="1663">
        <v>4</v>
      </c>
      <c r="C10" s="1188" t="s">
        <v>136</v>
      </c>
      <c r="D10" s="1189">
        <v>0</v>
      </c>
      <c r="E10" s="1189">
        <v>0.031128</v>
      </c>
      <c r="F10" s="1189">
        <v>0</v>
      </c>
      <c r="G10" s="1189" t="s">
        <v>706</v>
      </c>
      <c r="H10" s="1728" t="s">
        <v>706</v>
      </c>
    </row>
    <row r="11" spans="2:8" ht="15" customHeight="1">
      <c r="B11" s="1663">
        <v>5</v>
      </c>
      <c r="C11" s="1188" t="s">
        <v>112</v>
      </c>
      <c r="D11" s="1189">
        <v>1074.8999999999999</v>
      </c>
      <c r="E11" s="1189">
        <v>616.944297</v>
      </c>
      <c r="F11" s="1189">
        <v>875.3755410000001</v>
      </c>
      <c r="G11" s="1189">
        <v>-42.60449372034607</v>
      </c>
      <c r="H11" s="1321">
        <v>41.88891043432403</v>
      </c>
    </row>
    <row r="12" spans="2:8" ht="15" customHeight="1">
      <c r="B12" s="1663">
        <v>6</v>
      </c>
      <c r="C12" s="1188" t="s">
        <v>419</v>
      </c>
      <c r="D12" s="1189">
        <v>756.9000000000001</v>
      </c>
      <c r="E12" s="1189">
        <v>1253.548816</v>
      </c>
      <c r="F12" s="1189">
        <v>596.987475</v>
      </c>
      <c r="G12" s="1189">
        <v>65.61617333861801</v>
      </c>
      <c r="H12" s="1321">
        <v>-52.37620845872188</v>
      </c>
    </row>
    <row r="13" spans="2:8" ht="15" customHeight="1">
      <c r="B13" s="1663">
        <v>7</v>
      </c>
      <c r="C13" s="1188" t="s">
        <v>137</v>
      </c>
      <c r="D13" s="1189">
        <v>2052.7</v>
      </c>
      <c r="E13" s="1189">
        <v>1095.875447</v>
      </c>
      <c r="F13" s="1189">
        <v>1420.26912</v>
      </c>
      <c r="G13" s="1189">
        <v>-46.61297573927023</v>
      </c>
      <c r="H13" s="1321">
        <v>29.601326855897724</v>
      </c>
    </row>
    <row r="14" spans="2:8" ht="15" customHeight="1">
      <c r="B14" s="1663">
        <v>8</v>
      </c>
      <c r="C14" s="1188" t="s">
        <v>138</v>
      </c>
      <c r="D14" s="1189">
        <v>11</v>
      </c>
      <c r="E14" s="1189">
        <v>84.633013</v>
      </c>
      <c r="F14" s="1189">
        <v>112.73701</v>
      </c>
      <c r="G14" s="1189">
        <v>669.3910272727273</v>
      </c>
      <c r="H14" s="1321">
        <v>33.20689646249505</v>
      </c>
    </row>
    <row r="15" spans="2:8" ht="15" customHeight="1">
      <c r="B15" s="1663">
        <v>9</v>
      </c>
      <c r="C15" s="1188" t="s">
        <v>139</v>
      </c>
      <c r="D15" s="1189">
        <v>45.00000000000001</v>
      </c>
      <c r="E15" s="1189">
        <v>28.341272000000004</v>
      </c>
      <c r="F15" s="1189">
        <v>41.094724</v>
      </c>
      <c r="G15" s="1189">
        <v>-37.019395555555555</v>
      </c>
      <c r="H15" s="1321">
        <v>44.99957517785367</v>
      </c>
    </row>
    <row r="16" spans="2:8" ht="15" customHeight="1">
      <c r="B16" s="1663">
        <v>10</v>
      </c>
      <c r="C16" s="1188" t="s">
        <v>140</v>
      </c>
      <c r="D16" s="1189">
        <v>189.8</v>
      </c>
      <c r="E16" s="1189">
        <v>354.24120200000004</v>
      </c>
      <c r="F16" s="1189">
        <v>305.112124</v>
      </c>
      <c r="G16" s="1189">
        <v>86.63920021074816</v>
      </c>
      <c r="H16" s="1321">
        <v>-13.86882093969409</v>
      </c>
    </row>
    <row r="17" spans="2:8" ht="15" customHeight="1">
      <c r="B17" s="1663">
        <v>11</v>
      </c>
      <c r="C17" s="1188" t="s">
        <v>141</v>
      </c>
      <c r="D17" s="1189">
        <v>107.3</v>
      </c>
      <c r="E17" s="1189">
        <v>82.920008</v>
      </c>
      <c r="F17" s="1189">
        <v>87.33834700000001</v>
      </c>
      <c r="G17" s="1189">
        <v>-22.721334575955268</v>
      </c>
      <c r="H17" s="1321">
        <v>5.328435327695601</v>
      </c>
    </row>
    <row r="18" spans="2:8" ht="15" customHeight="1">
      <c r="B18" s="1663">
        <v>12</v>
      </c>
      <c r="C18" s="1188" t="s">
        <v>142</v>
      </c>
      <c r="D18" s="1189">
        <v>2339.5</v>
      </c>
      <c r="E18" s="1189">
        <v>2243.727611</v>
      </c>
      <c r="F18" s="1189">
        <v>2626.1675939999996</v>
      </c>
      <c r="G18" s="1189">
        <v>-4.093711861508879</v>
      </c>
      <c r="H18" s="1321">
        <v>17.044848988133253</v>
      </c>
    </row>
    <row r="19" spans="2:8" ht="15" customHeight="1">
      <c r="B19" s="1319"/>
      <c r="C19" s="1186" t="s">
        <v>130</v>
      </c>
      <c r="D19" s="1190">
        <v>1336.9000000000005</v>
      </c>
      <c r="E19" s="1190">
        <v>4470.642709000002</v>
      </c>
      <c r="F19" s="1190">
        <v>4112.69619</v>
      </c>
      <c r="G19" s="1187">
        <v>234.40367334879198</v>
      </c>
      <c r="H19" s="1320">
        <v>-8.006600891621417</v>
      </c>
    </row>
    <row r="20" spans="2:8" ht="15" customHeight="1" thickBot="1">
      <c r="B20" s="1322"/>
      <c r="C20" s="1323" t="s">
        <v>143</v>
      </c>
      <c r="D20" s="1324">
        <v>8325.2</v>
      </c>
      <c r="E20" s="1324">
        <v>10400.400000000001</v>
      </c>
      <c r="F20" s="1324">
        <v>10644.84752</v>
      </c>
      <c r="G20" s="1325">
        <v>24.92672848700333</v>
      </c>
      <c r="H20" s="1326">
        <v>2.350366524364418</v>
      </c>
    </row>
    <row r="21" ht="13.5" thickTop="1">
      <c r="B21" s="9" t="s">
        <v>427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53" t="s">
        <v>796</v>
      </c>
      <c r="C1" s="1753"/>
      <c r="D1" s="1753"/>
      <c r="E1" s="1753"/>
      <c r="F1" s="1753"/>
      <c r="G1" s="1753"/>
      <c r="H1" s="1753"/>
    </row>
    <row r="2" spans="2:8" ht="15" customHeight="1">
      <c r="B2" s="1999" t="s">
        <v>833</v>
      </c>
      <c r="C2" s="1999"/>
      <c r="D2" s="1999"/>
      <c r="E2" s="1999"/>
      <c r="F2" s="1999"/>
      <c r="G2" s="1999"/>
      <c r="H2" s="1999"/>
    </row>
    <row r="3" spans="2:8" ht="15" customHeight="1" thickBot="1">
      <c r="B3" s="2000" t="s">
        <v>192</v>
      </c>
      <c r="C3" s="2000"/>
      <c r="D3" s="2000"/>
      <c r="E3" s="2000"/>
      <c r="F3" s="2000"/>
      <c r="G3" s="2000"/>
      <c r="H3" s="2000"/>
    </row>
    <row r="4" spans="2:8" ht="15" customHeight="1" thickTop="1">
      <c r="B4" s="224"/>
      <c r="C4" s="1739"/>
      <c r="D4" s="2001" t="s">
        <v>1402</v>
      </c>
      <c r="E4" s="2001"/>
      <c r="F4" s="2001"/>
      <c r="G4" s="2004" t="s">
        <v>709</v>
      </c>
      <c r="H4" s="2003"/>
    </row>
    <row r="5" spans="2:8" ht="15" customHeight="1">
      <c r="B5" s="220"/>
      <c r="C5" s="1740"/>
      <c r="D5" s="768" t="s">
        <v>421</v>
      </c>
      <c r="E5" s="768" t="s">
        <v>1148</v>
      </c>
      <c r="F5" s="768" t="s">
        <v>1146</v>
      </c>
      <c r="G5" s="1741" t="s">
        <v>278</v>
      </c>
      <c r="H5" s="1309" t="s">
        <v>1123</v>
      </c>
    </row>
    <row r="6" spans="2:8" ht="15" customHeight="1">
      <c r="B6" s="1310"/>
      <c r="C6" s="1191" t="s">
        <v>727</v>
      </c>
      <c r="D6" s="1193">
        <v>67113.42499999999</v>
      </c>
      <c r="E6" s="1193">
        <v>93675.921022</v>
      </c>
      <c r="F6" s="1193">
        <v>107541.63623100001</v>
      </c>
      <c r="G6" s="1192">
        <v>39.578513571614025</v>
      </c>
      <c r="H6" s="1311">
        <v>14.801792240445238</v>
      </c>
    </row>
    <row r="7" spans="2:8" ht="15" customHeight="1">
      <c r="B7" s="1661">
        <v>1</v>
      </c>
      <c r="C7" s="1194" t="s">
        <v>144</v>
      </c>
      <c r="D7" s="1196">
        <v>1215.5</v>
      </c>
      <c r="E7" s="1196">
        <v>2541.756662</v>
      </c>
      <c r="F7" s="1196">
        <v>2805.8121380000002</v>
      </c>
      <c r="G7" s="1195">
        <v>109.1120248457425</v>
      </c>
      <c r="H7" s="1313">
        <v>10.388700065104842</v>
      </c>
    </row>
    <row r="8" spans="2:8" ht="15" customHeight="1">
      <c r="B8" s="1661">
        <v>2</v>
      </c>
      <c r="C8" s="1194" t="s">
        <v>834</v>
      </c>
      <c r="D8" s="1196">
        <v>382.493</v>
      </c>
      <c r="E8" s="1196">
        <v>453.05548400000004</v>
      </c>
      <c r="F8" s="1196">
        <v>551.417546</v>
      </c>
      <c r="G8" s="1195">
        <v>18.448045846590674</v>
      </c>
      <c r="H8" s="1313">
        <v>21.71082030208909</v>
      </c>
    </row>
    <row r="9" spans="2:8" ht="15" customHeight="1">
      <c r="B9" s="1661">
        <v>3</v>
      </c>
      <c r="C9" s="1194" t="s">
        <v>145</v>
      </c>
      <c r="D9" s="1196">
        <v>329.29999999999995</v>
      </c>
      <c r="E9" s="1196">
        <v>1035.336601</v>
      </c>
      <c r="F9" s="1196">
        <v>1182.7966849999998</v>
      </c>
      <c r="G9" s="1195">
        <v>214.4052842392955</v>
      </c>
      <c r="H9" s="1313">
        <v>14.242719117393563</v>
      </c>
    </row>
    <row r="10" spans="2:8" ht="15" customHeight="1">
      <c r="B10" s="1661">
        <v>4</v>
      </c>
      <c r="C10" s="1194" t="s">
        <v>146</v>
      </c>
      <c r="D10" s="1196">
        <v>90.1</v>
      </c>
      <c r="E10" s="1196">
        <v>85.59103099999999</v>
      </c>
      <c r="F10" s="1196">
        <v>42.734055</v>
      </c>
      <c r="G10" s="1195">
        <v>-5.004405105438408</v>
      </c>
      <c r="H10" s="1313">
        <v>-50.0718071733474</v>
      </c>
    </row>
    <row r="11" spans="2:8" ht="15" customHeight="1">
      <c r="B11" s="1661">
        <v>5</v>
      </c>
      <c r="C11" s="1194" t="s">
        <v>147</v>
      </c>
      <c r="D11" s="1196">
        <v>225.1</v>
      </c>
      <c r="E11" s="1196">
        <v>324.850942</v>
      </c>
      <c r="F11" s="1196">
        <v>313.0811</v>
      </c>
      <c r="G11" s="1195">
        <v>44.314056863616145</v>
      </c>
      <c r="H11" s="1313">
        <v>-3.6231515683891757</v>
      </c>
    </row>
    <row r="12" spans="2:8" ht="15" customHeight="1">
      <c r="B12" s="1661">
        <v>6</v>
      </c>
      <c r="C12" s="1194" t="s">
        <v>148</v>
      </c>
      <c r="D12" s="1196">
        <v>986</v>
      </c>
      <c r="E12" s="1196">
        <v>3130.2736110000005</v>
      </c>
      <c r="F12" s="1196">
        <v>2243.019862</v>
      </c>
      <c r="G12" s="1195">
        <v>217.47196866125768</v>
      </c>
      <c r="H12" s="1313">
        <v>-28.34428740932195</v>
      </c>
    </row>
    <row r="13" spans="2:8" ht="15" customHeight="1">
      <c r="B13" s="1661">
        <v>7</v>
      </c>
      <c r="C13" s="1194" t="s">
        <v>149</v>
      </c>
      <c r="D13" s="1196">
        <v>1259.4</v>
      </c>
      <c r="E13" s="1196">
        <v>3548.425479</v>
      </c>
      <c r="F13" s="1196">
        <v>2801.900374</v>
      </c>
      <c r="G13" s="1195">
        <v>181.75523892329676</v>
      </c>
      <c r="H13" s="1313">
        <v>-21.03820721100172</v>
      </c>
    </row>
    <row r="14" spans="2:8" ht="15" customHeight="1">
      <c r="B14" s="1661">
        <v>8</v>
      </c>
      <c r="C14" s="1194" t="s">
        <v>91</v>
      </c>
      <c r="D14" s="1196">
        <v>1028.9</v>
      </c>
      <c r="E14" s="1196">
        <v>815.5914439999999</v>
      </c>
      <c r="F14" s="1196">
        <v>911.051977</v>
      </c>
      <c r="G14" s="1195">
        <v>-20.73170920400429</v>
      </c>
      <c r="H14" s="1313">
        <v>11.704454932952927</v>
      </c>
    </row>
    <row r="15" spans="2:8" ht="15" customHeight="1">
      <c r="B15" s="1661">
        <v>9</v>
      </c>
      <c r="C15" s="1194" t="s">
        <v>150</v>
      </c>
      <c r="D15" s="1196">
        <v>774.6</v>
      </c>
      <c r="E15" s="1196">
        <v>1615.00322</v>
      </c>
      <c r="F15" s="1196">
        <v>1144.6800269999999</v>
      </c>
      <c r="G15" s="1195">
        <v>108.49512264394528</v>
      </c>
      <c r="H15" s="1313">
        <v>-29.122121069207537</v>
      </c>
    </row>
    <row r="16" spans="2:8" ht="15" customHeight="1">
      <c r="B16" s="1661">
        <v>10</v>
      </c>
      <c r="C16" s="1194" t="s">
        <v>835</v>
      </c>
      <c r="D16" s="1196">
        <v>2453.786</v>
      </c>
      <c r="E16" s="1196">
        <v>422.99789300000003</v>
      </c>
      <c r="F16" s="1196">
        <v>2271.919306</v>
      </c>
      <c r="G16" s="1195">
        <v>-82.76141876267938</v>
      </c>
      <c r="H16" s="1313">
        <v>437.099437987035</v>
      </c>
    </row>
    <row r="17" spans="2:8" ht="15" customHeight="1">
      <c r="B17" s="1661">
        <v>11</v>
      </c>
      <c r="C17" s="1194" t="s">
        <v>151</v>
      </c>
      <c r="D17" s="1196">
        <v>54.6</v>
      </c>
      <c r="E17" s="1196">
        <v>53.97303099999999</v>
      </c>
      <c r="F17" s="1196">
        <v>61.832829000000004</v>
      </c>
      <c r="G17" s="1195">
        <v>-1.1482948717948886</v>
      </c>
      <c r="H17" s="1313">
        <v>14.56245434872838</v>
      </c>
    </row>
    <row r="18" spans="2:8" ht="15" customHeight="1">
      <c r="B18" s="1661">
        <v>12</v>
      </c>
      <c r="C18" s="1194" t="s">
        <v>152</v>
      </c>
      <c r="D18" s="1196">
        <v>601.8</v>
      </c>
      <c r="E18" s="1196">
        <v>340.723663</v>
      </c>
      <c r="F18" s="1196">
        <v>421.72701800000004</v>
      </c>
      <c r="G18" s="1195">
        <v>-43.382575108009306</v>
      </c>
      <c r="H18" s="1313">
        <v>23.773915285713528</v>
      </c>
    </row>
    <row r="19" spans="2:8" ht="15" customHeight="1">
      <c r="B19" s="1661">
        <v>13</v>
      </c>
      <c r="C19" s="1194" t="s">
        <v>153</v>
      </c>
      <c r="D19" s="1196">
        <v>246.5</v>
      </c>
      <c r="E19" s="1196">
        <v>362.67594900000006</v>
      </c>
      <c r="F19" s="1196">
        <v>341.02381199999996</v>
      </c>
      <c r="G19" s="1195">
        <v>47.13020243407712</v>
      </c>
      <c r="H19" s="1313">
        <v>-5.970105561094186</v>
      </c>
    </row>
    <row r="20" spans="2:8" ht="15" customHeight="1">
      <c r="B20" s="1661">
        <v>14</v>
      </c>
      <c r="C20" s="1194" t="s">
        <v>154</v>
      </c>
      <c r="D20" s="1196">
        <v>288.1</v>
      </c>
      <c r="E20" s="1196">
        <v>835.63924</v>
      </c>
      <c r="F20" s="1196">
        <v>870.5072010000001</v>
      </c>
      <c r="G20" s="1195">
        <v>190.05180145782708</v>
      </c>
      <c r="H20" s="1313">
        <v>4.172609342758989</v>
      </c>
    </row>
    <row r="21" spans="2:8" ht="15" customHeight="1">
      <c r="B21" s="1661">
        <v>15</v>
      </c>
      <c r="C21" s="1194" t="s">
        <v>155</v>
      </c>
      <c r="D21" s="1196">
        <v>1907.3999999999999</v>
      </c>
      <c r="E21" s="1196">
        <v>2144.205343</v>
      </c>
      <c r="F21" s="1196">
        <v>1980.069082</v>
      </c>
      <c r="G21" s="1195">
        <v>12.415085613924731</v>
      </c>
      <c r="H21" s="1313">
        <v>-7.654876037681817</v>
      </c>
    </row>
    <row r="22" spans="2:8" ht="15" customHeight="1">
      <c r="B22" s="1661">
        <v>16</v>
      </c>
      <c r="C22" s="1194" t="s">
        <v>156</v>
      </c>
      <c r="D22" s="1196">
        <v>367.4</v>
      </c>
      <c r="E22" s="1196">
        <v>420.783376</v>
      </c>
      <c r="F22" s="1196">
        <v>564.360999</v>
      </c>
      <c r="G22" s="1195">
        <v>14.530042460533494</v>
      </c>
      <c r="H22" s="1313">
        <v>34.12150555111285</v>
      </c>
    </row>
    <row r="23" spans="2:8" ht="15" customHeight="1">
      <c r="B23" s="1661">
        <v>17</v>
      </c>
      <c r="C23" s="1194" t="s">
        <v>94</v>
      </c>
      <c r="D23" s="1196">
        <v>308.70000000000005</v>
      </c>
      <c r="E23" s="1196">
        <v>533.111105</v>
      </c>
      <c r="F23" s="1196">
        <v>1003.495052</v>
      </c>
      <c r="G23" s="1195">
        <v>72.69553126012306</v>
      </c>
      <c r="H23" s="1313">
        <v>88.23375513815267</v>
      </c>
    </row>
    <row r="24" spans="2:8" ht="15" customHeight="1">
      <c r="B24" s="1661">
        <v>18</v>
      </c>
      <c r="C24" s="1194" t="s">
        <v>157</v>
      </c>
      <c r="D24" s="1196">
        <v>513.1</v>
      </c>
      <c r="E24" s="1196">
        <v>665.138363</v>
      </c>
      <c r="F24" s="1196">
        <v>871.5667609999999</v>
      </c>
      <c r="G24" s="1195">
        <v>29.631331709218472</v>
      </c>
      <c r="H24" s="1313">
        <v>31.035406989447694</v>
      </c>
    </row>
    <row r="25" spans="2:8" ht="15" customHeight="1">
      <c r="B25" s="1661">
        <v>19</v>
      </c>
      <c r="C25" s="1194" t="s">
        <v>836</v>
      </c>
      <c r="D25" s="1196">
        <v>1455.221</v>
      </c>
      <c r="E25" s="1196">
        <v>2206.385288</v>
      </c>
      <c r="F25" s="1196">
        <v>2756.0648389999997</v>
      </c>
      <c r="G25" s="1195">
        <v>51.61857119983836</v>
      </c>
      <c r="H25" s="1313">
        <v>24.913126188321442</v>
      </c>
    </row>
    <row r="26" spans="2:8" ht="15" customHeight="1">
      <c r="B26" s="1661">
        <v>20</v>
      </c>
      <c r="C26" s="1194" t="s">
        <v>158</v>
      </c>
      <c r="D26" s="1196">
        <v>109.5</v>
      </c>
      <c r="E26" s="1196">
        <v>198.271481</v>
      </c>
      <c r="F26" s="1196">
        <v>249.707855</v>
      </c>
      <c r="G26" s="1195">
        <v>81.06984566210045</v>
      </c>
      <c r="H26" s="1313">
        <v>25.942396627379807</v>
      </c>
    </row>
    <row r="27" spans="2:8" ht="15" customHeight="1">
      <c r="B27" s="1661">
        <v>21</v>
      </c>
      <c r="C27" s="1194" t="s">
        <v>159</v>
      </c>
      <c r="D27" s="1196">
        <v>330.8</v>
      </c>
      <c r="E27" s="1196">
        <v>362.741727</v>
      </c>
      <c r="F27" s="1196">
        <v>438.463126</v>
      </c>
      <c r="G27" s="1195">
        <v>9.655902962515128</v>
      </c>
      <c r="H27" s="1313">
        <v>20.874741824229105</v>
      </c>
    </row>
    <row r="28" spans="2:8" ht="15" customHeight="1">
      <c r="B28" s="1661">
        <v>22</v>
      </c>
      <c r="C28" s="1194" t="s">
        <v>103</v>
      </c>
      <c r="D28" s="1196">
        <v>81.10000000000001</v>
      </c>
      <c r="E28" s="1196">
        <v>361.572989</v>
      </c>
      <c r="F28" s="1196">
        <v>456.567021</v>
      </c>
      <c r="G28" s="1195">
        <v>345.8359913686806</v>
      </c>
      <c r="H28" s="1313">
        <v>26.272435964512823</v>
      </c>
    </row>
    <row r="29" spans="2:8" ht="15" customHeight="1">
      <c r="B29" s="1661">
        <v>23</v>
      </c>
      <c r="C29" s="1194" t="s">
        <v>160</v>
      </c>
      <c r="D29" s="1196">
        <v>3915.9399999999996</v>
      </c>
      <c r="E29" s="1196">
        <v>6878.462417000001</v>
      </c>
      <c r="F29" s="1196">
        <v>6893.908780000001</v>
      </c>
      <c r="G29" s="1195">
        <v>75.65290624984041</v>
      </c>
      <c r="H29" s="1313">
        <v>0.22456127639549095</v>
      </c>
    </row>
    <row r="30" spans="2:8" ht="15" customHeight="1">
      <c r="B30" s="1661">
        <v>24</v>
      </c>
      <c r="C30" s="1194" t="s">
        <v>837</v>
      </c>
      <c r="D30" s="1196">
        <v>1874.785</v>
      </c>
      <c r="E30" s="1196">
        <v>1400.729065</v>
      </c>
      <c r="F30" s="1196">
        <v>1903.178015</v>
      </c>
      <c r="G30" s="1195">
        <v>-25.28588264787696</v>
      </c>
      <c r="H30" s="1313">
        <v>35.87053075106999</v>
      </c>
    </row>
    <row r="31" spans="2:8" ht="15" customHeight="1">
      <c r="B31" s="1661">
        <v>25</v>
      </c>
      <c r="C31" s="1194" t="s">
        <v>161</v>
      </c>
      <c r="D31" s="1196">
        <v>3019.6000000000004</v>
      </c>
      <c r="E31" s="1196">
        <v>4619.874383</v>
      </c>
      <c r="F31" s="1196">
        <v>4598.1464559999995</v>
      </c>
      <c r="G31" s="1195">
        <v>52.99623734931777</v>
      </c>
      <c r="H31" s="1313">
        <v>-0.47031423797916716</v>
      </c>
    </row>
    <row r="32" spans="2:8" ht="15" customHeight="1">
      <c r="B32" s="1661">
        <v>26</v>
      </c>
      <c r="C32" s="1194" t="s">
        <v>162</v>
      </c>
      <c r="D32" s="1196">
        <v>26.1</v>
      </c>
      <c r="E32" s="1196">
        <v>41.807528999999995</v>
      </c>
      <c r="F32" s="1196">
        <v>20.112457</v>
      </c>
      <c r="G32" s="1195">
        <v>60.182103448275825</v>
      </c>
      <c r="H32" s="1313">
        <v>-51.89273922407612</v>
      </c>
    </row>
    <row r="33" spans="2:8" ht="15" customHeight="1">
      <c r="B33" s="1661">
        <v>27</v>
      </c>
      <c r="C33" s="1194" t="s">
        <v>163</v>
      </c>
      <c r="D33" s="1196">
        <v>2959.2999999999997</v>
      </c>
      <c r="E33" s="1196">
        <v>3146.5718469999997</v>
      </c>
      <c r="F33" s="1196">
        <v>4467.546865</v>
      </c>
      <c r="G33" s="1195">
        <v>6.328248133004436</v>
      </c>
      <c r="H33" s="1313">
        <v>41.98140332500091</v>
      </c>
    </row>
    <row r="34" spans="2:8" ht="15" customHeight="1">
      <c r="B34" s="1661">
        <v>28</v>
      </c>
      <c r="C34" s="1194" t="s">
        <v>428</v>
      </c>
      <c r="D34" s="1196">
        <v>106.19999999999999</v>
      </c>
      <c r="E34" s="1196">
        <v>72.78119000000001</v>
      </c>
      <c r="F34" s="1196">
        <v>60.60929900000001</v>
      </c>
      <c r="G34" s="1195">
        <v>-31.467806026365324</v>
      </c>
      <c r="H34" s="1313">
        <v>-16.723951614421253</v>
      </c>
    </row>
    <row r="35" spans="2:8" ht="15" customHeight="1">
      <c r="B35" s="1661">
        <v>29</v>
      </c>
      <c r="C35" s="1194" t="s">
        <v>110</v>
      </c>
      <c r="D35" s="1196">
        <v>636.6</v>
      </c>
      <c r="E35" s="1196">
        <v>973.6913059999999</v>
      </c>
      <c r="F35" s="1196">
        <v>1258.14078</v>
      </c>
      <c r="G35" s="1195">
        <v>52.95182312284007</v>
      </c>
      <c r="H35" s="1313">
        <v>29.213516876158707</v>
      </c>
    </row>
    <row r="36" spans="2:8" ht="15" customHeight="1">
      <c r="B36" s="1661">
        <v>30</v>
      </c>
      <c r="C36" s="1194" t="s">
        <v>164</v>
      </c>
      <c r="D36" s="1196">
        <v>24719.699999999997</v>
      </c>
      <c r="E36" s="1196">
        <v>31962.457245999998</v>
      </c>
      <c r="F36" s="1196">
        <v>37163.612689</v>
      </c>
      <c r="G36" s="1195">
        <v>29.299535374620234</v>
      </c>
      <c r="H36" s="1313">
        <v>16.27270207346436</v>
      </c>
    </row>
    <row r="37" spans="2:8" ht="15" customHeight="1">
      <c r="B37" s="1661">
        <v>31</v>
      </c>
      <c r="C37" s="1194" t="s">
        <v>165</v>
      </c>
      <c r="D37" s="1196">
        <v>278.8</v>
      </c>
      <c r="E37" s="1196">
        <v>282.187627</v>
      </c>
      <c r="F37" s="1196">
        <v>237.84839</v>
      </c>
      <c r="G37" s="1195">
        <v>1.2150742467718771</v>
      </c>
      <c r="H37" s="1313">
        <v>-15.712679351458604</v>
      </c>
    </row>
    <row r="38" spans="2:8" ht="15" customHeight="1">
      <c r="B38" s="1661">
        <v>32</v>
      </c>
      <c r="C38" s="1194" t="s">
        <v>113</v>
      </c>
      <c r="D38" s="1196">
        <v>91.5</v>
      </c>
      <c r="E38" s="1196">
        <v>534.150531</v>
      </c>
      <c r="F38" s="1196">
        <v>608.899743</v>
      </c>
      <c r="G38" s="1195">
        <v>483.77107213114755</v>
      </c>
      <c r="H38" s="1313">
        <v>13.99403495116995</v>
      </c>
    </row>
    <row r="39" spans="2:8" ht="15" customHeight="1">
      <c r="B39" s="1661">
        <v>33</v>
      </c>
      <c r="C39" s="1194" t="s">
        <v>166</v>
      </c>
      <c r="D39" s="1196">
        <v>343.2</v>
      </c>
      <c r="E39" s="1196">
        <v>414.59409300000004</v>
      </c>
      <c r="F39" s="1196">
        <v>296.309387</v>
      </c>
      <c r="G39" s="1195">
        <v>20.80247465034965</v>
      </c>
      <c r="H39" s="1313">
        <v>-28.53024391739224</v>
      </c>
    </row>
    <row r="40" spans="2:8" ht="15" customHeight="1">
      <c r="B40" s="1661">
        <v>34</v>
      </c>
      <c r="C40" s="1194" t="s">
        <v>167</v>
      </c>
      <c r="D40" s="1196">
        <v>35.3</v>
      </c>
      <c r="E40" s="1196">
        <v>58.03384700000001</v>
      </c>
      <c r="F40" s="1196">
        <v>72.348501</v>
      </c>
      <c r="G40" s="1195">
        <v>64.40183286118983</v>
      </c>
      <c r="H40" s="1313">
        <v>24.66604359349121</v>
      </c>
    </row>
    <row r="41" spans="2:8" ht="15" customHeight="1">
      <c r="B41" s="1661">
        <v>35</v>
      </c>
      <c r="C41" s="1194" t="s">
        <v>137</v>
      </c>
      <c r="D41" s="1196">
        <v>1698.5</v>
      </c>
      <c r="E41" s="1196">
        <v>1303.59636</v>
      </c>
      <c r="F41" s="1196">
        <v>1396.26286</v>
      </c>
      <c r="G41" s="1195">
        <v>-23.25014071239329</v>
      </c>
      <c r="H41" s="1313">
        <v>7.108527059710411</v>
      </c>
    </row>
    <row r="42" spans="2:8" ht="15" customHeight="1">
      <c r="B42" s="1661">
        <v>36</v>
      </c>
      <c r="C42" s="1194" t="s">
        <v>168</v>
      </c>
      <c r="D42" s="1196">
        <v>531.4</v>
      </c>
      <c r="E42" s="1196">
        <v>1976.79374</v>
      </c>
      <c r="F42" s="1196">
        <v>2003.116775</v>
      </c>
      <c r="G42" s="1195">
        <v>271.9973165223937</v>
      </c>
      <c r="H42" s="1313">
        <v>1.331602506997001</v>
      </c>
    </row>
    <row r="43" spans="2:8" ht="15" customHeight="1">
      <c r="B43" s="1661">
        <v>37</v>
      </c>
      <c r="C43" s="1194" t="s">
        <v>169</v>
      </c>
      <c r="D43" s="1196">
        <v>62.1</v>
      </c>
      <c r="E43" s="1196">
        <v>246.94163399999996</v>
      </c>
      <c r="F43" s="1196">
        <v>126.50073699999999</v>
      </c>
      <c r="G43" s="1195">
        <v>297.65158454106273</v>
      </c>
      <c r="H43" s="1313">
        <v>-48.7730218064403</v>
      </c>
    </row>
    <row r="44" spans="2:8" ht="15" customHeight="1">
      <c r="B44" s="1661">
        <v>38</v>
      </c>
      <c r="C44" s="1194" t="s">
        <v>170</v>
      </c>
      <c r="D44" s="1196">
        <v>409.7</v>
      </c>
      <c r="E44" s="1196">
        <v>786.9590750000001</v>
      </c>
      <c r="F44" s="1196">
        <v>812.534858</v>
      </c>
      <c r="G44" s="1195">
        <v>92.08178545277036</v>
      </c>
      <c r="H44" s="1313">
        <v>3.2499508313059238</v>
      </c>
    </row>
    <row r="45" spans="2:8" ht="15" customHeight="1">
      <c r="B45" s="1661">
        <v>39</v>
      </c>
      <c r="C45" s="1194" t="s">
        <v>171</v>
      </c>
      <c r="D45" s="1196">
        <v>109.4</v>
      </c>
      <c r="E45" s="1196">
        <v>181.054471</v>
      </c>
      <c r="F45" s="1196">
        <v>153.535034</v>
      </c>
      <c r="G45" s="1195">
        <v>65.49768829981718</v>
      </c>
      <c r="H45" s="1313">
        <v>-15.199534619611796</v>
      </c>
    </row>
    <row r="46" spans="2:8" ht="15" customHeight="1">
      <c r="B46" s="1661">
        <v>40</v>
      </c>
      <c r="C46" s="1194" t="s">
        <v>172</v>
      </c>
      <c r="D46" s="1196">
        <v>8.7</v>
      </c>
      <c r="E46" s="1196">
        <v>5.484413</v>
      </c>
      <c r="F46" s="1196">
        <v>11.726220000000001</v>
      </c>
      <c r="G46" s="1195">
        <v>-36.96077011494252</v>
      </c>
      <c r="H46" s="1313">
        <v>113.80993736248533</v>
      </c>
    </row>
    <row r="47" spans="2:8" ht="15" customHeight="1">
      <c r="B47" s="1661">
        <v>41</v>
      </c>
      <c r="C47" s="1194" t="s">
        <v>173</v>
      </c>
      <c r="D47" s="1196">
        <v>24.9</v>
      </c>
      <c r="E47" s="1196">
        <v>1025.582442</v>
      </c>
      <c r="F47" s="1196">
        <v>44.832817</v>
      </c>
      <c r="G47" s="1195" t="s">
        <v>706</v>
      </c>
      <c r="H47" s="1313">
        <v>-95.62855064946598</v>
      </c>
    </row>
    <row r="48" spans="2:8" ht="15" customHeight="1">
      <c r="B48" s="1661">
        <v>42</v>
      </c>
      <c r="C48" s="1194" t="s">
        <v>141</v>
      </c>
      <c r="D48" s="1196">
        <v>12</v>
      </c>
      <c r="E48" s="1196">
        <v>19.763333999999997</v>
      </c>
      <c r="F48" s="1196">
        <v>16.943778000000002</v>
      </c>
      <c r="G48" s="1195">
        <v>64.69444999999999</v>
      </c>
      <c r="H48" s="1313">
        <v>-14.266600969249396</v>
      </c>
    </row>
    <row r="49" spans="2:8" ht="15" customHeight="1">
      <c r="B49" s="1661">
        <v>43</v>
      </c>
      <c r="C49" s="1194" t="s">
        <v>174</v>
      </c>
      <c r="D49" s="1196">
        <v>873.2</v>
      </c>
      <c r="E49" s="1196">
        <v>1281.197002</v>
      </c>
      <c r="F49" s="1196">
        <v>1160.722295</v>
      </c>
      <c r="G49" s="1195">
        <v>46.72434745762712</v>
      </c>
      <c r="H49" s="1313">
        <v>-9.403292921536206</v>
      </c>
    </row>
    <row r="50" spans="2:8" ht="15" customHeight="1">
      <c r="B50" s="1661">
        <v>44</v>
      </c>
      <c r="C50" s="1194" t="s">
        <v>125</v>
      </c>
      <c r="D50" s="1196">
        <v>1108</v>
      </c>
      <c r="E50" s="1196">
        <v>1356.972664</v>
      </c>
      <c r="F50" s="1196">
        <v>3179.9569789999996</v>
      </c>
      <c r="G50" s="1195">
        <v>22.470457039711178</v>
      </c>
      <c r="H50" s="1313">
        <v>134.34200727568967</v>
      </c>
    </row>
    <row r="51" spans="2:8" ht="15" customHeight="1">
      <c r="B51" s="1661">
        <v>45</v>
      </c>
      <c r="C51" s="1194" t="s">
        <v>175</v>
      </c>
      <c r="D51" s="1196">
        <v>540.4</v>
      </c>
      <c r="E51" s="1196">
        <v>633.627841</v>
      </c>
      <c r="F51" s="1196">
        <v>664.005343</v>
      </c>
      <c r="G51" s="1195">
        <v>17.251636010362702</v>
      </c>
      <c r="H51" s="1313">
        <v>4.794218314658934</v>
      </c>
    </row>
    <row r="52" spans="2:8" ht="15" customHeight="1">
      <c r="B52" s="1661">
        <v>46</v>
      </c>
      <c r="C52" s="1194" t="s">
        <v>729</v>
      </c>
      <c r="D52" s="1196">
        <v>611.2</v>
      </c>
      <c r="E52" s="1196">
        <v>882.8432209999999</v>
      </c>
      <c r="F52" s="1196">
        <v>1092.914082</v>
      </c>
      <c r="G52" s="1195">
        <v>44.44424427356017</v>
      </c>
      <c r="H52" s="1313">
        <v>23.794809316432435</v>
      </c>
    </row>
    <row r="53" spans="2:8" ht="15" customHeight="1">
      <c r="B53" s="1661">
        <v>47</v>
      </c>
      <c r="C53" s="1194" t="s">
        <v>176</v>
      </c>
      <c r="D53" s="1196">
        <v>1147.1</v>
      </c>
      <c r="E53" s="1196">
        <v>1795.165696</v>
      </c>
      <c r="F53" s="1196">
        <v>2183.048951</v>
      </c>
      <c r="G53" s="1195">
        <v>56.49600697410864</v>
      </c>
      <c r="H53" s="1313">
        <v>21.60710044004763</v>
      </c>
    </row>
    <row r="54" spans="2:8" ht="15" customHeight="1">
      <c r="B54" s="1661">
        <v>48</v>
      </c>
      <c r="C54" s="1194" t="s">
        <v>177</v>
      </c>
      <c r="D54" s="1196">
        <v>6686.9</v>
      </c>
      <c r="E54" s="1196">
        <v>9023.59356</v>
      </c>
      <c r="F54" s="1196">
        <v>12525.260601</v>
      </c>
      <c r="G54" s="1195">
        <v>34.9443473059265</v>
      </c>
      <c r="H54" s="1313">
        <v>38.80568221204325</v>
      </c>
    </row>
    <row r="55" spans="2:8" ht="15" customHeight="1">
      <c r="B55" s="1661">
        <v>49</v>
      </c>
      <c r="C55" s="1194" t="s">
        <v>178</v>
      </c>
      <c r="D55" s="1196">
        <v>273.5</v>
      </c>
      <c r="E55" s="1196">
        <v>312.90056599999997</v>
      </c>
      <c r="F55" s="1196">
        <v>305.81487400000003</v>
      </c>
      <c r="G55" s="1195">
        <v>14.406057038391225</v>
      </c>
      <c r="H55" s="1313">
        <v>-2.264518754497857</v>
      </c>
    </row>
    <row r="56" spans="2:8" ht="15" customHeight="1">
      <c r="B56" s="1312"/>
      <c r="C56" s="1197" t="s">
        <v>130</v>
      </c>
      <c r="D56" s="1198">
        <v>18399.675000000017</v>
      </c>
      <c r="E56" s="1198">
        <v>20078.895006000006</v>
      </c>
      <c r="F56" s="1198">
        <v>29138.657934999996</v>
      </c>
      <c r="G56" s="1192">
        <v>9.126356884020964</v>
      </c>
      <c r="H56" s="1311">
        <v>45.120824259964195</v>
      </c>
    </row>
    <row r="57" spans="2:8" ht="15" customHeight="1" thickBot="1">
      <c r="B57" s="1314"/>
      <c r="C57" s="1315" t="s">
        <v>179</v>
      </c>
      <c r="D57" s="1316">
        <v>85513.1</v>
      </c>
      <c r="E57" s="1316">
        <v>113754.816028</v>
      </c>
      <c r="F57" s="1316">
        <v>136680.294166</v>
      </c>
      <c r="G57" s="1317">
        <v>33.026186663797716</v>
      </c>
      <c r="H57" s="1318">
        <v>20.1534132254735</v>
      </c>
    </row>
    <row r="58" ht="13.5" thickTop="1">
      <c r="B58" s="9" t="s">
        <v>427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PageLayoutView="0"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ht="12.75">
      <c r="B1" s="1753" t="s">
        <v>797</v>
      </c>
      <c r="C1" s="1753"/>
      <c r="D1" s="1753"/>
      <c r="E1" s="1753"/>
      <c r="F1" s="1753"/>
      <c r="G1" s="1753"/>
      <c r="H1" s="1753"/>
    </row>
    <row r="2" spans="2:8" ht="15" customHeight="1">
      <c r="B2" s="1999" t="s">
        <v>838</v>
      </c>
      <c r="C2" s="1999"/>
      <c r="D2" s="1999"/>
      <c r="E2" s="1999"/>
      <c r="F2" s="1999"/>
      <c r="G2" s="1999"/>
      <c r="H2" s="1999"/>
    </row>
    <row r="3" spans="2:8" ht="15" customHeight="1" thickBot="1">
      <c r="B3" s="2005" t="s">
        <v>192</v>
      </c>
      <c r="C3" s="2005"/>
      <c r="D3" s="2005"/>
      <c r="E3" s="2005"/>
      <c r="F3" s="2005"/>
      <c r="G3" s="2005"/>
      <c r="H3" s="2005"/>
    </row>
    <row r="4" spans="2:8" ht="15" customHeight="1" thickTop="1">
      <c r="B4" s="224"/>
      <c r="C4" s="219"/>
      <c r="D4" s="2001" t="s">
        <v>1402</v>
      </c>
      <c r="E4" s="2001"/>
      <c r="F4" s="2001"/>
      <c r="G4" s="2004" t="s">
        <v>709</v>
      </c>
      <c r="H4" s="2003"/>
    </row>
    <row r="5" spans="2:8" ht="15" customHeight="1">
      <c r="B5" s="220"/>
      <c r="C5" s="221"/>
      <c r="D5" s="222" t="s">
        <v>421</v>
      </c>
      <c r="E5" s="222" t="s">
        <v>1147</v>
      </c>
      <c r="F5" s="222" t="s">
        <v>1122</v>
      </c>
      <c r="G5" s="225" t="s">
        <v>278</v>
      </c>
      <c r="H5" s="223" t="s">
        <v>1123</v>
      </c>
    </row>
    <row r="6" spans="2:8" ht="15" customHeight="1">
      <c r="B6" s="1300"/>
      <c r="C6" s="1199" t="s">
        <v>727</v>
      </c>
      <c r="D6" s="1200">
        <v>38065.80000000001</v>
      </c>
      <c r="E6" s="1200">
        <v>49943.17184599999</v>
      </c>
      <c r="F6" s="1200">
        <v>51774.03829200001</v>
      </c>
      <c r="G6" s="1200">
        <v>31.202212605540893</v>
      </c>
      <c r="H6" s="1301">
        <v>3.665899417933474</v>
      </c>
    </row>
    <row r="7" spans="2:8" ht="15" customHeight="1">
      <c r="B7" s="1664">
        <v>1</v>
      </c>
      <c r="C7" s="1201" t="s">
        <v>180</v>
      </c>
      <c r="D7" s="1202">
        <v>252.5</v>
      </c>
      <c r="E7" s="1202">
        <v>948.881282</v>
      </c>
      <c r="F7" s="1202">
        <v>723.401602</v>
      </c>
      <c r="G7" s="1202">
        <v>275.7945671287129</v>
      </c>
      <c r="H7" s="1303">
        <v>-23.76268604695693</v>
      </c>
    </row>
    <row r="8" spans="2:8" ht="15" customHeight="1">
      <c r="B8" s="1664">
        <v>2</v>
      </c>
      <c r="C8" s="1201" t="s">
        <v>181</v>
      </c>
      <c r="D8" s="1202">
        <v>57</v>
      </c>
      <c r="E8" s="1202">
        <v>178.803671</v>
      </c>
      <c r="F8" s="1202">
        <v>156.67887100000002</v>
      </c>
      <c r="G8" s="1202">
        <v>213.69065087719304</v>
      </c>
      <c r="H8" s="1303">
        <v>-12.373795166655157</v>
      </c>
    </row>
    <row r="9" spans="2:8" ht="15" customHeight="1">
      <c r="B9" s="1664">
        <v>3</v>
      </c>
      <c r="C9" s="1201" t="s">
        <v>182</v>
      </c>
      <c r="D9" s="1202">
        <v>288.09999999999997</v>
      </c>
      <c r="E9" s="1202">
        <v>701.146217</v>
      </c>
      <c r="F9" s="1202">
        <v>0</v>
      </c>
      <c r="G9" s="1202">
        <v>143.36904442901775</v>
      </c>
      <c r="H9" s="1303">
        <v>-100</v>
      </c>
    </row>
    <row r="10" spans="2:8" ht="15" customHeight="1">
      <c r="B10" s="1664">
        <v>4</v>
      </c>
      <c r="C10" s="1201" t="s">
        <v>183</v>
      </c>
      <c r="D10" s="1202">
        <v>0.8</v>
      </c>
      <c r="E10" s="1202">
        <v>5.667292</v>
      </c>
      <c r="F10" s="1202">
        <v>11.929325999999998</v>
      </c>
      <c r="G10" s="1202">
        <v>608.4114999999999</v>
      </c>
      <c r="H10" s="1303">
        <v>110.49428898316864</v>
      </c>
    </row>
    <row r="11" spans="2:8" ht="15" customHeight="1">
      <c r="B11" s="1664">
        <v>5</v>
      </c>
      <c r="C11" s="1201" t="s">
        <v>184</v>
      </c>
      <c r="D11" s="1202">
        <v>170.2</v>
      </c>
      <c r="E11" s="1202">
        <v>303.150944</v>
      </c>
      <c r="F11" s="1202">
        <v>228.44340699999998</v>
      </c>
      <c r="G11" s="1202">
        <v>78.11453819036427</v>
      </c>
      <c r="H11" s="1303">
        <v>-24.643676187925706</v>
      </c>
    </row>
    <row r="12" spans="2:8" ht="15" customHeight="1">
      <c r="B12" s="1664">
        <v>6</v>
      </c>
      <c r="C12" s="1201" t="s">
        <v>149</v>
      </c>
      <c r="D12" s="1202">
        <v>1329.8</v>
      </c>
      <c r="E12" s="1202">
        <v>983.172005</v>
      </c>
      <c r="F12" s="1202">
        <v>1305.414284</v>
      </c>
      <c r="G12" s="1202">
        <v>-26.066174988720107</v>
      </c>
      <c r="H12" s="1303">
        <v>32.77577853734758</v>
      </c>
    </row>
    <row r="13" spans="2:8" ht="15" customHeight="1">
      <c r="B13" s="1664">
        <v>7</v>
      </c>
      <c r="C13" s="1201" t="s">
        <v>185</v>
      </c>
      <c r="D13" s="1202">
        <v>0</v>
      </c>
      <c r="E13" s="1202">
        <v>7.379549000000001</v>
      </c>
      <c r="F13" s="1202">
        <v>9.721382</v>
      </c>
      <c r="G13" s="1202" t="s">
        <v>706</v>
      </c>
      <c r="H13" s="1303">
        <v>31.734093777275547</v>
      </c>
    </row>
    <row r="14" spans="2:8" ht="15" customHeight="1">
      <c r="B14" s="1664">
        <v>8</v>
      </c>
      <c r="C14" s="1201" t="s">
        <v>186</v>
      </c>
      <c r="D14" s="1202">
        <v>0</v>
      </c>
      <c r="E14" s="1202">
        <v>18.223765</v>
      </c>
      <c r="F14" s="1202">
        <v>17.379063</v>
      </c>
      <c r="G14" s="1202" t="s">
        <v>706</v>
      </c>
      <c r="H14" s="1303">
        <v>-4.6351673213521</v>
      </c>
    </row>
    <row r="15" spans="2:8" ht="15" customHeight="1">
      <c r="B15" s="1664">
        <v>9</v>
      </c>
      <c r="C15" s="1201" t="s">
        <v>187</v>
      </c>
      <c r="D15" s="1202">
        <v>11.8</v>
      </c>
      <c r="E15" s="1202">
        <v>11.472003</v>
      </c>
      <c r="F15" s="1202">
        <v>0</v>
      </c>
      <c r="G15" s="1202">
        <v>-2.7796355932203483</v>
      </c>
      <c r="H15" s="1303">
        <v>-100</v>
      </c>
    </row>
    <row r="16" spans="2:8" ht="15" customHeight="1">
      <c r="B16" s="1664">
        <v>10</v>
      </c>
      <c r="C16" s="1201" t="s">
        <v>730</v>
      </c>
      <c r="D16" s="1202">
        <v>2492.5</v>
      </c>
      <c r="E16" s="1202">
        <v>1662.1128729999998</v>
      </c>
      <c r="F16" s="1202">
        <v>1274.767755</v>
      </c>
      <c r="G16" s="1202">
        <v>-33.31543137412237</v>
      </c>
      <c r="H16" s="1303">
        <v>-23.304381085796436</v>
      </c>
    </row>
    <row r="17" spans="2:8" ht="15" customHeight="1">
      <c r="B17" s="1664">
        <v>11</v>
      </c>
      <c r="C17" s="1201" t="s">
        <v>188</v>
      </c>
      <c r="D17" s="1202">
        <v>428.9</v>
      </c>
      <c r="E17" s="1202">
        <v>460.25326700000005</v>
      </c>
      <c r="F17" s="1202">
        <v>1191.8710150000002</v>
      </c>
      <c r="G17" s="1202">
        <v>7.310157845651673</v>
      </c>
      <c r="H17" s="1303">
        <v>158.95981635693641</v>
      </c>
    </row>
    <row r="18" spans="2:8" ht="15" customHeight="1">
      <c r="B18" s="1664">
        <v>12</v>
      </c>
      <c r="C18" s="1201" t="s">
        <v>189</v>
      </c>
      <c r="D18" s="1202">
        <v>327.79999999999995</v>
      </c>
      <c r="E18" s="1202">
        <v>272.57869700000003</v>
      </c>
      <c r="F18" s="1202">
        <v>346.96179799999993</v>
      </c>
      <c r="G18" s="1202">
        <v>-16.846035082367266</v>
      </c>
      <c r="H18" s="1303">
        <v>27.28866995794607</v>
      </c>
    </row>
    <row r="19" spans="2:8" ht="15" customHeight="1">
      <c r="B19" s="1664">
        <v>13</v>
      </c>
      <c r="C19" s="1201" t="s">
        <v>190</v>
      </c>
      <c r="D19" s="1202">
        <v>0</v>
      </c>
      <c r="E19" s="1202">
        <v>7.9</v>
      </c>
      <c r="F19" s="1202">
        <v>1.783673</v>
      </c>
      <c r="G19" s="1202" t="s">
        <v>706</v>
      </c>
      <c r="H19" s="1303">
        <v>-77.42186075949367</v>
      </c>
    </row>
    <row r="20" spans="2:8" ht="15" customHeight="1">
      <c r="B20" s="1664">
        <v>14</v>
      </c>
      <c r="C20" s="1201" t="s">
        <v>193</v>
      </c>
      <c r="D20" s="1202">
        <v>1408.1999999999998</v>
      </c>
      <c r="E20" s="1202">
        <v>911.690041</v>
      </c>
      <c r="F20" s="1202">
        <v>1179.23985</v>
      </c>
      <c r="G20" s="1202">
        <v>-35.258483098991604</v>
      </c>
      <c r="H20" s="1303">
        <v>29.346575806239372</v>
      </c>
    </row>
    <row r="21" spans="2:8" ht="15" customHeight="1">
      <c r="B21" s="1664">
        <v>15</v>
      </c>
      <c r="C21" s="1201" t="s">
        <v>194</v>
      </c>
      <c r="D21" s="1202">
        <v>3919.5</v>
      </c>
      <c r="E21" s="1202">
        <v>3315.2573009999996</v>
      </c>
      <c r="F21" s="1202">
        <v>6914.66348</v>
      </c>
      <c r="G21" s="1202">
        <v>-15.416320933792576</v>
      </c>
      <c r="H21" s="1303">
        <v>108.57094494337716</v>
      </c>
    </row>
    <row r="22" spans="2:8" ht="15" customHeight="1">
      <c r="B22" s="1664">
        <v>16</v>
      </c>
      <c r="C22" s="1201" t="s">
        <v>195</v>
      </c>
      <c r="D22" s="1202">
        <v>0</v>
      </c>
      <c r="E22" s="1202">
        <v>0</v>
      </c>
      <c r="F22" s="1202">
        <v>0</v>
      </c>
      <c r="G22" s="1202" t="s">
        <v>706</v>
      </c>
      <c r="H22" s="1303" t="s">
        <v>706</v>
      </c>
    </row>
    <row r="23" spans="2:8" ht="15" customHeight="1">
      <c r="B23" s="1664">
        <v>17</v>
      </c>
      <c r="C23" s="1201" t="s">
        <v>196</v>
      </c>
      <c r="D23" s="1202">
        <v>27</v>
      </c>
      <c r="E23" s="1202">
        <v>25.450892000000003</v>
      </c>
      <c r="F23" s="1202">
        <v>38.650369</v>
      </c>
      <c r="G23" s="1202">
        <v>-5.737437037037026</v>
      </c>
      <c r="H23" s="1303">
        <v>51.86253196940993</v>
      </c>
    </row>
    <row r="24" spans="2:8" ht="15" customHeight="1">
      <c r="B24" s="1664">
        <v>18</v>
      </c>
      <c r="C24" s="1201" t="s">
        <v>197</v>
      </c>
      <c r="D24" s="1202">
        <v>9.1</v>
      </c>
      <c r="E24" s="1202">
        <v>65.121575</v>
      </c>
      <c r="F24" s="1202">
        <v>39.483217999999994</v>
      </c>
      <c r="G24" s="1202">
        <v>615.6217032967035</v>
      </c>
      <c r="H24" s="1303">
        <v>-39.36998913186607</v>
      </c>
    </row>
    <row r="25" spans="2:8" ht="15" customHeight="1">
      <c r="B25" s="1664">
        <v>19</v>
      </c>
      <c r="C25" s="1201" t="s">
        <v>198</v>
      </c>
      <c r="D25" s="1202">
        <v>119.60000000000001</v>
      </c>
      <c r="E25" s="1202">
        <v>1251.01906</v>
      </c>
      <c r="F25" s="1202">
        <v>185.121732</v>
      </c>
      <c r="G25" s="1202">
        <v>946.0025585284282</v>
      </c>
      <c r="H25" s="1303">
        <v>-85.20232521477331</v>
      </c>
    </row>
    <row r="26" spans="2:8" ht="15" customHeight="1">
      <c r="B26" s="1664">
        <v>20</v>
      </c>
      <c r="C26" s="1201" t="s">
        <v>199</v>
      </c>
      <c r="D26" s="1202">
        <v>2834.7</v>
      </c>
      <c r="E26" s="1202">
        <v>2365.508943</v>
      </c>
      <c r="F26" s="1202">
        <v>1909.5573410000002</v>
      </c>
      <c r="G26" s="1202">
        <v>-16.551700603238444</v>
      </c>
      <c r="H26" s="1303">
        <v>-19.274989568280816</v>
      </c>
    </row>
    <row r="27" spans="2:8" ht="15" customHeight="1">
      <c r="B27" s="1664">
        <v>21</v>
      </c>
      <c r="C27" s="1201" t="s">
        <v>200</v>
      </c>
      <c r="D27" s="1202">
        <v>11.7</v>
      </c>
      <c r="E27" s="1202">
        <v>52.06512299999999</v>
      </c>
      <c r="F27" s="1202">
        <v>59.805171</v>
      </c>
      <c r="G27" s="1202">
        <v>345.0010512820512</v>
      </c>
      <c r="H27" s="1303">
        <v>14.866089915892474</v>
      </c>
    </row>
    <row r="28" spans="2:8" ht="15" customHeight="1">
      <c r="B28" s="1664">
        <v>22</v>
      </c>
      <c r="C28" s="1201" t="s">
        <v>201</v>
      </c>
      <c r="D28" s="1202">
        <v>9.1</v>
      </c>
      <c r="E28" s="1202">
        <v>22.326095000000002</v>
      </c>
      <c r="F28" s="1202">
        <v>32.474302</v>
      </c>
      <c r="G28" s="1202">
        <v>145.34170329670334</v>
      </c>
      <c r="H28" s="1303">
        <v>45.4544648314002</v>
      </c>
    </row>
    <row r="29" spans="2:8" ht="15" customHeight="1">
      <c r="B29" s="1664">
        <v>23</v>
      </c>
      <c r="C29" s="1201" t="s">
        <v>202</v>
      </c>
      <c r="D29" s="1202">
        <v>4.7</v>
      </c>
      <c r="E29" s="1202">
        <v>4.428569</v>
      </c>
      <c r="F29" s="1202">
        <v>47.453920000000004</v>
      </c>
      <c r="G29" s="1202">
        <v>-5.775127659574466</v>
      </c>
      <c r="H29" s="1303">
        <v>971.5407166513608</v>
      </c>
    </row>
    <row r="30" spans="2:8" ht="15" customHeight="1">
      <c r="B30" s="1664">
        <v>24</v>
      </c>
      <c r="C30" s="1201" t="s">
        <v>203</v>
      </c>
      <c r="D30" s="1202">
        <v>219.90000000000003</v>
      </c>
      <c r="E30" s="1202">
        <v>222.825796</v>
      </c>
      <c r="F30" s="1202">
        <v>226.74864</v>
      </c>
      <c r="G30" s="1202">
        <v>1.3305120509322137</v>
      </c>
      <c r="H30" s="1303">
        <v>1.7604981426836162</v>
      </c>
    </row>
    <row r="31" spans="2:8" ht="15" customHeight="1">
      <c r="B31" s="1664">
        <v>25</v>
      </c>
      <c r="C31" s="1201" t="s">
        <v>204</v>
      </c>
      <c r="D31" s="1202">
        <v>7814.999999999999</v>
      </c>
      <c r="E31" s="1202">
        <v>8948.371175</v>
      </c>
      <c r="F31" s="1202">
        <v>6299.298409999999</v>
      </c>
      <c r="G31" s="1202">
        <v>14.502510236724262</v>
      </c>
      <c r="H31" s="1303">
        <v>-29.60396605363212</v>
      </c>
    </row>
    <row r="32" spans="2:8" ht="15" customHeight="1">
      <c r="B32" s="1664">
        <v>26</v>
      </c>
      <c r="C32" s="1201" t="s">
        <v>159</v>
      </c>
      <c r="D32" s="1202">
        <v>40.9</v>
      </c>
      <c r="E32" s="1202">
        <v>51.364031000000004</v>
      </c>
      <c r="F32" s="1202">
        <v>66.980784</v>
      </c>
      <c r="G32" s="1202">
        <v>25.58442787286066</v>
      </c>
      <c r="H32" s="1303">
        <v>30.404064276030027</v>
      </c>
    </row>
    <row r="33" spans="2:8" ht="15" customHeight="1">
      <c r="B33" s="1664">
        <v>27</v>
      </c>
      <c r="C33" s="1201" t="s">
        <v>160</v>
      </c>
      <c r="D33" s="1202">
        <v>501.1</v>
      </c>
      <c r="E33" s="1202">
        <v>0</v>
      </c>
      <c r="F33" s="1202">
        <v>0</v>
      </c>
      <c r="G33" s="1202">
        <v>-100</v>
      </c>
      <c r="H33" s="1303" t="s">
        <v>706</v>
      </c>
    </row>
    <row r="34" spans="2:8" ht="15" customHeight="1">
      <c r="B34" s="1664">
        <v>28</v>
      </c>
      <c r="C34" s="1201" t="s">
        <v>205</v>
      </c>
      <c r="D34" s="1202">
        <v>0.1</v>
      </c>
      <c r="E34" s="1202">
        <v>500.792249</v>
      </c>
      <c r="F34" s="1202">
        <v>7.294848</v>
      </c>
      <c r="G34" s="1202" t="s">
        <v>706</v>
      </c>
      <c r="H34" s="1303">
        <v>-98.54333847726944</v>
      </c>
    </row>
    <row r="35" spans="2:8" ht="15" customHeight="1">
      <c r="B35" s="1664">
        <v>29</v>
      </c>
      <c r="C35" s="1201" t="s">
        <v>206</v>
      </c>
      <c r="D35" s="1202">
        <v>733.3</v>
      </c>
      <c r="E35" s="1202">
        <v>967.147618</v>
      </c>
      <c r="F35" s="1202">
        <v>1302.8778519999998</v>
      </c>
      <c r="G35" s="1202">
        <v>31.889761080049112</v>
      </c>
      <c r="H35" s="1303">
        <v>34.71344267944005</v>
      </c>
    </row>
    <row r="36" spans="2:8" ht="15" customHeight="1">
      <c r="B36" s="1664">
        <v>30</v>
      </c>
      <c r="C36" s="1201" t="s">
        <v>161</v>
      </c>
      <c r="D36" s="1202">
        <v>679.1</v>
      </c>
      <c r="E36" s="1202">
        <v>797.034484</v>
      </c>
      <c r="F36" s="1202">
        <v>916.20116</v>
      </c>
      <c r="G36" s="1202">
        <v>17.36629126785452</v>
      </c>
      <c r="H36" s="1303">
        <v>14.951257240709296</v>
      </c>
    </row>
    <row r="37" spans="2:8" ht="15" customHeight="1">
      <c r="B37" s="1664">
        <v>31</v>
      </c>
      <c r="C37" s="1201" t="s">
        <v>207</v>
      </c>
      <c r="D37" s="1202">
        <v>313.79999999999995</v>
      </c>
      <c r="E37" s="1202">
        <v>255.246584</v>
      </c>
      <c r="F37" s="1202">
        <v>317.946588</v>
      </c>
      <c r="G37" s="1202">
        <v>-18.65946972594007</v>
      </c>
      <c r="H37" s="1303">
        <v>24.564483103914924</v>
      </c>
    </row>
    <row r="38" spans="2:8" ht="15" customHeight="1">
      <c r="B38" s="1664">
        <v>32</v>
      </c>
      <c r="C38" s="1201" t="s">
        <v>208</v>
      </c>
      <c r="D38" s="1202">
        <v>2374.1</v>
      </c>
      <c r="E38" s="1202">
        <v>2334.7246990000003</v>
      </c>
      <c r="F38" s="1202">
        <v>2715.836695</v>
      </c>
      <c r="G38" s="1202">
        <v>-1.6585359083441915</v>
      </c>
      <c r="H38" s="1303">
        <v>16.32363747910989</v>
      </c>
    </row>
    <row r="39" spans="2:8" ht="15" customHeight="1">
      <c r="B39" s="1664">
        <v>33</v>
      </c>
      <c r="C39" s="1201" t="s">
        <v>209</v>
      </c>
      <c r="D39" s="1202">
        <v>111.9</v>
      </c>
      <c r="E39" s="1202">
        <v>412.767954</v>
      </c>
      <c r="F39" s="1202">
        <v>1421.311418</v>
      </c>
      <c r="G39" s="1202">
        <v>268.8721662198391</v>
      </c>
      <c r="H39" s="1303">
        <v>244.33666766679278</v>
      </c>
    </row>
    <row r="40" spans="2:8" ht="15" customHeight="1">
      <c r="B40" s="1664">
        <v>34</v>
      </c>
      <c r="C40" s="1201" t="s">
        <v>210</v>
      </c>
      <c r="D40" s="1202">
        <v>218.4</v>
      </c>
      <c r="E40" s="1202">
        <v>307.433711</v>
      </c>
      <c r="F40" s="1202">
        <v>358.288185</v>
      </c>
      <c r="G40" s="1202">
        <v>40.7663511904762</v>
      </c>
      <c r="H40" s="1303">
        <v>16.54160626516328</v>
      </c>
    </row>
    <row r="41" spans="2:8" ht="15" customHeight="1">
      <c r="B41" s="1664">
        <v>35</v>
      </c>
      <c r="C41" s="1201" t="s">
        <v>211</v>
      </c>
      <c r="D41" s="1202">
        <v>49.3</v>
      </c>
      <c r="E41" s="1202">
        <v>91.866006</v>
      </c>
      <c r="F41" s="1202">
        <v>173.181781</v>
      </c>
      <c r="G41" s="1202">
        <v>86.34078296146046</v>
      </c>
      <c r="H41" s="1303">
        <v>88.51563112474923</v>
      </c>
    </row>
    <row r="42" spans="2:8" ht="15" customHeight="1">
      <c r="B42" s="1664">
        <v>36</v>
      </c>
      <c r="C42" s="1201" t="s">
        <v>212</v>
      </c>
      <c r="D42" s="1202">
        <v>57.6</v>
      </c>
      <c r="E42" s="1202">
        <v>106.161604</v>
      </c>
      <c r="F42" s="1202">
        <v>88.707935</v>
      </c>
      <c r="G42" s="1202">
        <v>84.30834027777777</v>
      </c>
      <c r="H42" s="1303">
        <v>-16.440660598911066</v>
      </c>
    </row>
    <row r="43" spans="2:8" ht="15" customHeight="1">
      <c r="B43" s="1664">
        <v>37</v>
      </c>
      <c r="C43" s="1201" t="s">
        <v>164</v>
      </c>
      <c r="D43" s="1202">
        <v>347.8</v>
      </c>
      <c r="E43" s="1202">
        <v>615.6135</v>
      </c>
      <c r="F43" s="1202">
        <v>312.028856</v>
      </c>
      <c r="G43" s="1202">
        <v>77.00215641173088</v>
      </c>
      <c r="H43" s="1303">
        <v>-49.31416286354994</v>
      </c>
    </row>
    <row r="44" spans="2:8" ht="15" customHeight="1">
      <c r="B44" s="1664">
        <v>38</v>
      </c>
      <c r="C44" s="1201" t="s">
        <v>213</v>
      </c>
      <c r="D44" s="1202">
        <v>27.3</v>
      </c>
      <c r="E44" s="1202">
        <v>2595.506756999999</v>
      </c>
      <c r="F44" s="1202">
        <v>52.442386</v>
      </c>
      <c r="G44" s="1202" t="s">
        <v>706</v>
      </c>
      <c r="H44" s="1303">
        <v>-97.97949337413341</v>
      </c>
    </row>
    <row r="45" spans="2:8" ht="15" customHeight="1">
      <c r="B45" s="1664">
        <v>39</v>
      </c>
      <c r="C45" s="1201" t="s">
        <v>214</v>
      </c>
      <c r="D45" s="1202">
        <v>1788.3</v>
      </c>
      <c r="E45" s="1202">
        <v>1754.113089</v>
      </c>
      <c r="F45" s="1202">
        <v>2437.813154</v>
      </c>
      <c r="G45" s="1202">
        <v>-1.9116988760275149</v>
      </c>
      <c r="H45" s="1303">
        <v>38.97696615386238</v>
      </c>
    </row>
    <row r="46" spans="2:8" ht="15" customHeight="1">
      <c r="B46" s="1664">
        <v>40</v>
      </c>
      <c r="C46" s="1201" t="s">
        <v>215</v>
      </c>
      <c r="D46" s="1202">
        <v>75.19999999999999</v>
      </c>
      <c r="E46" s="1202">
        <v>117.866657</v>
      </c>
      <c r="F46" s="1202">
        <v>39.818718000000004</v>
      </c>
      <c r="G46" s="1202">
        <v>56.73757579787238</v>
      </c>
      <c r="H46" s="1303">
        <v>-66.21714824744711</v>
      </c>
    </row>
    <row r="47" spans="2:8" ht="15" customHeight="1">
      <c r="B47" s="1664">
        <v>41</v>
      </c>
      <c r="C47" s="1201" t="s">
        <v>216</v>
      </c>
      <c r="D47" s="1202">
        <v>0</v>
      </c>
      <c r="E47" s="1202">
        <v>34.557681</v>
      </c>
      <c r="F47" s="1202">
        <v>80.644764</v>
      </c>
      <c r="G47" s="1202" t="s">
        <v>706</v>
      </c>
      <c r="H47" s="1303">
        <v>133.3627768599403</v>
      </c>
    </row>
    <row r="48" spans="2:8" ht="15" customHeight="1">
      <c r="B48" s="1664">
        <v>42</v>
      </c>
      <c r="C48" s="1201" t="s">
        <v>217</v>
      </c>
      <c r="D48" s="1202">
        <v>240.59999999999997</v>
      </c>
      <c r="E48" s="1202">
        <v>364.479367</v>
      </c>
      <c r="F48" s="1202">
        <v>496.08915</v>
      </c>
      <c r="G48" s="1202">
        <v>51.48768370739819</v>
      </c>
      <c r="H48" s="1303">
        <v>36.10898034730178</v>
      </c>
    </row>
    <row r="49" spans="2:8" ht="15" customHeight="1">
      <c r="B49" s="1664">
        <v>43</v>
      </c>
      <c r="C49" s="1201" t="s">
        <v>137</v>
      </c>
      <c r="D49" s="1202">
        <v>483.20000000000005</v>
      </c>
      <c r="E49" s="1202">
        <v>2383.68153</v>
      </c>
      <c r="F49" s="1202">
        <v>2713.042602</v>
      </c>
      <c r="G49" s="1202">
        <v>393.3115749172185</v>
      </c>
      <c r="H49" s="1303">
        <v>13.817327015157105</v>
      </c>
    </row>
    <row r="50" spans="2:8" ht="15" customHeight="1">
      <c r="B50" s="1664">
        <v>44</v>
      </c>
      <c r="C50" s="1201" t="s">
        <v>218</v>
      </c>
      <c r="D50" s="1202">
        <v>183.2</v>
      </c>
      <c r="E50" s="1202">
        <v>846.985445</v>
      </c>
      <c r="F50" s="1202">
        <v>795.776896</v>
      </c>
      <c r="G50" s="1202">
        <v>362.32829967248915</v>
      </c>
      <c r="H50" s="1303">
        <v>-6.0459774488804925</v>
      </c>
    </row>
    <row r="51" spans="2:8" ht="15" customHeight="1">
      <c r="B51" s="1664">
        <v>45</v>
      </c>
      <c r="C51" s="1201" t="s">
        <v>219</v>
      </c>
      <c r="D51" s="1202">
        <v>1145.8</v>
      </c>
      <c r="E51" s="1202">
        <v>1586.530456</v>
      </c>
      <c r="F51" s="1202">
        <v>3551.405875</v>
      </c>
      <c r="G51" s="1202">
        <v>38.46486786524699</v>
      </c>
      <c r="H51" s="1303">
        <v>123.84731799942199</v>
      </c>
    </row>
    <row r="52" spans="2:8" ht="15" customHeight="1">
      <c r="B52" s="1664">
        <v>46</v>
      </c>
      <c r="C52" s="1201" t="s">
        <v>220</v>
      </c>
      <c r="D52" s="1202">
        <v>0</v>
      </c>
      <c r="E52" s="1202">
        <v>77.37025799999999</v>
      </c>
      <c r="F52" s="1202">
        <v>51.550875</v>
      </c>
      <c r="G52" s="1202" t="s">
        <v>706</v>
      </c>
      <c r="H52" s="1303">
        <v>-33.371199305035276</v>
      </c>
    </row>
    <row r="53" spans="2:8" ht="15" customHeight="1">
      <c r="B53" s="1664">
        <v>47</v>
      </c>
      <c r="C53" s="1201" t="s">
        <v>221</v>
      </c>
      <c r="D53" s="1202">
        <v>154.2</v>
      </c>
      <c r="E53" s="1202">
        <v>10.947206000000001</v>
      </c>
      <c r="F53" s="1202">
        <v>17.253376000000003</v>
      </c>
      <c r="G53" s="1202">
        <v>-92.90064461738002</v>
      </c>
      <c r="H53" s="1303">
        <v>57.60529216313276</v>
      </c>
    </row>
    <row r="54" spans="2:8" ht="15" customHeight="1">
      <c r="B54" s="1664">
        <v>48</v>
      </c>
      <c r="C54" s="1201" t="s">
        <v>222</v>
      </c>
      <c r="D54" s="1202">
        <v>222.29999999999998</v>
      </c>
      <c r="E54" s="1202">
        <v>311.861036</v>
      </c>
      <c r="F54" s="1202">
        <v>459.51324999999997</v>
      </c>
      <c r="G54" s="1202">
        <v>40.28836527215475</v>
      </c>
      <c r="H54" s="1303">
        <v>47.34551513514498</v>
      </c>
    </row>
    <row r="55" spans="2:8" ht="15" customHeight="1">
      <c r="B55" s="1664">
        <v>49</v>
      </c>
      <c r="C55" s="1201" t="s">
        <v>223</v>
      </c>
      <c r="D55" s="1202">
        <v>4.300000000000001</v>
      </c>
      <c r="E55" s="1202">
        <v>132.47957100000002</v>
      </c>
      <c r="F55" s="1202">
        <v>46.500876</v>
      </c>
      <c r="G55" s="1202" t="s">
        <v>706</v>
      </c>
      <c r="H55" s="1303">
        <v>-64.89958742393574</v>
      </c>
    </row>
    <row r="56" spans="2:8" ht="15" customHeight="1">
      <c r="B56" s="1664">
        <v>50</v>
      </c>
      <c r="C56" s="1201" t="s">
        <v>224</v>
      </c>
      <c r="D56" s="1202">
        <v>114.7</v>
      </c>
      <c r="E56" s="1202">
        <v>110.40912100000001</v>
      </c>
      <c r="F56" s="1202">
        <v>163.894474</v>
      </c>
      <c r="G56" s="1202">
        <v>-3.7409581517000845</v>
      </c>
      <c r="H56" s="1303">
        <v>48.442875475840424</v>
      </c>
    </row>
    <row r="57" spans="2:8" ht="15" customHeight="1">
      <c r="B57" s="1664">
        <v>51</v>
      </c>
      <c r="C57" s="1201" t="s">
        <v>225</v>
      </c>
      <c r="D57" s="1202">
        <v>2654.8</v>
      </c>
      <c r="E57" s="1202">
        <v>4733.689998000001</v>
      </c>
      <c r="F57" s="1202">
        <v>4008.15441</v>
      </c>
      <c r="G57" s="1202">
        <v>78.30684036462259</v>
      </c>
      <c r="H57" s="1303">
        <v>-15.327061727881244</v>
      </c>
    </row>
    <row r="58" spans="2:8" ht="15" customHeight="1">
      <c r="B58" s="1664">
        <v>52</v>
      </c>
      <c r="C58" s="1201" t="s">
        <v>226</v>
      </c>
      <c r="D58" s="1202">
        <v>200</v>
      </c>
      <c r="E58" s="1202">
        <v>170.432043</v>
      </c>
      <c r="F58" s="1202">
        <v>69.02511100000001</v>
      </c>
      <c r="G58" s="1202">
        <v>-14.783978500000003</v>
      </c>
      <c r="H58" s="1303">
        <v>-59.49992161978601</v>
      </c>
    </row>
    <row r="59" spans="2:8" ht="15" customHeight="1">
      <c r="B59" s="1664">
        <v>53</v>
      </c>
      <c r="C59" s="1201" t="s">
        <v>227</v>
      </c>
      <c r="D59" s="1202">
        <v>37</v>
      </c>
      <c r="E59" s="1202">
        <v>59.82677</v>
      </c>
      <c r="F59" s="1202">
        <v>64.184385</v>
      </c>
      <c r="G59" s="1202">
        <v>61.693972972973</v>
      </c>
      <c r="H59" s="1303">
        <v>7.283720983098377</v>
      </c>
    </row>
    <row r="60" spans="2:8" ht="15" customHeight="1">
      <c r="B60" s="1664">
        <v>54</v>
      </c>
      <c r="C60" s="1201" t="s">
        <v>174</v>
      </c>
      <c r="D60" s="1202">
        <v>368.4</v>
      </c>
      <c r="E60" s="1202">
        <v>852.59532</v>
      </c>
      <c r="F60" s="1202">
        <v>1216.958045</v>
      </c>
      <c r="G60" s="1202">
        <v>131.43195439739418</v>
      </c>
      <c r="H60" s="1303">
        <v>42.73571722162396</v>
      </c>
    </row>
    <row r="61" spans="2:8" ht="15" customHeight="1">
      <c r="B61" s="1664">
        <v>55</v>
      </c>
      <c r="C61" s="1201" t="s">
        <v>228</v>
      </c>
      <c r="D61" s="1202">
        <v>543.8</v>
      </c>
      <c r="E61" s="1202">
        <v>526.785187</v>
      </c>
      <c r="F61" s="1202">
        <v>938.7052919999999</v>
      </c>
      <c r="G61" s="1202">
        <v>-3.128873299006983</v>
      </c>
      <c r="H61" s="1303">
        <v>78.19508125235114</v>
      </c>
    </row>
    <row r="62" spans="2:8" ht="15" customHeight="1">
      <c r="B62" s="1664">
        <v>56</v>
      </c>
      <c r="C62" s="1201" t="s">
        <v>229</v>
      </c>
      <c r="D62" s="1202">
        <v>86.8</v>
      </c>
      <c r="E62" s="1202">
        <v>198.59041000000002</v>
      </c>
      <c r="F62" s="1202">
        <v>205.105098</v>
      </c>
      <c r="G62" s="1202">
        <v>128.79079493087562</v>
      </c>
      <c r="H62" s="1303">
        <v>3.280464550126055</v>
      </c>
    </row>
    <row r="63" spans="2:8" ht="15" customHeight="1">
      <c r="B63" s="1664">
        <v>57</v>
      </c>
      <c r="C63" s="1201" t="s">
        <v>230</v>
      </c>
      <c r="D63" s="1202">
        <v>777.0999999999999</v>
      </c>
      <c r="E63" s="1202">
        <v>1202.2162680000001</v>
      </c>
      <c r="F63" s="1202">
        <v>1865.741918</v>
      </c>
      <c r="G63" s="1202">
        <v>54.705477802084715</v>
      </c>
      <c r="H63" s="1303">
        <v>55.19187085230823</v>
      </c>
    </row>
    <row r="64" spans="2:8" ht="15" customHeight="1">
      <c r="B64" s="1664">
        <v>58</v>
      </c>
      <c r="C64" s="1201" t="s">
        <v>231</v>
      </c>
      <c r="D64" s="1202">
        <v>162.6</v>
      </c>
      <c r="E64" s="1202">
        <v>209.10161499999998</v>
      </c>
      <c r="F64" s="1202">
        <v>173.289286</v>
      </c>
      <c r="G64" s="1202">
        <v>28.598779212792124</v>
      </c>
      <c r="H64" s="1303">
        <v>-17.126758681419076</v>
      </c>
    </row>
    <row r="65" spans="2:8" ht="15" customHeight="1">
      <c r="B65" s="1664">
        <v>59</v>
      </c>
      <c r="C65" s="1201" t="s">
        <v>232</v>
      </c>
      <c r="D65" s="1202">
        <v>8.9</v>
      </c>
      <c r="E65" s="1202">
        <v>22.736471</v>
      </c>
      <c r="F65" s="1202">
        <v>7.552392</v>
      </c>
      <c r="G65" s="1202">
        <v>155.46596629213485</v>
      </c>
      <c r="H65" s="1303">
        <v>-66.78291894991092</v>
      </c>
    </row>
    <row r="66" spans="2:8" ht="15" customHeight="1">
      <c r="B66" s="1664">
        <v>60</v>
      </c>
      <c r="C66" s="1201" t="s">
        <v>233</v>
      </c>
      <c r="D66" s="1202">
        <v>1022.9999999999999</v>
      </c>
      <c r="E66" s="1202">
        <v>1707.5209720000003</v>
      </c>
      <c r="F66" s="1202">
        <v>1401.5556769999998</v>
      </c>
      <c r="G66" s="1202">
        <v>66.9130959921799</v>
      </c>
      <c r="H66" s="1303">
        <v>-17.9186844564273</v>
      </c>
    </row>
    <row r="67" spans="2:8" ht="15" customHeight="1">
      <c r="B67" s="1664">
        <v>61</v>
      </c>
      <c r="C67" s="1201" t="s">
        <v>234</v>
      </c>
      <c r="D67" s="1202">
        <v>67.3</v>
      </c>
      <c r="E67" s="1202">
        <v>135.282147</v>
      </c>
      <c r="F67" s="1202">
        <v>130.268445</v>
      </c>
      <c r="G67" s="1202">
        <v>101.01359138187226</v>
      </c>
      <c r="H67" s="1303">
        <v>-3.7061076507013127</v>
      </c>
    </row>
    <row r="68" spans="2:8" ht="15" customHeight="1">
      <c r="B68" s="1664">
        <v>62</v>
      </c>
      <c r="C68" s="1201" t="s">
        <v>235</v>
      </c>
      <c r="D68" s="1202">
        <v>452.9</v>
      </c>
      <c r="E68" s="1202">
        <v>469.480049</v>
      </c>
      <c r="F68" s="1202">
        <v>756.639037</v>
      </c>
      <c r="G68" s="1202">
        <v>3.6608631044380786</v>
      </c>
      <c r="H68" s="1303">
        <v>61.16532291662941</v>
      </c>
    </row>
    <row r="69" spans="2:8" ht="15" customHeight="1">
      <c r="B69" s="1664">
        <v>63</v>
      </c>
      <c r="C69" s="1201" t="s">
        <v>236</v>
      </c>
      <c r="D69" s="1202">
        <v>56.3</v>
      </c>
      <c r="E69" s="1202">
        <v>113.222299</v>
      </c>
      <c r="F69" s="1202">
        <v>127.965834</v>
      </c>
      <c r="G69" s="1202">
        <v>101.10532682060392</v>
      </c>
      <c r="H69" s="1303">
        <v>13.021759079454824</v>
      </c>
    </row>
    <row r="70" spans="2:8" ht="15" customHeight="1">
      <c r="B70" s="1664">
        <v>64</v>
      </c>
      <c r="C70" s="1201" t="s">
        <v>263</v>
      </c>
      <c r="D70" s="1202">
        <v>22.5</v>
      </c>
      <c r="E70" s="1202">
        <v>29.945548000000002</v>
      </c>
      <c r="F70" s="1202">
        <v>21.642255</v>
      </c>
      <c r="G70" s="1202">
        <v>33.09132444444444</v>
      </c>
      <c r="H70" s="1303">
        <v>-27.72797145004661</v>
      </c>
    </row>
    <row r="71" spans="2:8" ht="15" customHeight="1">
      <c r="B71" s="1302"/>
      <c r="C71" s="1204" t="s">
        <v>130</v>
      </c>
      <c r="D71" s="1203">
        <v>11913.999999999993</v>
      </c>
      <c r="E71" s="1203">
        <v>15140.373797999993</v>
      </c>
      <c r="F71" s="1203">
        <v>19637.60542199998</v>
      </c>
      <c r="G71" s="1200">
        <v>27.08052541547761</v>
      </c>
      <c r="H71" s="1301">
        <v>29.703570625145716</v>
      </c>
    </row>
    <row r="72" spans="2:8" ht="15" customHeight="1" thickBot="1">
      <c r="B72" s="1304"/>
      <c r="C72" s="1305" t="s">
        <v>179</v>
      </c>
      <c r="D72" s="1306">
        <v>49979.8</v>
      </c>
      <c r="E72" s="1306">
        <v>65083.54564399998</v>
      </c>
      <c r="F72" s="1306">
        <v>71411.64371399999</v>
      </c>
      <c r="G72" s="1307">
        <v>30.219700046818872</v>
      </c>
      <c r="H72" s="1308">
        <v>9.723038300055165</v>
      </c>
    </row>
    <row r="73" ht="13.5" thickTop="1">
      <c r="B73" s="9" t="s">
        <v>427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53" t="s">
        <v>412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</row>
    <row r="2" spans="1:11" ht="15.75">
      <c r="A2" s="1764" t="s">
        <v>956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</row>
    <row r="3" spans="2:11" ht="13.5" thickBot="1">
      <c r="B3" s="11"/>
      <c r="C3" s="11"/>
      <c r="D3" s="11"/>
      <c r="E3" s="11"/>
      <c r="G3" s="9"/>
      <c r="I3" s="1749" t="s">
        <v>423</v>
      </c>
      <c r="J3" s="1749"/>
      <c r="K3" s="1749"/>
    </row>
    <row r="4" spans="1:11" ht="13.5" thickTop="1">
      <c r="A4" s="505"/>
      <c r="B4" s="539">
        <v>2012</v>
      </c>
      <c r="C4" s="539">
        <v>2012</v>
      </c>
      <c r="D4" s="540">
        <v>2013</v>
      </c>
      <c r="E4" s="541">
        <v>2013</v>
      </c>
      <c r="F4" s="1758" t="s">
        <v>1393</v>
      </c>
      <c r="G4" s="1759"/>
      <c r="H4" s="1759"/>
      <c r="I4" s="1759"/>
      <c r="J4" s="1759"/>
      <c r="K4" s="1760"/>
    </row>
    <row r="5" spans="1:11" ht="12.75">
      <c r="A5" s="128" t="s">
        <v>309</v>
      </c>
      <c r="B5" s="556" t="s">
        <v>877</v>
      </c>
      <c r="C5" s="556" t="s">
        <v>532</v>
      </c>
      <c r="D5" s="557" t="s">
        <v>878</v>
      </c>
      <c r="E5" s="558" t="s">
        <v>1391</v>
      </c>
      <c r="F5" s="1761" t="s">
        <v>278</v>
      </c>
      <c r="G5" s="1762"/>
      <c r="H5" s="1763"/>
      <c r="I5" s="559"/>
      <c r="J5" s="513" t="s">
        <v>1123</v>
      </c>
      <c r="K5" s="560"/>
    </row>
    <row r="6" spans="1:11" ht="12.75">
      <c r="A6" s="128"/>
      <c r="B6" s="556"/>
      <c r="C6" s="556"/>
      <c r="D6" s="557"/>
      <c r="E6" s="558"/>
      <c r="F6" s="546" t="s">
        <v>388</v>
      </c>
      <c r="G6" s="547" t="s">
        <v>385</v>
      </c>
      <c r="H6" s="548" t="s">
        <v>377</v>
      </c>
      <c r="I6" s="549" t="s">
        <v>388</v>
      </c>
      <c r="J6" s="547" t="s">
        <v>385</v>
      </c>
      <c r="K6" s="550" t="s">
        <v>377</v>
      </c>
    </row>
    <row r="7" spans="1:11" ht="16.5" customHeight="1">
      <c r="A7" s="523" t="s">
        <v>403</v>
      </c>
      <c r="B7" s="903">
        <v>1011822.9419802343</v>
      </c>
      <c r="C7" s="903">
        <v>1041058.4866067576</v>
      </c>
      <c r="D7" s="903">
        <v>1188090.242883178</v>
      </c>
      <c r="E7" s="904">
        <v>1246961.2422768204</v>
      </c>
      <c r="F7" s="905">
        <v>29235.544626523275</v>
      </c>
      <c r="G7" s="925"/>
      <c r="H7" s="906">
        <v>2.8893933329191483</v>
      </c>
      <c r="I7" s="903">
        <v>58870.999393642414</v>
      </c>
      <c r="J7" s="926"/>
      <c r="K7" s="907">
        <v>4.955094930396719</v>
      </c>
    </row>
    <row r="8" spans="1:11" ht="16.5" customHeight="1">
      <c r="A8" s="524" t="s">
        <v>932</v>
      </c>
      <c r="B8" s="908">
        <v>94900.27248609503</v>
      </c>
      <c r="C8" s="908">
        <v>87697.74648303106</v>
      </c>
      <c r="D8" s="908">
        <v>113692.9649477747</v>
      </c>
      <c r="E8" s="912">
        <v>110616.61673823801</v>
      </c>
      <c r="F8" s="911">
        <v>-7202.526003063962</v>
      </c>
      <c r="G8" s="927"/>
      <c r="H8" s="912">
        <v>-7.589573574848576</v>
      </c>
      <c r="I8" s="909">
        <v>-3076.3482095366926</v>
      </c>
      <c r="J8" s="910"/>
      <c r="K8" s="913">
        <v>-2.7058386690415057</v>
      </c>
    </row>
    <row r="9" spans="1:11" ht="16.5" customHeight="1">
      <c r="A9" s="524" t="s">
        <v>933</v>
      </c>
      <c r="B9" s="908">
        <v>84760.75704490568</v>
      </c>
      <c r="C9" s="908">
        <v>76523.92197375378</v>
      </c>
      <c r="D9" s="908">
        <v>99971.8472378506</v>
      </c>
      <c r="E9" s="912">
        <v>90248.11608054963</v>
      </c>
      <c r="F9" s="911">
        <v>-8236.835071151902</v>
      </c>
      <c r="G9" s="927"/>
      <c r="H9" s="912">
        <v>-9.7177459927453</v>
      </c>
      <c r="I9" s="909">
        <v>-9723.731157300965</v>
      </c>
      <c r="J9" s="910"/>
      <c r="K9" s="913">
        <v>-9.726469427104313</v>
      </c>
    </row>
    <row r="10" spans="1:11" ht="16.5" customHeight="1">
      <c r="A10" s="524" t="s">
        <v>934</v>
      </c>
      <c r="B10" s="908">
        <v>10139.515441189349</v>
      </c>
      <c r="C10" s="908">
        <v>11173.824509277289</v>
      </c>
      <c r="D10" s="908">
        <v>13721.1177099241</v>
      </c>
      <c r="E10" s="912">
        <v>20368.50065768838</v>
      </c>
      <c r="F10" s="911">
        <v>1034.3090680879395</v>
      </c>
      <c r="G10" s="927"/>
      <c r="H10" s="912">
        <v>10.20077413054974</v>
      </c>
      <c r="I10" s="909">
        <v>6647.382947764279</v>
      </c>
      <c r="J10" s="910"/>
      <c r="K10" s="913">
        <v>48.44636631137137</v>
      </c>
    </row>
    <row r="11" spans="1:11" ht="16.5" customHeight="1">
      <c r="A11" s="524" t="s">
        <v>935</v>
      </c>
      <c r="B11" s="908">
        <v>397168.60178194405</v>
      </c>
      <c r="C11" s="908">
        <v>431647.0734678664</v>
      </c>
      <c r="D11" s="908">
        <v>469485.19587370654</v>
      </c>
      <c r="E11" s="912">
        <v>519734.08184058574</v>
      </c>
      <c r="F11" s="911">
        <v>34478.471685922355</v>
      </c>
      <c r="G11" s="927"/>
      <c r="H11" s="912">
        <v>8.681066814252336</v>
      </c>
      <c r="I11" s="909">
        <v>50248.8859668792</v>
      </c>
      <c r="J11" s="910"/>
      <c r="K11" s="913">
        <v>10.702975601470586</v>
      </c>
    </row>
    <row r="12" spans="1:11" ht="16.5" customHeight="1">
      <c r="A12" s="524" t="s">
        <v>933</v>
      </c>
      <c r="B12" s="908">
        <v>391294.593449085</v>
      </c>
      <c r="C12" s="908">
        <v>425187.0070361123</v>
      </c>
      <c r="D12" s="908">
        <v>462333.8378084924</v>
      </c>
      <c r="E12" s="912">
        <v>511879.5420475871</v>
      </c>
      <c r="F12" s="911">
        <v>33892.41358702729</v>
      </c>
      <c r="G12" s="927"/>
      <c r="H12" s="912">
        <v>8.661610498698941</v>
      </c>
      <c r="I12" s="909">
        <v>49545.70423909469</v>
      </c>
      <c r="J12" s="910"/>
      <c r="K12" s="913">
        <v>10.716434789620022</v>
      </c>
    </row>
    <row r="13" spans="1:11" ht="16.5" customHeight="1">
      <c r="A13" s="524" t="s">
        <v>934</v>
      </c>
      <c r="B13" s="908">
        <v>5874.008332859027</v>
      </c>
      <c r="C13" s="908">
        <v>6460.066431754087</v>
      </c>
      <c r="D13" s="908">
        <v>7151.358065214099</v>
      </c>
      <c r="E13" s="912">
        <v>7854.539792998626</v>
      </c>
      <c r="F13" s="911">
        <v>586.0580988950596</v>
      </c>
      <c r="G13" s="927"/>
      <c r="H13" s="912">
        <v>9.97714108808236</v>
      </c>
      <c r="I13" s="909">
        <v>703.1817277845266</v>
      </c>
      <c r="J13" s="910"/>
      <c r="K13" s="913">
        <v>9.832841837482158</v>
      </c>
    </row>
    <row r="14" spans="1:11" ht="16.5" customHeight="1">
      <c r="A14" s="524" t="s">
        <v>936</v>
      </c>
      <c r="B14" s="908">
        <v>368223.5492548013</v>
      </c>
      <c r="C14" s="908">
        <v>363420.04564860224</v>
      </c>
      <c r="D14" s="908">
        <v>420994.578874641</v>
      </c>
      <c r="E14" s="912">
        <v>434854.467172649</v>
      </c>
      <c r="F14" s="911">
        <v>-4803.503606199054</v>
      </c>
      <c r="G14" s="927"/>
      <c r="H14" s="912">
        <v>-1.3045074428075625</v>
      </c>
      <c r="I14" s="909">
        <v>13859.888298008009</v>
      </c>
      <c r="J14" s="910"/>
      <c r="K14" s="913">
        <v>3.2921773803018612</v>
      </c>
    </row>
    <row r="15" spans="1:11" ht="16.5" customHeight="1">
      <c r="A15" s="524" t="s">
        <v>933</v>
      </c>
      <c r="B15" s="908">
        <v>334232.35008284904</v>
      </c>
      <c r="C15" s="908">
        <v>331098.7017959549</v>
      </c>
      <c r="D15" s="908">
        <v>380750.22321905615</v>
      </c>
      <c r="E15" s="912">
        <v>401860.71262576507</v>
      </c>
      <c r="F15" s="911">
        <v>-3133.6482868941384</v>
      </c>
      <c r="G15" s="927"/>
      <c r="H15" s="912">
        <v>-0.9375658239297825</v>
      </c>
      <c r="I15" s="909">
        <v>21110.48940670892</v>
      </c>
      <c r="J15" s="910"/>
      <c r="K15" s="913">
        <v>5.544445707274995</v>
      </c>
    </row>
    <row r="16" spans="1:11" ht="16.5" customHeight="1">
      <c r="A16" s="524" t="s">
        <v>934</v>
      </c>
      <c r="B16" s="908">
        <v>33991.199171952256</v>
      </c>
      <c r="C16" s="908">
        <v>32321.34385264737</v>
      </c>
      <c r="D16" s="908">
        <v>40244.35565558483</v>
      </c>
      <c r="E16" s="912">
        <v>32993.754546883916</v>
      </c>
      <c r="F16" s="911">
        <v>-1669.8553193048865</v>
      </c>
      <c r="G16" s="927"/>
      <c r="H16" s="912">
        <v>-4.912610793333714</v>
      </c>
      <c r="I16" s="909">
        <v>-7250.601108700917</v>
      </c>
      <c r="J16" s="910"/>
      <c r="K16" s="913">
        <v>-18.016442282620392</v>
      </c>
    </row>
    <row r="17" spans="1:11" ht="16.5" customHeight="1">
      <c r="A17" s="524" t="s">
        <v>937</v>
      </c>
      <c r="B17" s="908">
        <v>144729.8672938739</v>
      </c>
      <c r="C17" s="908">
        <v>150891.6899448178</v>
      </c>
      <c r="D17" s="908">
        <v>174760.5806539773</v>
      </c>
      <c r="E17" s="912">
        <v>170662.72982936777</v>
      </c>
      <c r="F17" s="911">
        <v>6161.822650943912</v>
      </c>
      <c r="G17" s="927"/>
      <c r="H17" s="912">
        <v>4.257464451641026</v>
      </c>
      <c r="I17" s="909">
        <v>-4097.850824609515</v>
      </c>
      <c r="J17" s="910"/>
      <c r="K17" s="913">
        <v>-2.344837038921943</v>
      </c>
    </row>
    <row r="18" spans="1:11" ht="16.5" customHeight="1">
      <c r="A18" s="524" t="s">
        <v>933</v>
      </c>
      <c r="B18" s="908">
        <v>134268.99689922863</v>
      </c>
      <c r="C18" s="908">
        <v>138064.7483308224</v>
      </c>
      <c r="D18" s="908">
        <v>161545.09966419524</v>
      </c>
      <c r="E18" s="912">
        <v>151488.64202441002</v>
      </c>
      <c r="F18" s="911">
        <v>3795.7514315937588</v>
      </c>
      <c r="G18" s="927"/>
      <c r="H18" s="912">
        <v>2.8269753399904674</v>
      </c>
      <c r="I18" s="909">
        <v>-10056.457639785222</v>
      </c>
      <c r="J18" s="910"/>
      <c r="K18" s="913">
        <v>-6.225170346045556</v>
      </c>
    </row>
    <row r="19" spans="1:11" ht="16.5" customHeight="1">
      <c r="A19" s="524" t="s">
        <v>934</v>
      </c>
      <c r="B19" s="908">
        <v>10460.870394645255</v>
      </c>
      <c r="C19" s="908">
        <v>12826.941613995401</v>
      </c>
      <c r="D19" s="908">
        <v>13215.48098978205</v>
      </c>
      <c r="E19" s="912">
        <v>19174.087804957748</v>
      </c>
      <c r="F19" s="911">
        <v>2366.071219350146</v>
      </c>
      <c r="G19" s="927"/>
      <c r="H19" s="912">
        <v>22.618301633497897</v>
      </c>
      <c r="I19" s="909">
        <v>5958.606815175697</v>
      </c>
      <c r="J19" s="910"/>
      <c r="K19" s="913">
        <v>45.08808131753036</v>
      </c>
    </row>
    <row r="20" spans="1:11" ht="16.5" customHeight="1">
      <c r="A20" s="524" t="s">
        <v>938</v>
      </c>
      <c r="B20" s="908">
        <v>6800.65116352</v>
      </c>
      <c r="C20" s="908">
        <v>7401.931062439999</v>
      </c>
      <c r="D20" s="908">
        <v>9156.922533078347</v>
      </c>
      <c r="E20" s="912">
        <v>11093.346695980003</v>
      </c>
      <c r="F20" s="911">
        <v>601.2798989199982</v>
      </c>
      <c r="G20" s="927"/>
      <c r="H20" s="912">
        <v>8.841504798031389</v>
      </c>
      <c r="I20" s="909">
        <v>1936.424162901656</v>
      </c>
      <c r="J20" s="910"/>
      <c r="K20" s="913">
        <v>21.147106529585052</v>
      </c>
    </row>
    <row r="21" spans="1:11" ht="16.5" customHeight="1">
      <c r="A21" s="523" t="s">
        <v>424</v>
      </c>
      <c r="B21" s="902">
        <v>473.27786871</v>
      </c>
      <c r="C21" s="902">
        <v>524.21561978</v>
      </c>
      <c r="D21" s="902">
        <v>2757.62425603</v>
      </c>
      <c r="E21" s="906">
        <v>1946.11081173</v>
      </c>
      <c r="F21" s="905">
        <v>50.93775106999999</v>
      </c>
      <c r="G21" s="925"/>
      <c r="H21" s="906">
        <v>10.762757871784617</v>
      </c>
      <c r="I21" s="903">
        <v>-811.5134443000002</v>
      </c>
      <c r="J21" s="904"/>
      <c r="K21" s="907">
        <v>-29.427991958131795</v>
      </c>
    </row>
    <row r="22" spans="1:11" ht="16.5" customHeight="1">
      <c r="A22" s="523" t="s">
        <v>406</v>
      </c>
      <c r="B22" s="902">
        <v>2507.9283262100003</v>
      </c>
      <c r="C22" s="902">
        <v>2190.47754053</v>
      </c>
      <c r="D22" s="902">
        <v>2954.25889217</v>
      </c>
      <c r="E22" s="906">
        <v>3154.7566056799997</v>
      </c>
      <c r="F22" s="905">
        <v>-317.4507856800001</v>
      </c>
      <c r="G22" s="925"/>
      <c r="H22" s="906">
        <v>-12.657889077704787</v>
      </c>
      <c r="I22" s="903">
        <v>200.4977135099998</v>
      </c>
      <c r="J22" s="904"/>
      <c r="K22" s="907">
        <v>6.786734704984765</v>
      </c>
    </row>
    <row r="23" spans="1:11" ht="16.5" customHeight="1">
      <c r="A23" s="561" t="s">
        <v>407</v>
      </c>
      <c r="B23" s="902">
        <v>251983.82263072615</v>
      </c>
      <c r="C23" s="902">
        <v>281589.1960602838</v>
      </c>
      <c r="D23" s="902">
        <v>293180.06781227357</v>
      </c>
      <c r="E23" s="906">
        <v>318061.94238711277</v>
      </c>
      <c r="F23" s="905">
        <v>29605.373429557658</v>
      </c>
      <c r="G23" s="925"/>
      <c r="H23" s="906">
        <v>11.748918291847387</v>
      </c>
      <c r="I23" s="903">
        <v>24881.874574839196</v>
      </c>
      <c r="J23" s="904"/>
      <c r="K23" s="907">
        <v>8.486891609142862</v>
      </c>
    </row>
    <row r="24" spans="1:11" ht="16.5" customHeight="1">
      <c r="A24" s="562" t="s">
        <v>408</v>
      </c>
      <c r="B24" s="908">
        <v>104817.05232587</v>
      </c>
      <c r="C24" s="908">
        <v>104830.04102875</v>
      </c>
      <c r="D24" s="908">
        <v>117449.02539002002</v>
      </c>
      <c r="E24" s="912">
        <v>121586.14380515002</v>
      </c>
      <c r="F24" s="911">
        <v>12.988702880000346</v>
      </c>
      <c r="G24" s="927"/>
      <c r="H24" s="912">
        <v>0.012391784153230372</v>
      </c>
      <c r="I24" s="909">
        <v>4137.118415129997</v>
      </c>
      <c r="J24" s="910"/>
      <c r="K24" s="913">
        <v>3.5224799877151978</v>
      </c>
    </row>
    <row r="25" spans="1:11" ht="16.5" customHeight="1">
      <c r="A25" s="562" t="s">
        <v>409</v>
      </c>
      <c r="B25" s="908">
        <v>46787.397031850145</v>
      </c>
      <c r="C25" s="908">
        <v>61446.311360416534</v>
      </c>
      <c r="D25" s="908">
        <v>58425.39876097281</v>
      </c>
      <c r="E25" s="912">
        <v>76197.72391226495</v>
      </c>
      <c r="F25" s="911">
        <v>14658.914328566389</v>
      </c>
      <c r="G25" s="927"/>
      <c r="H25" s="912">
        <v>31.330903744415295</v>
      </c>
      <c r="I25" s="909">
        <v>17772.32515129214</v>
      </c>
      <c r="J25" s="910"/>
      <c r="K25" s="913">
        <v>30.418834151224928</v>
      </c>
    </row>
    <row r="26" spans="1:11" ht="16.5" customHeight="1">
      <c r="A26" s="562" t="s">
        <v>410</v>
      </c>
      <c r="B26" s="908">
        <v>100379.37327300599</v>
      </c>
      <c r="C26" s="908">
        <v>115312.84367111725</v>
      </c>
      <c r="D26" s="908">
        <v>117305.64366128076</v>
      </c>
      <c r="E26" s="912">
        <v>120278.07466969779</v>
      </c>
      <c r="F26" s="911">
        <v>14933.470398111269</v>
      </c>
      <c r="G26" s="927"/>
      <c r="H26" s="912">
        <v>14.877030918987794</v>
      </c>
      <c r="I26" s="909">
        <v>2972.4310084170284</v>
      </c>
      <c r="J26" s="910"/>
      <c r="K26" s="913">
        <v>2.5339198657823343</v>
      </c>
    </row>
    <row r="27" spans="1:11" ht="16.5" customHeight="1">
      <c r="A27" s="563" t="s">
        <v>939</v>
      </c>
      <c r="B27" s="929">
        <v>1266787.9708058806</v>
      </c>
      <c r="C27" s="929">
        <v>1325362.3758273516</v>
      </c>
      <c r="D27" s="929">
        <v>1486982.1938436513</v>
      </c>
      <c r="E27" s="930">
        <v>1570124.0520813433</v>
      </c>
      <c r="F27" s="931">
        <v>58574.40502147097</v>
      </c>
      <c r="G27" s="932"/>
      <c r="H27" s="930">
        <v>4.623852323464064</v>
      </c>
      <c r="I27" s="933">
        <v>83141.85823769192</v>
      </c>
      <c r="J27" s="934"/>
      <c r="K27" s="935">
        <v>5.591314985607277</v>
      </c>
    </row>
    <row r="28" spans="1:11" ht="16.5" customHeight="1">
      <c r="A28" s="523" t="s">
        <v>940</v>
      </c>
      <c r="B28" s="902">
        <v>201188.79906025977</v>
      </c>
      <c r="C28" s="902">
        <v>179860.9374066225</v>
      </c>
      <c r="D28" s="902">
        <v>230696.75456026205</v>
      </c>
      <c r="E28" s="906">
        <v>258119.60407008883</v>
      </c>
      <c r="F28" s="905">
        <v>-21327.861653637257</v>
      </c>
      <c r="G28" s="925"/>
      <c r="H28" s="906">
        <v>-10.600919014009905</v>
      </c>
      <c r="I28" s="903">
        <v>27422.849509826774</v>
      </c>
      <c r="J28" s="904"/>
      <c r="K28" s="907">
        <v>11.886968051240375</v>
      </c>
    </row>
    <row r="29" spans="1:11" ht="16.5" customHeight="1">
      <c r="A29" s="524" t="s">
        <v>941</v>
      </c>
      <c r="B29" s="908">
        <v>30353.971786665996</v>
      </c>
      <c r="C29" s="908">
        <v>24287.91223865601</v>
      </c>
      <c r="D29" s="908">
        <v>34872.066018842</v>
      </c>
      <c r="E29" s="912">
        <v>32612.02864203899</v>
      </c>
      <c r="F29" s="911">
        <v>-6066.059548009987</v>
      </c>
      <c r="G29" s="927"/>
      <c r="H29" s="912">
        <v>-19.984401351636983</v>
      </c>
      <c r="I29" s="909">
        <v>-2260.0373768030113</v>
      </c>
      <c r="J29" s="910"/>
      <c r="K29" s="913">
        <v>-6.480939143616764</v>
      </c>
    </row>
    <row r="30" spans="1:11" ht="16.5" customHeight="1">
      <c r="A30" s="524" t="s">
        <v>942</v>
      </c>
      <c r="B30" s="908">
        <v>110024.29651172001</v>
      </c>
      <c r="C30" s="908">
        <v>80313.35668745</v>
      </c>
      <c r="D30" s="908">
        <v>117729.82158840002</v>
      </c>
      <c r="E30" s="912">
        <v>137815.14602762</v>
      </c>
      <c r="F30" s="911">
        <v>-29710.93982427001</v>
      </c>
      <c r="G30" s="927"/>
      <c r="H30" s="912">
        <v>-27.00398072629816</v>
      </c>
      <c r="I30" s="909">
        <v>20085.324439219985</v>
      </c>
      <c r="J30" s="910"/>
      <c r="K30" s="913">
        <v>17.060523976194492</v>
      </c>
    </row>
    <row r="31" spans="1:11" ht="16.5" customHeight="1">
      <c r="A31" s="524" t="s">
        <v>943</v>
      </c>
      <c r="B31" s="908">
        <v>688.07762990025</v>
      </c>
      <c r="C31" s="908">
        <v>1187.6313193967499</v>
      </c>
      <c r="D31" s="908">
        <v>852.0615380589996</v>
      </c>
      <c r="E31" s="912">
        <v>1199.0177308675</v>
      </c>
      <c r="F31" s="911">
        <v>499.5536894964998</v>
      </c>
      <c r="G31" s="927"/>
      <c r="H31" s="912">
        <v>72.60135597910946</v>
      </c>
      <c r="I31" s="909">
        <v>346.9561928085003</v>
      </c>
      <c r="J31" s="910"/>
      <c r="K31" s="913">
        <v>40.71961675430958</v>
      </c>
    </row>
    <row r="32" spans="1:11" ht="16.5" customHeight="1">
      <c r="A32" s="524" t="s">
        <v>944</v>
      </c>
      <c r="B32" s="909">
        <v>59753.6633239735</v>
      </c>
      <c r="C32" s="909">
        <v>71827.02795767976</v>
      </c>
      <c r="D32" s="909">
        <v>77062.17386891104</v>
      </c>
      <c r="E32" s="910">
        <v>85960.25298224234</v>
      </c>
      <c r="F32" s="911">
        <v>12073.36463370626</v>
      </c>
      <c r="G32" s="927"/>
      <c r="H32" s="912">
        <v>20.205229206193888</v>
      </c>
      <c r="I32" s="909">
        <v>8898.079113331303</v>
      </c>
      <c r="J32" s="910"/>
      <c r="K32" s="913">
        <v>11.546623546420651</v>
      </c>
    </row>
    <row r="33" spans="1:11" ht="16.5" customHeight="1">
      <c r="A33" s="524" t="s">
        <v>945</v>
      </c>
      <c r="B33" s="908">
        <v>368.789808</v>
      </c>
      <c r="C33" s="908">
        <v>2245.00920344</v>
      </c>
      <c r="D33" s="908">
        <v>180.63154604999997</v>
      </c>
      <c r="E33" s="912">
        <v>533.15868732</v>
      </c>
      <c r="F33" s="911">
        <v>1876.21939544</v>
      </c>
      <c r="G33" s="927"/>
      <c r="H33" s="912">
        <v>508.75033819806646</v>
      </c>
      <c r="I33" s="909">
        <v>352.52714127</v>
      </c>
      <c r="J33" s="910"/>
      <c r="K33" s="913">
        <v>195.16366270397657</v>
      </c>
    </row>
    <row r="34" spans="1:11" ht="16.5" customHeight="1">
      <c r="A34" s="551" t="s">
        <v>946</v>
      </c>
      <c r="B34" s="902">
        <v>967654.228966491</v>
      </c>
      <c r="C34" s="902">
        <v>1029911.0074336146</v>
      </c>
      <c r="D34" s="902">
        <v>1147854.3727136806</v>
      </c>
      <c r="E34" s="906">
        <v>1188936.9234405195</v>
      </c>
      <c r="F34" s="905">
        <v>62256.77846712363</v>
      </c>
      <c r="G34" s="925"/>
      <c r="H34" s="906">
        <v>6.433783535841863</v>
      </c>
      <c r="I34" s="903">
        <v>41082.550726838876</v>
      </c>
      <c r="J34" s="904"/>
      <c r="K34" s="907">
        <v>3.5790734176247683</v>
      </c>
    </row>
    <row r="35" spans="1:11" ht="16.5" customHeight="1">
      <c r="A35" s="524" t="s">
        <v>947</v>
      </c>
      <c r="B35" s="908">
        <v>137031.6</v>
      </c>
      <c r="C35" s="908">
        <v>140721.1</v>
      </c>
      <c r="D35" s="908">
        <v>152256.024</v>
      </c>
      <c r="E35" s="912">
        <v>143811.72400000002</v>
      </c>
      <c r="F35" s="911">
        <v>3689.5</v>
      </c>
      <c r="G35" s="927"/>
      <c r="H35" s="912">
        <v>2.692444662399038</v>
      </c>
      <c r="I35" s="909">
        <v>-8444.299999999988</v>
      </c>
      <c r="J35" s="910"/>
      <c r="K35" s="913">
        <v>-5.546118818917791</v>
      </c>
    </row>
    <row r="36" spans="1:11" ht="16.5" customHeight="1">
      <c r="A36" s="524" t="s">
        <v>948</v>
      </c>
      <c r="B36" s="908">
        <v>10070.55929792</v>
      </c>
      <c r="C36" s="908">
        <v>12244.00329963</v>
      </c>
      <c r="D36" s="908">
        <v>11358.098520938094</v>
      </c>
      <c r="E36" s="912">
        <v>10556.632520039999</v>
      </c>
      <c r="F36" s="911">
        <v>2173.4440017100005</v>
      </c>
      <c r="G36" s="927"/>
      <c r="H36" s="912">
        <v>21.58215782671484</v>
      </c>
      <c r="I36" s="909">
        <v>-801.4660008980954</v>
      </c>
      <c r="J36" s="910"/>
      <c r="K36" s="913">
        <v>-7.056339574979319</v>
      </c>
    </row>
    <row r="37" spans="1:11" ht="16.5" customHeight="1">
      <c r="A37" s="527" t="s">
        <v>949</v>
      </c>
      <c r="B37" s="908">
        <v>11754.169154773675</v>
      </c>
      <c r="C37" s="908">
        <v>12994.708073680762</v>
      </c>
      <c r="D37" s="908">
        <v>13412.977248478774</v>
      </c>
      <c r="E37" s="912">
        <v>12616.522291871606</v>
      </c>
      <c r="F37" s="911">
        <v>1240.5389189070866</v>
      </c>
      <c r="G37" s="927"/>
      <c r="H37" s="912">
        <v>10.554033233418895</v>
      </c>
      <c r="I37" s="909">
        <v>-796.4549566071673</v>
      </c>
      <c r="J37" s="910"/>
      <c r="K37" s="913">
        <v>-5.937943096842998</v>
      </c>
    </row>
    <row r="38" spans="1:11" ht="16.5" customHeight="1">
      <c r="A38" s="564" t="s">
        <v>950</v>
      </c>
      <c r="B38" s="908">
        <v>1162</v>
      </c>
      <c r="C38" s="908">
        <v>880.8</v>
      </c>
      <c r="D38" s="908">
        <v>1083.5204343599999</v>
      </c>
      <c r="E38" s="936">
        <v>1147.97167521</v>
      </c>
      <c r="F38" s="911">
        <v>-281.2</v>
      </c>
      <c r="G38" s="927"/>
      <c r="H38" s="912">
        <v>-24.19965576592083</v>
      </c>
      <c r="I38" s="909">
        <v>64.4512408500002</v>
      </c>
      <c r="J38" s="910"/>
      <c r="K38" s="913">
        <v>5.948317983321602</v>
      </c>
    </row>
    <row r="39" spans="1:11" ht="16.5" customHeight="1">
      <c r="A39" s="564" t="s">
        <v>951</v>
      </c>
      <c r="B39" s="908">
        <v>10592.169154773675</v>
      </c>
      <c r="C39" s="908">
        <v>12113.908073680763</v>
      </c>
      <c r="D39" s="908">
        <v>12329.456814118774</v>
      </c>
      <c r="E39" s="912">
        <v>11468.550616661607</v>
      </c>
      <c r="F39" s="911">
        <v>1521.7389189070873</v>
      </c>
      <c r="G39" s="927"/>
      <c r="H39" s="912">
        <v>14.36664102197868</v>
      </c>
      <c r="I39" s="909">
        <v>-860.9061974571669</v>
      </c>
      <c r="J39" s="910"/>
      <c r="K39" s="913">
        <v>-6.982515210818706</v>
      </c>
    </row>
    <row r="40" spans="1:11" ht="16.5" customHeight="1">
      <c r="A40" s="524" t="s">
        <v>952</v>
      </c>
      <c r="B40" s="908">
        <v>805307.5172847573</v>
      </c>
      <c r="C40" s="908">
        <v>861343.2216216038</v>
      </c>
      <c r="D40" s="908">
        <v>968439.0776656836</v>
      </c>
      <c r="E40" s="912">
        <v>1018368.5115447979</v>
      </c>
      <c r="F40" s="911">
        <v>56035.70433684648</v>
      </c>
      <c r="G40" s="927"/>
      <c r="H40" s="912">
        <v>6.958298927319241</v>
      </c>
      <c r="I40" s="909">
        <v>49929.43387911434</v>
      </c>
      <c r="J40" s="910"/>
      <c r="K40" s="913">
        <v>5.15566079793721</v>
      </c>
    </row>
    <row r="41" spans="1:11" ht="16.5" customHeight="1">
      <c r="A41" s="527" t="s">
        <v>953</v>
      </c>
      <c r="B41" s="908">
        <v>779262.5258145572</v>
      </c>
      <c r="C41" s="908">
        <v>830428.3139810291</v>
      </c>
      <c r="D41" s="908">
        <v>941182.1099787491</v>
      </c>
      <c r="E41" s="912">
        <v>985583.2738377015</v>
      </c>
      <c r="F41" s="911">
        <v>51165.78816647187</v>
      </c>
      <c r="G41" s="927"/>
      <c r="H41" s="912">
        <v>6.565924379975627</v>
      </c>
      <c r="I41" s="909">
        <v>44401.16385895247</v>
      </c>
      <c r="J41" s="910"/>
      <c r="K41" s="913">
        <v>4.717595392878324</v>
      </c>
    </row>
    <row r="42" spans="1:11" ht="16.5" customHeight="1">
      <c r="A42" s="527" t="s">
        <v>954</v>
      </c>
      <c r="B42" s="908">
        <v>26044.99147020016</v>
      </c>
      <c r="C42" s="908">
        <v>30914.907640574726</v>
      </c>
      <c r="D42" s="908">
        <v>27256.96768693456</v>
      </c>
      <c r="E42" s="912">
        <v>32785.237707096436</v>
      </c>
      <c r="F42" s="911">
        <v>4869.916170374567</v>
      </c>
      <c r="G42" s="927"/>
      <c r="H42" s="912">
        <v>18.698090863061207</v>
      </c>
      <c r="I42" s="909">
        <v>5528.270020161875</v>
      </c>
      <c r="J42" s="910"/>
      <c r="K42" s="913">
        <v>20.282043416046655</v>
      </c>
    </row>
    <row r="43" spans="1:11" ht="16.5" customHeight="1">
      <c r="A43" s="528" t="s">
        <v>955</v>
      </c>
      <c r="B43" s="937">
        <v>3490.38322904</v>
      </c>
      <c r="C43" s="937">
        <v>2607.9744387</v>
      </c>
      <c r="D43" s="937">
        <v>2388.19527858</v>
      </c>
      <c r="E43" s="917">
        <v>3583.53308381</v>
      </c>
      <c r="F43" s="916">
        <v>-882.40879034</v>
      </c>
      <c r="G43" s="938"/>
      <c r="H43" s="917">
        <v>-25.281143428559822</v>
      </c>
      <c r="I43" s="914">
        <v>1195.33780523</v>
      </c>
      <c r="J43" s="915"/>
      <c r="K43" s="918">
        <v>50.05192900057727</v>
      </c>
    </row>
    <row r="44" spans="1:11" s="566" customFormat="1" ht="16.5" customHeight="1" thickBot="1">
      <c r="A44" s="565" t="s">
        <v>396</v>
      </c>
      <c r="B44" s="919">
        <v>97944.89708574828</v>
      </c>
      <c r="C44" s="920">
        <v>115590.42777635102</v>
      </c>
      <c r="D44" s="919">
        <v>108431.08036682903</v>
      </c>
      <c r="E44" s="923">
        <v>123067.51336800665</v>
      </c>
      <c r="F44" s="922">
        <v>17645.53069060274</v>
      </c>
      <c r="G44" s="928"/>
      <c r="H44" s="923">
        <v>18.015773374241768</v>
      </c>
      <c r="I44" s="920">
        <v>14636.433001177618</v>
      </c>
      <c r="J44" s="921"/>
      <c r="K44" s="924">
        <v>13.498374222281715</v>
      </c>
    </row>
    <row r="45" spans="1:11" ht="16.5" customHeight="1" thickTop="1">
      <c r="A45" s="267" t="s">
        <v>897</v>
      </c>
      <c r="B45" s="404"/>
      <c r="C45" s="36"/>
      <c r="D45" s="554"/>
      <c r="E45" s="554"/>
      <c r="F45" s="525"/>
      <c r="G45" s="526"/>
      <c r="H45" s="525"/>
      <c r="I45" s="526"/>
      <c r="J45" s="526"/>
      <c r="K45" s="526"/>
    </row>
    <row r="46" spans="1:11" ht="16.5">
      <c r="A46" s="1402"/>
      <c r="B46" s="1377"/>
      <c r="C46" s="1378"/>
      <c r="D46" s="554"/>
      <c r="E46" s="554"/>
      <c r="F46" s="525"/>
      <c r="G46" s="526"/>
      <c r="H46" s="525"/>
      <c r="I46" s="526"/>
      <c r="J46" s="526"/>
      <c r="K46" s="526"/>
    </row>
    <row r="47" spans="1:11" ht="16.5" customHeight="1">
      <c r="A47" s="1402"/>
      <c r="B47" s="1377"/>
      <c r="C47" s="567"/>
      <c r="D47" s="554"/>
      <c r="E47" s="554"/>
      <c r="F47" s="525"/>
      <c r="G47" s="526"/>
      <c r="H47" s="525"/>
      <c r="I47" s="526"/>
      <c r="J47" s="526"/>
      <c r="K47" s="526"/>
    </row>
    <row r="48" spans="4:11" ht="16.5" customHeight="1">
      <c r="D48" s="568"/>
      <c r="E48" s="568"/>
      <c r="F48" s="536"/>
      <c r="G48" s="537"/>
      <c r="H48" s="536"/>
      <c r="I48" s="537"/>
      <c r="J48" s="537"/>
      <c r="K48" s="537"/>
    </row>
    <row r="49" spans="4:11" ht="16.5" customHeight="1">
      <c r="D49" s="568"/>
      <c r="E49" s="568"/>
      <c r="F49" s="536"/>
      <c r="G49" s="537"/>
      <c r="H49" s="536"/>
      <c r="I49" s="537"/>
      <c r="J49" s="537"/>
      <c r="K49" s="537"/>
    </row>
    <row r="50" spans="1:11" s="40" customFormat="1" ht="16.5" customHeight="1">
      <c r="A50" s="267"/>
      <c r="B50" s="40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7"/>
      <c r="B51" s="40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7"/>
      <c r="B52" s="40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7"/>
      <c r="B53" s="40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7"/>
      <c r="B54" s="40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7"/>
      <c r="B55" s="40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7"/>
      <c r="B56" s="40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7"/>
      <c r="B57" s="40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7"/>
      <c r="B58" s="40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7"/>
      <c r="B59" s="40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7"/>
      <c r="B60" s="40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7"/>
      <c r="B61" s="40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7"/>
      <c r="B62" s="40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7"/>
      <c r="B63" s="40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7"/>
      <c r="B64" s="40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7"/>
      <c r="B65" s="40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7"/>
      <c r="B66" s="40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7"/>
      <c r="B67" s="40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7"/>
      <c r="B68" s="40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7"/>
      <c r="B69" s="40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7"/>
      <c r="B70" s="40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7"/>
      <c r="B71" s="40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7"/>
      <c r="B72" s="40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7"/>
      <c r="B73" s="40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7"/>
      <c r="B74" s="40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7"/>
      <c r="B75" s="40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7"/>
      <c r="B76" s="40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7"/>
      <c r="B77" s="40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7"/>
      <c r="B78" s="40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7"/>
      <c r="B79" s="40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7"/>
      <c r="B80" s="40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7"/>
      <c r="B81" s="40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7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69"/>
      <c r="B83" s="570"/>
      <c r="C83" s="570"/>
      <c r="D83" s="570"/>
      <c r="E83" s="570"/>
    </row>
    <row r="84" spans="1:5" ht="16.5" customHeight="1">
      <c r="A84" s="569"/>
      <c r="B84" s="571"/>
      <c r="C84" s="571"/>
      <c r="D84" s="571"/>
      <c r="E84" s="571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3.8515625" style="9" customWidth="1"/>
    <col min="7" max="7" width="12.57421875" style="9" customWidth="1"/>
    <col min="8" max="8" width="13.8515625" style="9" customWidth="1"/>
    <col min="9" max="9" width="11.57421875" style="9" bestFit="1" customWidth="1"/>
    <col min="10" max="10" width="11.00390625" style="9" customWidth="1"/>
    <col min="11" max="16384" width="9.140625" style="9" customWidth="1"/>
  </cols>
  <sheetData>
    <row r="1" spans="1:9" ht="12.75">
      <c r="A1" s="1753" t="s">
        <v>798</v>
      </c>
      <c r="B1" s="1753"/>
      <c r="C1" s="1753"/>
      <c r="D1" s="1753"/>
      <c r="E1" s="1753"/>
      <c r="F1" s="1753"/>
      <c r="G1" s="1753"/>
      <c r="H1" s="1753"/>
      <c r="I1" s="1753"/>
    </row>
    <row r="2" spans="1:9" ht="15.75">
      <c r="A2" s="1764" t="s">
        <v>60</v>
      </c>
      <c r="B2" s="1764"/>
      <c r="C2" s="1764"/>
      <c r="D2" s="1764"/>
      <c r="E2" s="1764"/>
      <c r="F2" s="1764"/>
      <c r="G2" s="1764"/>
      <c r="H2" s="1764"/>
      <c r="I2" s="1764"/>
    </row>
    <row r="3" spans="1:10" ht="13.5" thickBot="1">
      <c r="A3" s="2006" t="s">
        <v>192</v>
      </c>
      <c r="B3" s="2006"/>
      <c r="C3" s="2006"/>
      <c r="D3" s="2006"/>
      <c r="E3" s="2006"/>
      <c r="F3" s="2006"/>
      <c r="G3" s="2006"/>
      <c r="H3" s="2006"/>
      <c r="I3" s="2006"/>
      <c r="J3" s="2006"/>
    </row>
    <row r="4" spans="1:10" ht="21" customHeight="1" thickBot="1" thickTop="1">
      <c r="A4" s="792" t="s">
        <v>653</v>
      </c>
      <c r="B4" s="793" t="s">
        <v>386</v>
      </c>
      <c r="C4" s="793" t="s">
        <v>39</v>
      </c>
      <c r="D4" s="793" t="s">
        <v>670</v>
      </c>
      <c r="E4" s="793" t="s">
        <v>40</v>
      </c>
      <c r="F4" s="794" t="s">
        <v>708</v>
      </c>
      <c r="G4" s="794" t="s">
        <v>687</v>
      </c>
      <c r="H4" s="794" t="s">
        <v>421</v>
      </c>
      <c r="I4" s="1571" t="s">
        <v>1147</v>
      </c>
      <c r="J4" s="1576" t="s">
        <v>1150</v>
      </c>
    </row>
    <row r="5" spans="1:10" ht="21" customHeight="1" thickTop="1">
      <c r="A5" s="1665" t="s">
        <v>1246</v>
      </c>
      <c r="B5" s="1205">
        <v>980.096</v>
      </c>
      <c r="C5" s="1185">
        <v>957.5</v>
      </c>
      <c r="D5" s="1185">
        <v>2133.8</v>
      </c>
      <c r="E5" s="1185">
        <v>3417.43</v>
      </c>
      <c r="F5" s="1185">
        <v>3939.5</v>
      </c>
      <c r="G5" s="1185">
        <v>2628.646</v>
      </c>
      <c r="H5" s="1185">
        <v>3023.9850000000006</v>
      </c>
      <c r="I5" s="1572">
        <v>3350.8</v>
      </c>
      <c r="J5" s="1577">
        <v>5513.375582999998</v>
      </c>
    </row>
    <row r="6" spans="1:10" ht="21" customHeight="1">
      <c r="A6" s="1665" t="s">
        <v>1247</v>
      </c>
      <c r="B6" s="1206">
        <v>977.561</v>
      </c>
      <c r="C6" s="1207">
        <v>1207.954</v>
      </c>
      <c r="D6" s="1207">
        <v>1655.209</v>
      </c>
      <c r="E6" s="1207">
        <v>2820.1</v>
      </c>
      <c r="F6" s="1207">
        <v>4235.2</v>
      </c>
      <c r="G6" s="1207">
        <v>4914.036</v>
      </c>
      <c r="H6" s="1207">
        <v>5135.26</v>
      </c>
      <c r="I6" s="1573">
        <v>3193.1</v>
      </c>
      <c r="J6" s="1578">
        <v>6800.915908000001</v>
      </c>
    </row>
    <row r="7" spans="1:10" ht="21" customHeight="1">
      <c r="A7" s="1665" t="s">
        <v>1248</v>
      </c>
      <c r="B7" s="1206">
        <v>907.879</v>
      </c>
      <c r="C7" s="1207">
        <v>865.719</v>
      </c>
      <c r="D7" s="1207">
        <v>2411.6</v>
      </c>
      <c r="E7" s="1207">
        <v>1543.517</v>
      </c>
      <c r="F7" s="1207">
        <v>4145.5</v>
      </c>
      <c r="G7" s="1207">
        <v>4589.347</v>
      </c>
      <c r="H7" s="1207">
        <v>3823.28</v>
      </c>
      <c r="I7" s="1573">
        <v>2878.583504</v>
      </c>
      <c r="J7" s="1578">
        <v>5499.626733</v>
      </c>
    </row>
    <row r="8" spans="1:10" ht="21" customHeight="1">
      <c r="A8" s="1665" t="s">
        <v>1249</v>
      </c>
      <c r="B8" s="1206">
        <v>1103.189</v>
      </c>
      <c r="C8" s="1207">
        <v>1188.259</v>
      </c>
      <c r="D8" s="1207">
        <v>2065.7</v>
      </c>
      <c r="E8" s="1207">
        <v>1571.367</v>
      </c>
      <c r="F8" s="1207">
        <v>3894.8</v>
      </c>
      <c r="G8" s="1207">
        <v>2064.913</v>
      </c>
      <c r="H8" s="1207">
        <v>3673.03</v>
      </c>
      <c r="I8" s="1573">
        <v>4227.299999999999</v>
      </c>
      <c r="J8" s="1578">
        <v>4878.920368</v>
      </c>
    </row>
    <row r="9" spans="1:10" ht="21" customHeight="1">
      <c r="A9" s="1665" t="s">
        <v>1250</v>
      </c>
      <c r="B9" s="1206">
        <v>1583.675</v>
      </c>
      <c r="C9" s="1207">
        <v>1661.361</v>
      </c>
      <c r="D9" s="1207">
        <v>2859.9</v>
      </c>
      <c r="E9" s="1207">
        <v>2301.56</v>
      </c>
      <c r="F9" s="1207">
        <v>4767.4</v>
      </c>
      <c r="G9" s="1207">
        <v>3784.984</v>
      </c>
      <c r="H9" s="1207">
        <v>5468.766</v>
      </c>
      <c r="I9" s="1573">
        <v>3117</v>
      </c>
      <c r="J9" s="1578"/>
    </row>
    <row r="10" spans="1:10" ht="21" customHeight="1">
      <c r="A10" s="1665" t="s">
        <v>1251</v>
      </c>
      <c r="B10" s="1206">
        <v>1156.237</v>
      </c>
      <c r="C10" s="1207">
        <v>1643.985</v>
      </c>
      <c r="D10" s="1207">
        <v>3805.5</v>
      </c>
      <c r="E10" s="1207">
        <v>2016.824</v>
      </c>
      <c r="F10" s="1207">
        <v>4917.8</v>
      </c>
      <c r="G10" s="1207">
        <v>4026.84</v>
      </c>
      <c r="H10" s="1207">
        <v>5113.109</v>
      </c>
      <c r="I10" s="1573">
        <v>1084</v>
      </c>
      <c r="J10" s="1578"/>
    </row>
    <row r="11" spans="1:10" ht="21" customHeight="1">
      <c r="A11" s="1665" t="s">
        <v>1252</v>
      </c>
      <c r="B11" s="1206">
        <v>603.806</v>
      </c>
      <c r="C11" s="1207">
        <v>716.981</v>
      </c>
      <c r="D11" s="1207">
        <v>2962.1</v>
      </c>
      <c r="E11" s="1207">
        <v>2007.5</v>
      </c>
      <c r="F11" s="1207">
        <v>5107.5</v>
      </c>
      <c r="G11" s="1207">
        <v>5404.078</v>
      </c>
      <c r="H11" s="1207">
        <v>5923.4</v>
      </c>
      <c r="I11" s="1574">
        <v>3693.200732</v>
      </c>
      <c r="J11" s="1578"/>
    </row>
    <row r="12" spans="1:10" ht="21" customHeight="1">
      <c r="A12" s="1665" t="s">
        <v>1253</v>
      </c>
      <c r="B12" s="1206">
        <v>603.011</v>
      </c>
      <c r="C12" s="1207">
        <v>1428.479</v>
      </c>
      <c r="D12" s="1207">
        <v>1963.1</v>
      </c>
      <c r="E12" s="1207">
        <v>2480.095</v>
      </c>
      <c r="F12" s="1207">
        <v>3755.8</v>
      </c>
      <c r="G12" s="1207">
        <v>4548.177</v>
      </c>
      <c r="H12" s="1207">
        <v>5524.553</v>
      </c>
      <c r="I12" s="1574">
        <v>2894.6</v>
      </c>
      <c r="J12" s="1578"/>
    </row>
    <row r="13" spans="1:10" ht="21" customHeight="1">
      <c r="A13" s="1665" t="s">
        <v>1254</v>
      </c>
      <c r="B13" s="1206">
        <v>1398.554</v>
      </c>
      <c r="C13" s="1207">
        <v>2052.853</v>
      </c>
      <c r="D13" s="1207">
        <v>3442.1</v>
      </c>
      <c r="E13" s="1207">
        <v>3768.18</v>
      </c>
      <c r="F13" s="1207">
        <v>4382.1</v>
      </c>
      <c r="G13" s="1207">
        <v>4505.977</v>
      </c>
      <c r="H13" s="1207">
        <v>4638.701</v>
      </c>
      <c r="I13" s="1574">
        <v>3614.076429</v>
      </c>
      <c r="J13" s="1578"/>
    </row>
    <row r="14" spans="1:10" ht="21" customHeight="1">
      <c r="A14" s="1665" t="s">
        <v>1255</v>
      </c>
      <c r="B14" s="1206">
        <v>916.412</v>
      </c>
      <c r="C14" s="1207">
        <v>2714.843</v>
      </c>
      <c r="D14" s="1207">
        <v>3420.2</v>
      </c>
      <c r="E14" s="1207">
        <v>3495.035</v>
      </c>
      <c r="F14" s="1207">
        <v>3427.2</v>
      </c>
      <c r="G14" s="1207">
        <v>3263.921</v>
      </c>
      <c r="H14" s="1207">
        <v>5139.568</v>
      </c>
      <c r="I14" s="1574">
        <v>3358.239235000001</v>
      </c>
      <c r="J14" s="1578"/>
    </row>
    <row r="15" spans="1:10" ht="21" customHeight="1">
      <c r="A15" s="1665" t="s">
        <v>1256</v>
      </c>
      <c r="B15" s="1206">
        <v>1181.457</v>
      </c>
      <c r="C15" s="1207">
        <v>1711.2</v>
      </c>
      <c r="D15" s="1207">
        <v>2205.73</v>
      </c>
      <c r="E15" s="1207">
        <v>3452.1</v>
      </c>
      <c r="F15" s="1207">
        <v>3016.2</v>
      </c>
      <c r="G15" s="1207">
        <v>4066.715</v>
      </c>
      <c r="H15" s="1207">
        <v>5497.373</v>
      </c>
      <c r="I15" s="1574">
        <v>3799.3208210000007</v>
      </c>
      <c r="J15" s="1578"/>
    </row>
    <row r="16" spans="1:10" ht="21" customHeight="1">
      <c r="A16" s="1665" t="s">
        <v>1257</v>
      </c>
      <c r="B16" s="1206">
        <v>1394</v>
      </c>
      <c r="C16" s="1207">
        <v>1571.796</v>
      </c>
      <c r="D16" s="1207">
        <v>3091.435</v>
      </c>
      <c r="E16" s="1207">
        <v>4253.095</v>
      </c>
      <c r="F16" s="1208">
        <v>2113.92</v>
      </c>
      <c r="G16" s="1208">
        <v>3970.419</v>
      </c>
      <c r="H16" s="1207">
        <v>7717.93</v>
      </c>
      <c r="I16" s="1574">
        <v>4485.520859</v>
      </c>
      <c r="J16" s="1578"/>
    </row>
    <row r="17" spans="1:10" ht="21" customHeight="1" thickBot="1">
      <c r="A17" s="795" t="s">
        <v>542</v>
      </c>
      <c r="B17" s="1209">
        <v>12805.877000000002</v>
      </c>
      <c r="C17" s="1210">
        <v>17720.93</v>
      </c>
      <c r="D17" s="1210">
        <v>32016.374</v>
      </c>
      <c r="E17" s="1210">
        <v>33126.803</v>
      </c>
      <c r="F17" s="1210">
        <v>47702.91999999999</v>
      </c>
      <c r="G17" s="1210">
        <v>47768.05300000001</v>
      </c>
      <c r="H17" s="1210">
        <v>60678.955</v>
      </c>
      <c r="I17" s="1575">
        <v>39695.74158</v>
      </c>
      <c r="J17" s="1579">
        <v>22692.838592</v>
      </c>
    </row>
    <row r="18" spans="1:9" ht="21" customHeight="1" thickTop="1">
      <c r="A18" s="788" t="s">
        <v>41</v>
      </c>
      <c r="B18" s="788"/>
      <c r="C18" s="788"/>
      <c r="D18" s="789"/>
      <c r="E18" s="788"/>
      <c r="F18" s="788"/>
      <c r="G18" s="789"/>
      <c r="H18" s="790"/>
      <c r="I18" s="790"/>
    </row>
    <row r="19" spans="1:9" ht="21" customHeight="1">
      <c r="A19" s="788" t="s">
        <v>427</v>
      </c>
      <c r="B19" s="788"/>
      <c r="C19" s="788"/>
      <c r="D19" s="789"/>
      <c r="E19" s="788"/>
      <c r="F19" s="788"/>
      <c r="G19" s="791"/>
      <c r="H19" s="790"/>
      <c r="I19" s="1495"/>
    </row>
  </sheetData>
  <sheetProtection/>
  <mergeCells count="3">
    <mergeCell ref="A1:I1"/>
    <mergeCell ref="A2:I2"/>
    <mergeCell ref="A3:J3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47" t="s">
        <v>799</v>
      </c>
      <c r="B1" s="1747"/>
      <c r="C1" s="1747"/>
      <c r="D1" s="1747"/>
      <c r="E1" s="1747"/>
      <c r="F1" s="1747"/>
      <c r="G1" s="1747"/>
      <c r="H1" s="1747"/>
      <c r="I1" s="1747"/>
      <c r="J1" s="1747"/>
      <c r="K1" s="1747"/>
      <c r="L1" s="1747"/>
      <c r="M1" s="1747"/>
    </row>
    <row r="2" spans="1:13" ht="15.75">
      <c r="A2" s="1784" t="s">
        <v>1269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</row>
    <row r="3" spans="1:13" ht="16.5" thickBot="1">
      <c r="A3" s="1660"/>
      <c r="B3" s="1816" t="s">
        <v>1283</v>
      </c>
      <c r="C3" s="1816"/>
      <c r="D3" s="1816"/>
      <c r="E3" s="1816"/>
      <c r="F3" s="1816"/>
      <c r="G3" s="1816"/>
      <c r="H3" s="1816"/>
      <c r="I3" s="1816"/>
      <c r="J3" s="1816"/>
      <c r="K3" s="1816"/>
      <c r="L3" s="1816"/>
      <c r="M3" s="1816"/>
    </row>
    <row r="4" spans="1:13" ht="13.5" thickTop="1">
      <c r="A4" s="36"/>
      <c r="B4" s="2007" t="s">
        <v>668</v>
      </c>
      <c r="C4" s="2008"/>
      <c r="D4" s="2008"/>
      <c r="E4" s="2008"/>
      <c r="F4" s="2009"/>
      <c r="G4" s="2008" t="s">
        <v>421</v>
      </c>
      <c r="H4" s="2009"/>
      <c r="I4" s="2008" t="s">
        <v>278</v>
      </c>
      <c r="J4" s="2009"/>
      <c r="K4" s="1969" t="s">
        <v>1149</v>
      </c>
      <c r="L4" s="2016" t="s">
        <v>59</v>
      </c>
      <c r="M4" s="1810"/>
    </row>
    <row r="5" spans="1:13" ht="12.75">
      <c r="A5" s="36"/>
      <c r="B5" s="2010"/>
      <c r="C5" s="2011"/>
      <c r="D5" s="2011"/>
      <c r="E5" s="2011"/>
      <c r="F5" s="2012"/>
      <c r="G5" s="2014"/>
      <c r="H5" s="2015"/>
      <c r="I5" s="2014"/>
      <c r="J5" s="2015"/>
      <c r="K5" s="1872"/>
      <c r="L5" s="1805" t="s">
        <v>1403</v>
      </c>
      <c r="M5" s="2017"/>
    </row>
    <row r="6" spans="1:13" ht="15.75">
      <c r="A6" s="36"/>
      <c r="B6" s="2013"/>
      <c r="C6" s="2014"/>
      <c r="D6" s="2014"/>
      <c r="E6" s="2014"/>
      <c r="F6" s="2015"/>
      <c r="G6" s="1586" t="s">
        <v>1404</v>
      </c>
      <c r="H6" s="1586" t="s">
        <v>732</v>
      </c>
      <c r="I6" s="1586" t="s">
        <v>1404</v>
      </c>
      <c r="J6" s="1586" t="s">
        <v>732</v>
      </c>
      <c r="K6" s="1586" t="s">
        <v>1404</v>
      </c>
      <c r="L6" s="1586" t="s">
        <v>873</v>
      </c>
      <c r="M6" s="1587" t="s">
        <v>1149</v>
      </c>
    </row>
    <row r="7" spans="1:13" ht="12.75">
      <c r="A7" s="36"/>
      <c r="B7" s="145" t="s">
        <v>733</v>
      </c>
      <c r="C7" s="36"/>
      <c r="D7" s="36"/>
      <c r="E7" s="36"/>
      <c r="F7" s="36"/>
      <c r="G7" s="1294">
        <v>20734.3</v>
      </c>
      <c r="H7" s="1294">
        <v>75979.20000000007</v>
      </c>
      <c r="I7" s="1294">
        <v>-1764.960000000021</v>
      </c>
      <c r="J7" s="1294">
        <v>57060.74</v>
      </c>
      <c r="K7" s="1295">
        <v>48144.7</v>
      </c>
      <c r="L7" s="1295">
        <v>-108.51227193587448</v>
      </c>
      <c r="M7" s="1580" t="s">
        <v>706</v>
      </c>
    </row>
    <row r="8" spans="1:13" ht="12.75">
      <c r="A8" s="36"/>
      <c r="B8" s="145"/>
      <c r="C8" s="36" t="s">
        <v>737</v>
      </c>
      <c r="D8" s="36"/>
      <c r="E8" s="36"/>
      <c r="F8" s="36"/>
      <c r="G8" s="1294">
        <v>25786.8</v>
      </c>
      <c r="H8" s="1294">
        <v>81511.8</v>
      </c>
      <c r="I8" s="1294">
        <v>28857.9</v>
      </c>
      <c r="J8" s="1294">
        <v>85989.8</v>
      </c>
      <c r="K8" s="1295">
        <v>32698.2</v>
      </c>
      <c r="L8" s="1295">
        <v>11.90958164642376</v>
      </c>
      <c r="M8" s="1296">
        <v>13.307621136673148</v>
      </c>
    </row>
    <row r="9" spans="1:13" ht="12.75">
      <c r="A9" s="36"/>
      <c r="B9" s="145"/>
      <c r="C9" s="36"/>
      <c r="D9" s="36" t="s">
        <v>738</v>
      </c>
      <c r="E9" s="36"/>
      <c r="F9" s="36"/>
      <c r="G9" s="1294">
        <v>0</v>
      </c>
      <c r="H9" s="1294">
        <v>0</v>
      </c>
      <c r="I9" s="1294">
        <v>0</v>
      </c>
      <c r="J9" s="1294">
        <v>0</v>
      </c>
      <c r="K9" s="1295">
        <v>0</v>
      </c>
      <c r="L9" s="1295" t="s">
        <v>706</v>
      </c>
      <c r="M9" s="1296" t="s">
        <v>706</v>
      </c>
    </row>
    <row r="10" spans="1:13" ht="12.75">
      <c r="A10" s="36"/>
      <c r="B10" s="145"/>
      <c r="C10" s="36"/>
      <c r="D10" s="36" t="s">
        <v>739</v>
      </c>
      <c r="E10" s="36"/>
      <c r="F10" s="36"/>
      <c r="G10" s="1294">
        <v>25786.8</v>
      </c>
      <c r="H10" s="1294">
        <v>81511.8</v>
      </c>
      <c r="I10" s="1294">
        <v>28857.9</v>
      </c>
      <c r="J10" s="1294">
        <v>85989.8</v>
      </c>
      <c r="K10" s="1295">
        <v>32698.2</v>
      </c>
      <c r="L10" s="1295">
        <v>11.90958164642376</v>
      </c>
      <c r="M10" s="1296">
        <v>13.307621136673148</v>
      </c>
    </row>
    <row r="11" spans="1:13" ht="12.75">
      <c r="A11" s="36"/>
      <c r="B11" s="145"/>
      <c r="C11" s="36" t="s">
        <v>740</v>
      </c>
      <c r="D11" s="36"/>
      <c r="E11" s="36"/>
      <c r="F11" s="36"/>
      <c r="G11" s="1294">
        <v>-133320.7</v>
      </c>
      <c r="H11" s="1294">
        <v>-454653.1</v>
      </c>
      <c r="I11" s="1294">
        <v>-174593.9</v>
      </c>
      <c r="J11" s="1294">
        <v>-547294.3</v>
      </c>
      <c r="K11" s="1295">
        <v>-203652</v>
      </c>
      <c r="L11" s="1295">
        <v>30.95783325470086</v>
      </c>
      <c r="M11" s="1296">
        <v>16.643250422838378</v>
      </c>
    </row>
    <row r="12" spans="1:13" ht="12.75">
      <c r="A12" s="36"/>
      <c r="B12" s="145"/>
      <c r="C12" s="36"/>
      <c r="D12" s="36" t="s">
        <v>738</v>
      </c>
      <c r="E12" s="36"/>
      <c r="F12" s="36"/>
      <c r="G12" s="1294">
        <v>-24719.7</v>
      </c>
      <c r="H12" s="1294">
        <v>-92255.6</v>
      </c>
      <c r="I12" s="1294">
        <v>-31962.4</v>
      </c>
      <c r="J12" s="1294">
        <v>-107138.9</v>
      </c>
      <c r="K12" s="1295">
        <v>-37287.6</v>
      </c>
      <c r="L12" s="1295">
        <v>29.299303794139888</v>
      </c>
      <c r="M12" s="1296">
        <v>16.660826471103533</v>
      </c>
    </row>
    <row r="13" spans="1:13" ht="12.75">
      <c r="A13" s="36"/>
      <c r="B13" s="145"/>
      <c r="C13" s="36"/>
      <c r="D13" s="36" t="s">
        <v>739</v>
      </c>
      <c r="E13" s="36"/>
      <c r="F13" s="36"/>
      <c r="G13" s="1294">
        <v>-108601</v>
      </c>
      <c r="H13" s="1294">
        <v>-362397.5</v>
      </c>
      <c r="I13" s="1294">
        <v>-142631.5</v>
      </c>
      <c r="J13" s="1294">
        <v>-440155.4</v>
      </c>
      <c r="K13" s="1295">
        <v>-166364.4</v>
      </c>
      <c r="L13" s="1295">
        <v>31.33534682001087</v>
      </c>
      <c r="M13" s="1296">
        <v>16.639311792976997</v>
      </c>
    </row>
    <row r="14" spans="1:13" ht="12.75">
      <c r="A14" s="36"/>
      <c r="B14" s="145"/>
      <c r="C14" s="36" t="s">
        <v>741</v>
      </c>
      <c r="D14" s="36"/>
      <c r="E14" s="36"/>
      <c r="F14" s="36"/>
      <c r="G14" s="1294">
        <v>-107533.9</v>
      </c>
      <c r="H14" s="1294">
        <v>-373141.3</v>
      </c>
      <c r="I14" s="1294">
        <v>-145736</v>
      </c>
      <c r="J14" s="1294">
        <v>-461304.5</v>
      </c>
      <c r="K14" s="1295">
        <v>-170953.8</v>
      </c>
      <c r="L14" s="1295">
        <v>35.525634241853055</v>
      </c>
      <c r="M14" s="1296">
        <v>17.303754734588566</v>
      </c>
    </row>
    <row r="15" spans="1:13" ht="12.75">
      <c r="A15" s="36"/>
      <c r="B15" s="145"/>
      <c r="C15" s="36" t="s">
        <v>742</v>
      </c>
      <c r="D15" s="36"/>
      <c r="E15" s="36"/>
      <c r="F15" s="36"/>
      <c r="G15" s="1294">
        <v>6252.5</v>
      </c>
      <c r="H15" s="1294">
        <v>14057</v>
      </c>
      <c r="I15" s="1294">
        <v>-1554.9</v>
      </c>
      <c r="J15" s="1294">
        <v>7585.8000000000175</v>
      </c>
      <c r="K15" s="1295">
        <v>2949.3</v>
      </c>
      <c r="L15" s="1295">
        <v>-124.86845261895242</v>
      </c>
      <c r="M15" s="1296">
        <v>-289.6777927841018</v>
      </c>
    </row>
    <row r="16" spans="1:13" ht="12.75">
      <c r="A16" s="36"/>
      <c r="B16" s="145"/>
      <c r="C16" s="36"/>
      <c r="D16" s="36" t="s">
        <v>710</v>
      </c>
      <c r="E16" s="36"/>
      <c r="F16" s="36"/>
      <c r="G16" s="1294">
        <v>24202.1</v>
      </c>
      <c r="H16" s="1294">
        <v>72351.5</v>
      </c>
      <c r="I16" s="1294">
        <v>30203.2</v>
      </c>
      <c r="J16" s="1294">
        <v>95190.8</v>
      </c>
      <c r="K16" s="1295">
        <v>37043.2</v>
      </c>
      <c r="L16" s="1295">
        <v>24.795782184190642</v>
      </c>
      <c r="M16" s="1296">
        <v>22.646606982041632</v>
      </c>
    </row>
    <row r="17" spans="1:13" ht="12.75">
      <c r="A17" s="36"/>
      <c r="B17" s="145"/>
      <c r="C17" s="36"/>
      <c r="D17" s="36"/>
      <c r="E17" s="36" t="s">
        <v>743</v>
      </c>
      <c r="F17" s="36"/>
      <c r="G17" s="1294">
        <v>11656.1</v>
      </c>
      <c r="H17" s="1294">
        <v>30703.8</v>
      </c>
      <c r="I17" s="1294">
        <v>11599.4</v>
      </c>
      <c r="J17" s="1294">
        <v>34210.6</v>
      </c>
      <c r="K17" s="1295">
        <v>15798.4</v>
      </c>
      <c r="L17" s="1295">
        <v>-0.4864405761790067</v>
      </c>
      <c r="M17" s="1296">
        <v>36.20014828353192</v>
      </c>
    </row>
    <row r="18" spans="1:13" ht="12.75">
      <c r="A18" s="36"/>
      <c r="B18" s="145"/>
      <c r="C18" s="36"/>
      <c r="D18" s="36"/>
      <c r="E18" s="36" t="s">
        <v>744</v>
      </c>
      <c r="F18" s="36"/>
      <c r="G18" s="1294">
        <v>2396</v>
      </c>
      <c r="H18" s="1294">
        <v>10071.4</v>
      </c>
      <c r="I18" s="1294">
        <v>5674.5</v>
      </c>
      <c r="J18" s="1294">
        <v>18389.7</v>
      </c>
      <c r="K18" s="1295">
        <v>5773.1</v>
      </c>
      <c r="L18" s="1295">
        <v>136.83222036727878</v>
      </c>
      <c r="M18" s="1296">
        <v>1.737598026257828</v>
      </c>
    </row>
    <row r="19" spans="1:13" ht="12.75">
      <c r="A19" s="36"/>
      <c r="B19" s="145"/>
      <c r="C19" s="36"/>
      <c r="D19" s="36"/>
      <c r="E19" s="36" t="s">
        <v>739</v>
      </c>
      <c r="F19" s="36"/>
      <c r="G19" s="1294">
        <v>10150</v>
      </c>
      <c r="H19" s="1294">
        <v>31576.3</v>
      </c>
      <c r="I19" s="1294">
        <v>12929.3</v>
      </c>
      <c r="J19" s="1294">
        <v>42590.5</v>
      </c>
      <c r="K19" s="1295">
        <v>15471.7</v>
      </c>
      <c r="L19" s="1295">
        <v>27.382266009852216</v>
      </c>
      <c r="M19" s="1296">
        <v>19.663864246324238</v>
      </c>
    </row>
    <row r="20" spans="1:13" ht="12.75">
      <c r="A20" s="36"/>
      <c r="B20" s="145"/>
      <c r="C20" s="36"/>
      <c r="D20" s="36" t="s">
        <v>711</v>
      </c>
      <c r="E20" s="36"/>
      <c r="F20" s="36"/>
      <c r="G20" s="1294">
        <v>-17949.6</v>
      </c>
      <c r="H20" s="1294">
        <v>-58294.5</v>
      </c>
      <c r="I20" s="1294">
        <v>-31758.1</v>
      </c>
      <c r="J20" s="1294">
        <v>-87605</v>
      </c>
      <c r="K20" s="1295">
        <v>-34093.9</v>
      </c>
      <c r="L20" s="1295">
        <v>76.92929090341846</v>
      </c>
      <c r="M20" s="1296">
        <v>7.3549740066313944</v>
      </c>
    </row>
    <row r="21" spans="1:13" ht="12.75">
      <c r="A21" s="36"/>
      <c r="B21" s="145"/>
      <c r="C21" s="36"/>
      <c r="D21" s="36"/>
      <c r="E21" s="36" t="s">
        <v>755</v>
      </c>
      <c r="F21" s="36"/>
      <c r="G21" s="1294">
        <v>-6551.8</v>
      </c>
      <c r="H21" s="1294">
        <v>-22292.3</v>
      </c>
      <c r="I21" s="1294">
        <v>-12085.1</v>
      </c>
      <c r="J21" s="1294">
        <v>-33276.7</v>
      </c>
      <c r="K21" s="1295">
        <v>-12983.4</v>
      </c>
      <c r="L21" s="1295">
        <v>84.45465368295737</v>
      </c>
      <c r="M21" s="1296">
        <v>7.433120123126827</v>
      </c>
    </row>
    <row r="22" spans="1:13" ht="12.75">
      <c r="A22" s="36"/>
      <c r="B22" s="145"/>
      <c r="C22" s="36"/>
      <c r="D22" s="36"/>
      <c r="E22" s="36" t="s">
        <v>743</v>
      </c>
      <c r="F22" s="36"/>
      <c r="G22" s="1294">
        <v>-7818.3</v>
      </c>
      <c r="H22" s="1294">
        <v>-25769.7</v>
      </c>
      <c r="I22" s="1294">
        <v>-14642.2</v>
      </c>
      <c r="J22" s="1294">
        <v>-39611.9</v>
      </c>
      <c r="K22" s="1295">
        <v>-14905.8</v>
      </c>
      <c r="L22" s="1295">
        <v>87.28112249465997</v>
      </c>
      <c r="M22" s="1296">
        <v>1.8002759148215404</v>
      </c>
    </row>
    <row r="23" spans="1:13" ht="12.75">
      <c r="A23" s="36"/>
      <c r="B23" s="145"/>
      <c r="C23" s="36"/>
      <c r="D23" s="36"/>
      <c r="E23" s="36"/>
      <c r="F23" s="63" t="s">
        <v>712</v>
      </c>
      <c r="G23" s="1294">
        <v>-2015.4</v>
      </c>
      <c r="H23" s="1294">
        <v>-6371.7</v>
      </c>
      <c r="I23" s="1294">
        <v>-3376.2</v>
      </c>
      <c r="J23" s="1294">
        <v>-9508.5</v>
      </c>
      <c r="K23" s="1295">
        <v>-5645</v>
      </c>
      <c r="L23" s="1295">
        <v>67.52009526644835</v>
      </c>
      <c r="M23" s="1296">
        <v>67.19981043777028</v>
      </c>
    </row>
    <row r="24" spans="1:13" ht="12.75">
      <c r="A24" s="36"/>
      <c r="B24" s="145"/>
      <c r="C24" s="36"/>
      <c r="D24" s="36"/>
      <c r="E24" s="36" t="s">
        <v>1270</v>
      </c>
      <c r="F24" s="36"/>
      <c r="G24" s="1294">
        <v>-543.4</v>
      </c>
      <c r="H24" s="1294">
        <v>-1566.4</v>
      </c>
      <c r="I24" s="1294">
        <v>-590.3</v>
      </c>
      <c r="J24" s="1294">
        <v>-1177.9</v>
      </c>
      <c r="K24" s="1295">
        <v>-644.6</v>
      </c>
      <c r="L24" s="1295">
        <v>8.630842841369144</v>
      </c>
      <c r="M24" s="1296">
        <v>9.19871251905812</v>
      </c>
    </row>
    <row r="25" spans="1:13" ht="12.75">
      <c r="A25" s="36"/>
      <c r="B25" s="145"/>
      <c r="C25" s="36"/>
      <c r="D25" s="36"/>
      <c r="E25" s="36" t="s">
        <v>739</v>
      </c>
      <c r="F25" s="36"/>
      <c r="G25" s="1294">
        <v>-3036.1</v>
      </c>
      <c r="H25" s="1294">
        <v>-8666.1</v>
      </c>
      <c r="I25" s="1294">
        <v>-4440.5</v>
      </c>
      <c r="J25" s="1294">
        <v>-13538.5</v>
      </c>
      <c r="K25" s="1295">
        <v>-5560.1</v>
      </c>
      <c r="L25" s="1295">
        <v>46.256710912025284</v>
      </c>
      <c r="M25" s="1296">
        <v>25.21337687197388</v>
      </c>
    </row>
    <row r="26" spans="1:13" ht="12.75">
      <c r="A26" s="796"/>
      <c r="B26" s="145"/>
      <c r="C26" s="36" t="s">
        <v>756</v>
      </c>
      <c r="D26" s="36"/>
      <c r="E26" s="36"/>
      <c r="F26" s="36"/>
      <c r="G26" s="1294">
        <v>-101281.4</v>
      </c>
      <c r="H26" s="1294">
        <v>-359084.3</v>
      </c>
      <c r="I26" s="1294">
        <v>-147290.9</v>
      </c>
      <c r="J26" s="1294">
        <v>-453718.7</v>
      </c>
      <c r="K26" s="1295">
        <v>-168004.5</v>
      </c>
      <c r="L26" s="1295">
        <v>45.427393381213136</v>
      </c>
      <c r="M26" s="1296">
        <v>14.06305481194019</v>
      </c>
    </row>
    <row r="27" spans="1:13" ht="12.75">
      <c r="A27" s="36"/>
      <c r="B27" s="145"/>
      <c r="C27" s="36" t="s">
        <v>768</v>
      </c>
      <c r="D27" s="36"/>
      <c r="E27" s="36"/>
      <c r="F27" s="36"/>
      <c r="G27" s="1294">
        <v>2443.7</v>
      </c>
      <c r="H27" s="1294">
        <v>12291.4</v>
      </c>
      <c r="I27" s="1294">
        <v>1586.54</v>
      </c>
      <c r="J27" s="1294">
        <v>13078.84</v>
      </c>
      <c r="K27" s="1295">
        <v>8022.2</v>
      </c>
      <c r="L27" s="1295">
        <v>-35.07631869705773</v>
      </c>
      <c r="M27" s="1296" t="s">
        <v>706</v>
      </c>
    </row>
    <row r="28" spans="1:13" ht="12.75">
      <c r="A28" s="36"/>
      <c r="B28" s="145"/>
      <c r="C28" s="36"/>
      <c r="D28" s="36" t="s">
        <v>713</v>
      </c>
      <c r="E28" s="36"/>
      <c r="F28" s="36"/>
      <c r="G28" s="1294">
        <v>6316.5</v>
      </c>
      <c r="H28" s="1294">
        <v>22521.3</v>
      </c>
      <c r="I28" s="1294">
        <v>5000.94</v>
      </c>
      <c r="J28" s="1294">
        <v>23320.14</v>
      </c>
      <c r="K28" s="1295">
        <v>9984.7</v>
      </c>
      <c r="L28" s="1295">
        <v>-20.82735692234624</v>
      </c>
      <c r="M28" s="1296">
        <v>99.6564645846581</v>
      </c>
    </row>
    <row r="29" spans="1:13" ht="12.75">
      <c r="A29" s="36"/>
      <c r="B29" s="145"/>
      <c r="C29" s="36"/>
      <c r="D29" s="36" t="s">
        <v>714</v>
      </c>
      <c r="E29" s="36"/>
      <c r="F29" s="36"/>
      <c r="G29" s="1294">
        <v>-3872.8</v>
      </c>
      <c r="H29" s="1294">
        <v>-10229.9</v>
      </c>
      <c r="I29" s="1294">
        <v>-3414.4</v>
      </c>
      <c r="J29" s="1294">
        <v>-10241.3</v>
      </c>
      <c r="K29" s="1295">
        <v>-1962.5</v>
      </c>
      <c r="L29" s="1295">
        <v>-11.83639743854576</v>
      </c>
      <c r="M29" s="1296">
        <v>-42.52284442361762</v>
      </c>
    </row>
    <row r="30" spans="1:13" ht="12.75">
      <c r="A30" s="36"/>
      <c r="B30" s="145"/>
      <c r="C30" s="36" t="s">
        <v>1271</v>
      </c>
      <c r="D30" s="36"/>
      <c r="E30" s="36"/>
      <c r="F30" s="36"/>
      <c r="G30" s="1294">
        <v>-98837.7</v>
      </c>
      <c r="H30" s="1294">
        <v>-346792.9</v>
      </c>
      <c r="I30" s="1294">
        <v>-145704.36</v>
      </c>
      <c r="J30" s="1294">
        <v>-440639.86</v>
      </c>
      <c r="K30" s="1295">
        <v>-159982.3</v>
      </c>
      <c r="L30" s="1295">
        <v>47.41779705517226</v>
      </c>
      <c r="M30" s="1296">
        <v>9.799253776619992</v>
      </c>
    </row>
    <row r="31" spans="1:13" ht="12.75">
      <c r="A31" s="36"/>
      <c r="B31" s="145"/>
      <c r="C31" s="36" t="s">
        <v>769</v>
      </c>
      <c r="D31" s="36"/>
      <c r="E31" s="36"/>
      <c r="F31" s="36"/>
      <c r="G31" s="1294">
        <v>119572</v>
      </c>
      <c r="H31" s="1294">
        <v>422772.1</v>
      </c>
      <c r="I31" s="1294">
        <v>143939.4</v>
      </c>
      <c r="J31" s="1294">
        <v>497700.6</v>
      </c>
      <c r="K31" s="1295">
        <v>208127</v>
      </c>
      <c r="L31" s="1295">
        <v>20.378851236075334</v>
      </c>
      <c r="M31" s="1296">
        <v>44.59348864869523</v>
      </c>
    </row>
    <row r="32" spans="1:13" ht="12.75">
      <c r="A32" s="36"/>
      <c r="B32" s="145"/>
      <c r="C32" s="36"/>
      <c r="D32" s="36" t="s">
        <v>715</v>
      </c>
      <c r="E32" s="36"/>
      <c r="F32" s="36"/>
      <c r="G32" s="1294">
        <v>121002.9</v>
      </c>
      <c r="H32" s="1294">
        <v>427805.7</v>
      </c>
      <c r="I32" s="1294">
        <v>146477.5</v>
      </c>
      <c r="J32" s="1294">
        <v>505068.2</v>
      </c>
      <c r="K32" s="1295">
        <v>209090.5</v>
      </c>
      <c r="L32" s="1295">
        <v>21.052883856502618</v>
      </c>
      <c r="M32" s="1296">
        <v>42.745814203546615</v>
      </c>
    </row>
    <row r="33" spans="1:13" ht="12.75">
      <c r="A33" s="36"/>
      <c r="B33" s="145"/>
      <c r="C33" s="36"/>
      <c r="D33" s="36"/>
      <c r="E33" s="36" t="s">
        <v>770</v>
      </c>
      <c r="F33" s="36"/>
      <c r="G33" s="1294">
        <v>7807.5</v>
      </c>
      <c r="H33" s="1294">
        <v>36227.1</v>
      </c>
      <c r="I33" s="1294">
        <v>6746.4</v>
      </c>
      <c r="J33" s="1294">
        <v>34180.5</v>
      </c>
      <c r="K33" s="1295">
        <v>16588.3</v>
      </c>
      <c r="L33" s="1295">
        <v>-13.59077809798272</v>
      </c>
      <c r="M33" s="1296">
        <v>145.88373058223644</v>
      </c>
    </row>
    <row r="34" spans="1:13" ht="12.75">
      <c r="A34" s="36"/>
      <c r="B34" s="145"/>
      <c r="C34" s="36"/>
      <c r="D34" s="36"/>
      <c r="E34" s="36" t="s">
        <v>716</v>
      </c>
      <c r="F34" s="36"/>
      <c r="G34" s="1294">
        <v>103204.6</v>
      </c>
      <c r="H34" s="1294">
        <v>359554.4</v>
      </c>
      <c r="I34" s="1294">
        <v>127348.6</v>
      </c>
      <c r="J34" s="1294">
        <v>434581.7</v>
      </c>
      <c r="K34" s="1732">
        <v>178894.1</v>
      </c>
      <c r="L34" s="1295">
        <v>23.394306067752794</v>
      </c>
      <c r="M34" s="1296">
        <v>40.475906291863424</v>
      </c>
    </row>
    <row r="35" spans="1:13" ht="12.75">
      <c r="A35" s="36"/>
      <c r="B35" s="145"/>
      <c r="C35" s="36"/>
      <c r="D35" s="36"/>
      <c r="E35" s="36" t="s">
        <v>771</v>
      </c>
      <c r="F35" s="36"/>
      <c r="G35" s="1294">
        <v>8988.7</v>
      </c>
      <c r="H35" s="1294">
        <v>28343.6</v>
      </c>
      <c r="I35" s="1294">
        <v>11862.6</v>
      </c>
      <c r="J35" s="1294">
        <v>35326.7</v>
      </c>
      <c r="K35" s="1295">
        <v>13608.1</v>
      </c>
      <c r="L35" s="1295">
        <v>31.972365303102777</v>
      </c>
      <c r="M35" s="1296">
        <v>14.714312208116269</v>
      </c>
    </row>
    <row r="36" spans="1:13" ht="12.75">
      <c r="A36" s="36"/>
      <c r="B36" s="145"/>
      <c r="C36" s="36"/>
      <c r="D36" s="36"/>
      <c r="E36" s="36" t="s">
        <v>772</v>
      </c>
      <c r="F36" s="36"/>
      <c r="G36" s="1294">
        <v>1002.1</v>
      </c>
      <c r="H36" s="1294">
        <v>3680.6</v>
      </c>
      <c r="I36" s="1294">
        <v>519.9</v>
      </c>
      <c r="J36" s="1294">
        <v>979.3</v>
      </c>
      <c r="K36" s="1295">
        <v>0</v>
      </c>
      <c r="L36" s="1295">
        <v>-48.11895020457041</v>
      </c>
      <c r="M36" s="1296" t="s">
        <v>706</v>
      </c>
    </row>
    <row r="37" spans="1:13" ht="12.75">
      <c r="A37" s="36"/>
      <c r="B37" s="145"/>
      <c r="C37" s="36"/>
      <c r="D37" s="36" t="s">
        <v>717</v>
      </c>
      <c r="E37" s="36"/>
      <c r="F37" s="36"/>
      <c r="G37" s="1294">
        <v>-1430.9</v>
      </c>
      <c r="H37" s="1294">
        <v>-5033.6</v>
      </c>
      <c r="I37" s="1294">
        <v>-2538.1</v>
      </c>
      <c r="J37" s="1294">
        <v>-7367.6</v>
      </c>
      <c r="K37" s="1295">
        <v>-963.5</v>
      </c>
      <c r="L37" s="1295">
        <v>77.37787406527357</v>
      </c>
      <c r="M37" s="1296">
        <v>-62.038532760726525</v>
      </c>
    </row>
    <row r="38" spans="1:13" ht="12.75">
      <c r="A38" s="36"/>
      <c r="B38" s="143" t="s">
        <v>773</v>
      </c>
      <c r="C38" s="273" t="s">
        <v>774</v>
      </c>
      <c r="D38" s="273"/>
      <c r="E38" s="273"/>
      <c r="F38" s="273"/>
      <c r="G38" s="1297">
        <v>3073</v>
      </c>
      <c r="H38" s="1297">
        <v>18241.7</v>
      </c>
      <c r="I38" s="1297">
        <v>1903.4</v>
      </c>
      <c r="J38" s="1297">
        <v>10348.3</v>
      </c>
      <c r="K38" s="1733">
        <v>6445.9</v>
      </c>
      <c r="L38" s="1733">
        <v>-38.06052717214448</v>
      </c>
      <c r="M38" s="1734">
        <v>238.6518860985604</v>
      </c>
    </row>
    <row r="39" spans="1:13" ht="12.75">
      <c r="A39" s="36"/>
      <c r="B39" s="144" t="s">
        <v>1272</v>
      </c>
      <c r="C39" s="144"/>
      <c r="D39" s="65"/>
      <c r="E39" s="65"/>
      <c r="F39" s="65"/>
      <c r="G39" s="1298">
        <v>23807.3</v>
      </c>
      <c r="H39" s="1298">
        <v>94220.90000000008</v>
      </c>
      <c r="I39" s="1298">
        <v>138.43999999997322</v>
      </c>
      <c r="J39" s="1298">
        <v>67409.04</v>
      </c>
      <c r="K39" s="1735">
        <v>54590.6</v>
      </c>
      <c r="L39" s="1735">
        <v>-99.41849768768414</v>
      </c>
      <c r="M39" s="1581" t="s">
        <v>706</v>
      </c>
    </row>
    <row r="40" spans="1:13" ht="12.75">
      <c r="A40" s="36"/>
      <c r="B40" s="145" t="s">
        <v>775</v>
      </c>
      <c r="C40" s="36" t="s">
        <v>776</v>
      </c>
      <c r="D40" s="36"/>
      <c r="E40" s="36"/>
      <c r="F40" s="36"/>
      <c r="G40" s="1294">
        <v>15007.3</v>
      </c>
      <c r="H40" s="1294">
        <v>28912.8</v>
      </c>
      <c r="I40" s="1294">
        <v>2213.6</v>
      </c>
      <c r="J40" s="1294">
        <v>12496.32</v>
      </c>
      <c r="K40" s="1295">
        <v>10717.58</v>
      </c>
      <c r="L40" s="1295">
        <v>-85.24984507539664</v>
      </c>
      <c r="M40" s="1296">
        <v>384.1696783520058</v>
      </c>
    </row>
    <row r="41" spans="1:13" ht="12.75">
      <c r="A41" s="36"/>
      <c r="B41" s="145"/>
      <c r="C41" s="36" t="s">
        <v>777</v>
      </c>
      <c r="D41" s="36"/>
      <c r="E41" s="36"/>
      <c r="F41" s="36"/>
      <c r="G41" s="1294">
        <v>2737.9</v>
      </c>
      <c r="H41" s="1294">
        <v>9195.4</v>
      </c>
      <c r="I41" s="1294">
        <v>2639.1</v>
      </c>
      <c r="J41" s="1294">
        <v>9081.9</v>
      </c>
      <c r="K41" s="1295">
        <v>881.5</v>
      </c>
      <c r="L41" s="1295" t="s">
        <v>706</v>
      </c>
      <c r="M41" s="1296">
        <v>-66.59846159675647</v>
      </c>
    </row>
    <row r="42" spans="1:13" ht="12.75">
      <c r="A42" s="36"/>
      <c r="B42" s="145"/>
      <c r="C42" s="36" t="s">
        <v>778</v>
      </c>
      <c r="D42" s="36"/>
      <c r="E42" s="36"/>
      <c r="F42" s="36"/>
      <c r="G42" s="1294">
        <v>0</v>
      </c>
      <c r="H42" s="1294">
        <v>0</v>
      </c>
      <c r="I42" s="1294">
        <v>0</v>
      </c>
      <c r="J42" s="1294">
        <v>0</v>
      </c>
      <c r="K42" s="1295">
        <v>0</v>
      </c>
      <c r="L42" s="1295" t="s">
        <v>706</v>
      </c>
      <c r="M42" s="1296" t="s">
        <v>706</v>
      </c>
    </row>
    <row r="43" spans="1:13" ht="12.75">
      <c r="A43" s="36"/>
      <c r="B43" s="145"/>
      <c r="C43" s="36" t="s">
        <v>718</v>
      </c>
      <c r="D43" s="36"/>
      <c r="E43" s="36"/>
      <c r="F43" s="36"/>
      <c r="G43" s="1294">
        <v>-4250.4</v>
      </c>
      <c r="H43" s="1294">
        <v>-15719.6</v>
      </c>
      <c r="I43" s="1294">
        <v>-7804</v>
      </c>
      <c r="J43" s="1294">
        <v>-22846.4</v>
      </c>
      <c r="K43" s="1295">
        <v>-6841.8</v>
      </c>
      <c r="L43" s="1295">
        <v>83.60624882364013</v>
      </c>
      <c r="M43" s="1296">
        <v>-12.329574577139937</v>
      </c>
    </row>
    <row r="44" spans="1:13" ht="12.75">
      <c r="A44" s="36"/>
      <c r="B44" s="145"/>
      <c r="C44" s="36"/>
      <c r="D44" s="36" t="s">
        <v>719</v>
      </c>
      <c r="E44" s="36"/>
      <c r="F44" s="36"/>
      <c r="G44" s="1294">
        <v>-1361.3</v>
      </c>
      <c r="H44" s="1294">
        <v>-5137.4</v>
      </c>
      <c r="I44" s="1294">
        <v>-2724.4</v>
      </c>
      <c r="J44" s="1294">
        <v>-5147.4</v>
      </c>
      <c r="K44" s="1295">
        <v>-427.9</v>
      </c>
      <c r="L44" s="1295">
        <v>100.13222654815252</v>
      </c>
      <c r="M44" s="1296">
        <v>-84.29378945822934</v>
      </c>
    </row>
    <row r="45" spans="1:13" ht="12.75">
      <c r="A45" s="36"/>
      <c r="B45" s="145"/>
      <c r="C45" s="36"/>
      <c r="D45" s="36" t="s">
        <v>739</v>
      </c>
      <c r="E45" s="36"/>
      <c r="F45" s="36"/>
      <c r="G45" s="1294">
        <v>-2889.1</v>
      </c>
      <c r="H45" s="1294">
        <v>-10582.2</v>
      </c>
      <c r="I45" s="1294">
        <v>-5079.6</v>
      </c>
      <c r="J45" s="1294">
        <v>-17699</v>
      </c>
      <c r="K45" s="1295">
        <v>-6413.9</v>
      </c>
      <c r="L45" s="1295">
        <v>75.81945934720159</v>
      </c>
      <c r="M45" s="1296">
        <v>26.267816363493168</v>
      </c>
    </row>
    <row r="46" spans="1:13" ht="12.75">
      <c r="A46" s="36"/>
      <c r="B46" s="145"/>
      <c r="C46" s="36" t="s">
        <v>720</v>
      </c>
      <c r="D46" s="36"/>
      <c r="E46" s="36"/>
      <c r="F46" s="36"/>
      <c r="G46" s="1294">
        <v>16519.8</v>
      </c>
      <c r="H46" s="1294">
        <v>35437</v>
      </c>
      <c r="I46" s="1294">
        <v>7378.5</v>
      </c>
      <c r="J46" s="1294">
        <v>26260.82</v>
      </c>
      <c r="K46" s="1295">
        <v>16677.88</v>
      </c>
      <c r="L46" s="1295">
        <v>-55.33541568299858</v>
      </c>
      <c r="M46" s="1296">
        <v>126.03347563867996</v>
      </c>
    </row>
    <row r="47" spans="1:13" ht="12.75">
      <c r="A47" s="36"/>
      <c r="B47" s="145"/>
      <c r="C47" s="36"/>
      <c r="D47" s="36" t="s">
        <v>719</v>
      </c>
      <c r="E47" s="36"/>
      <c r="F47" s="36"/>
      <c r="G47" s="1294">
        <v>12856.1</v>
      </c>
      <c r="H47" s="1294">
        <v>26442.3</v>
      </c>
      <c r="I47" s="1294">
        <v>6233</v>
      </c>
      <c r="J47" s="1294">
        <v>14434.6</v>
      </c>
      <c r="K47" s="1295">
        <v>9046.3</v>
      </c>
      <c r="L47" s="1295">
        <v>-51.51717861559882</v>
      </c>
      <c r="M47" s="1296">
        <v>45.13556874699182</v>
      </c>
    </row>
    <row r="48" spans="1:13" ht="12.75">
      <c r="A48" s="36"/>
      <c r="B48" s="145"/>
      <c r="C48" s="36"/>
      <c r="D48" s="36" t="s">
        <v>779</v>
      </c>
      <c r="E48" s="36"/>
      <c r="F48" s="36"/>
      <c r="G48" s="1294">
        <v>-492.10000000000053</v>
      </c>
      <c r="H48" s="1294">
        <v>1036.8</v>
      </c>
      <c r="I48" s="1294">
        <v>-816.9</v>
      </c>
      <c r="J48" s="1294">
        <v>-1281.8</v>
      </c>
      <c r="K48" s="1295">
        <v>1412.9</v>
      </c>
      <c r="L48" s="1295">
        <v>66.00284495021319</v>
      </c>
      <c r="M48" s="1296">
        <v>-272.95874648059737</v>
      </c>
    </row>
    <row r="49" spans="1:13" ht="12.75">
      <c r="A49" s="36"/>
      <c r="B49" s="145"/>
      <c r="C49" s="36"/>
      <c r="D49" s="36"/>
      <c r="E49" s="36" t="s">
        <v>780</v>
      </c>
      <c r="F49" s="36"/>
      <c r="G49" s="1294">
        <v>-486.90000000000055</v>
      </c>
      <c r="H49" s="1294">
        <v>1047.6</v>
      </c>
      <c r="I49" s="1294">
        <v>-813</v>
      </c>
      <c r="J49" s="1294">
        <v>-1218.9</v>
      </c>
      <c r="K49" s="1295">
        <v>1415.3</v>
      </c>
      <c r="L49" s="1295">
        <v>66.97473813924813</v>
      </c>
      <c r="M49" s="1296">
        <v>-274.08364083640834</v>
      </c>
    </row>
    <row r="50" spans="1:13" ht="12.75">
      <c r="A50" s="36"/>
      <c r="B50" s="145"/>
      <c r="C50" s="36"/>
      <c r="D50" s="36"/>
      <c r="E50" s="36"/>
      <c r="F50" s="36" t="s">
        <v>781</v>
      </c>
      <c r="G50" s="1294">
        <v>4403.2</v>
      </c>
      <c r="H50" s="1294">
        <v>13445.3</v>
      </c>
      <c r="I50" s="1294">
        <v>2982.5</v>
      </c>
      <c r="J50" s="1294">
        <v>13701</v>
      </c>
      <c r="K50" s="1295">
        <v>5317.2</v>
      </c>
      <c r="L50" s="1295">
        <v>-32.26517078488372</v>
      </c>
      <c r="M50" s="1296">
        <v>78.27996647108131</v>
      </c>
    </row>
    <row r="51" spans="1:13" ht="12.75">
      <c r="A51" s="36"/>
      <c r="B51" s="145"/>
      <c r="C51" s="36"/>
      <c r="D51" s="36"/>
      <c r="E51" s="36"/>
      <c r="F51" s="36" t="s">
        <v>782</v>
      </c>
      <c r="G51" s="1294">
        <v>-4890.1</v>
      </c>
      <c r="H51" s="1294">
        <v>-12397.7</v>
      </c>
      <c r="I51" s="1294">
        <v>-3795.5</v>
      </c>
      <c r="J51" s="1294">
        <v>-14919.9</v>
      </c>
      <c r="K51" s="1295">
        <v>-3901.9</v>
      </c>
      <c r="L51" s="1295">
        <v>-22.38400032719167</v>
      </c>
      <c r="M51" s="1296">
        <v>2.803319720721916</v>
      </c>
    </row>
    <row r="52" spans="1:13" ht="12.75">
      <c r="A52" s="36"/>
      <c r="B52" s="145"/>
      <c r="C52" s="36"/>
      <c r="D52" s="36"/>
      <c r="E52" s="36" t="s">
        <v>721</v>
      </c>
      <c r="F52" s="36"/>
      <c r="G52" s="1294">
        <v>-5.2</v>
      </c>
      <c r="H52" s="1294">
        <v>-10.8</v>
      </c>
      <c r="I52" s="1294">
        <v>-3.9</v>
      </c>
      <c r="J52" s="1294">
        <v>-62.9</v>
      </c>
      <c r="K52" s="1295">
        <v>-2.4</v>
      </c>
      <c r="L52" s="1295">
        <v>-25.000000000000014</v>
      </c>
      <c r="M52" s="1296">
        <v>-38.46153846153847</v>
      </c>
    </row>
    <row r="53" spans="1:13" ht="12.75">
      <c r="A53" s="36"/>
      <c r="B53" s="145"/>
      <c r="C53" s="36"/>
      <c r="D53" s="36" t="s">
        <v>722</v>
      </c>
      <c r="E53" s="36"/>
      <c r="F53" s="36"/>
      <c r="G53" s="1294">
        <v>4319</v>
      </c>
      <c r="H53" s="1294">
        <v>8446.2</v>
      </c>
      <c r="I53" s="1294">
        <v>2153</v>
      </c>
      <c r="J53" s="1294">
        <v>14301.1</v>
      </c>
      <c r="K53" s="1295">
        <v>6218.7</v>
      </c>
      <c r="L53" s="1295">
        <v>-50.15049780041676</v>
      </c>
      <c r="M53" s="1296">
        <v>188.83882954017645</v>
      </c>
    </row>
    <row r="54" spans="1:13" ht="12.75">
      <c r="A54" s="36"/>
      <c r="B54" s="145"/>
      <c r="C54" s="36"/>
      <c r="D54" s="36"/>
      <c r="E54" s="36" t="s">
        <v>457</v>
      </c>
      <c r="F54" s="36"/>
      <c r="G54" s="1294">
        <v>-36.3</v>
      </c>
      <c r="H54" s="1294">
        <v>37</v>
      </c>
      <c r="I54" s="1294">
        <v>153.9</v>
      </c>
      <c r="J54" s="1294">
        <v>-11.7</v>
      </c>
      <c r="K54" s="1295">
        <v>-40.3</v>
      </c>
      <c r="L54" s="1295" t="s">
        <v>706</v>
      </c>
      <c r="M54" s="1296">
        <v>-126.18583495776478</v>
      </c>
    </row>
    <row r="55" spans="1:13" ht="12.75">
      <c r="A55" s="36"/>
      <c r="B55" s="145"/>
      <c r="C55" s="36"/>
      <c r="D55" s="36"/>
      <c r="E55" s="36" t="s">
        <v>723</v>
      </c>
      <c r="F55" s="36"/>
      <c r="G55" s="1294">
        <v>4355.3</v>
      </c>
      <c r="H55" s="1294">
        <v>8409.2</v>
      </c>
      <c r="I55" s="1294">
        <v>1999.1</v>
      </c>
      <c r="J55" s="1294">
        <v>14312.8</v>
      </c>
      <c r="K55" s="1295">
        <v>6259</v>
      </c>
      <c r="L55" s="1295">
        <v>-54.09960278281635</v>
      </c>
      <c r="M55" s="1296">
        <v>213.09089090090544</v>
      </c>
    </row>
    <row r="56" spans="1:13" ht="12.75">
      <c r="A56" s="36"/>
      <c r="B56" s="145"/>
      <c r="C56" s="36"/>
      <c r="D56" s="36" t="s">
        <v>724</v>
      </c>
      <c r="E56" s="36"/>
      <c r="F56" s="36"/>
      <c r="G56" s="1294">
        <v>-163.2</v>
      </c>
      <c r="H56" s="1294">
        <v>-488.3</v>
      </c>
      <c r="I56" s="1294">
        <v>-190.6</v>
      </c>
      <c r="J56" s="1294">
        <v>-1193.08</v>
      </c>
      <c r="K56" s="1295">
        <v>-0.02</v>
      </c>
      <c r="L56" s="1295">
        <v>16.789215686274517</v>
      </c>
      <c r="M56" s="1296">
        <v>-99.98950682056663</v>
      </c>
    </row>
    <row r="57" spans="1:13" ht="12.75">
      <c r="A57" s="36"/>
      <c r="B57" s="145" t="s">
        <v>1273</v>
      </c>
      <c r="C57" s="36"/>
      <c r="D57" s="36"/>
      <c r="E57" s="36"/>
      <c r="F57" s="36"/>
      <c r="G57" s="1294">
        <v>38814.6</v>
      </c>
      <c r="H57" s="1294">
        <v>123133.7</v>
      </c>
      <c r="I57" s="1294">
        <v>2352.039999999979</v>
      </c>
      <c r="J57" s="1294">
        <v>79905.35999999993</v>
      </c>
      <c r="K57" s="1295">
        <v>65308.18</v>
      </c>
      <c r="L57" s="1295">
        <v>-93.94032142544306</v>
      </c>
      <c r="M57" s="1296" t="s">
        <v>706</v>
      </c>
    </row>
    <row r="58" spans="1:13" ht="12.75">
      <c r="A58" s="36"/>
      <c r="B58" s="143" t="s">
        <v>783</v>
      </c>
      <c r="C58" s="273" t="s">
        <v>784</v>
      </c>
      <c r="D58" s="273"/>
      <c r="E58" s="273"/>
      <c r="F58" s="273"/>
      <c r="G58" s="1297">
        <v>13001.3</v>
      </c>
      <c r="H58" s="1297">
        <v>16939.099999999948</v>
      </c>
      <c r="I58" s="1297">
        <v>1648.0600000000268</v>
      </c>
      <c r="J58" s="1297">
        <v>3335.3600000001024</v>
      </c>
      <c r="K58" s="1733">
        <v>5349.560000000012</v>
      </c>
      <c r="L58" s="1733">
        <v>-87.32388299631555</v>
      </c>
      <c r="M58" s="1734">
        <v>224.59740543426364</v>
      </c>
    </row>
    <row r="59" spans="1:13" ht="12.75">
      <c r="A59" s="36"/>
      <c r="B59" s="144" t="s">
        <v>1274</v>
      </c>
      <c r="C59" s="65"/>
      <c r="D59" s="65"/>
      <c r="E59" s="65"/>
      <c r="F59" s="65"/>
      <c r="G59" s="1298">
        <v>51815.9</v>
      </c>
      <c r="H59" s="1298">
        <v>140072.8</v>
      </c>
      <c r="I59" s="1298">
        <v>4000.100000000006</v>
      </c>
      <c r="J59" s="1298">
        <v>83240.72</v>
      </c>
      <c r="K59" s="1735">
        <v>70657.74</v>
      </c>
      <c r="L59" s="1735">
        <v>-92.28016882848699</v>
      </c>
      <c r="M59" s="1736" t="s">
        <v>706</v>
      </c>
    </row>
    <row r="60" spans="1:13" ht="12.75">
      <c r="A60" s="36"/>
      <c r="B60" s="145" t="s">
        <v>785</v>
      </c>
      <c r="C60" s="36"/>
      <c r="D60" s="36"/>
      <c r="E60" s="36"/>
      <c r="F60" s="36"/>
      <c r="G60" s="1294">
        <v>-51815.9</v>
      </c>
      <c r="H60" s="1294">
        <v>-140072.8</v>
      </c>
      <c r="I60" s="1294">
        <v>-4000.1</v>
      </c>
      <c r="J60" s="1294">
        <v>-83240.72</v>
      </c>
      <c r="K60" s="1295">
        <v>-70657.74</v>
      </c>
      <c r="L60" s="1295">
        <v>-92.280168828487</v>
      </c>
      <c r="M60" s="1296" t="s">
        <v>706</v>
      </c>
    </row>
    <row r="61" spans="1:13" ht="12.75">
      <c r="A61" s="36"/>
      <c r="B61" s="145"/>
      <c r="C61" s="36" t="s">
        <v>725</v>
      </c>
      <c r="D61" s="36"/>
      <c r="E61" s="36"/>
      <c r="F61" s="36"/>
      <c r="G61" s="1294">
        <v>-51653.9</v>
      </c>
      <c r="H61" s="1294">
        <v>-139587.8</v>
      </c>
      <c r="I61" s="1294">
        <v>-3807.5</v>
      </c>
      <c r="J61" s="1294">
        <v>-82049.02</v>
      </c>
      <c r="K61" s="1295">
        <v>-70657.74</v>
      </c>
      <c r="L61" s="1295">
        <v>-92.62882376742124</v>
      </c>
      <c r="M61" s="1296" t="s">
        <v>706</v>
      </c>
    </row>
    <row r="62" spans="1:13" ht="12.75">
      <c r="A62" s="36"/>
      <c r="B62" s="145"/>
      <c r="C62" s="36"/>
      <c r="D62" s="36" t="s">
        <v>457</v>
      </c>
      <c r="E62" s="36"/>
      <c r="F62" s="36"/>
      <c r="G62" s="1294">
        <v>-48764.2</v>
      </c>
      <c r="H62" s="1294">
        <v>-134787</v>
      </c>
      <c r="I62" s="1294">
        <v>7773.8</v>
      </c>
      <c r="J62" s="1294">
        <v>-65763.42</v>
      </c>
      <c r="K62" s="1295">
        <v>-60342.44</v>
      </c>
      <c r="L62" s="1295">
        <v>-115.94161290454883</v>
      </c>
      <c r="M62" s="1296" t="s">
        <v>706</v>
      </c>
    </row>
    <row r="63" spans="1:13" ht="12.75">
      <c r="A63" s="36"/>
      <c r="B63" s="145"/>
      <c r="C63" s="36"/>
      <c r="D63" s="36" t="s">
        <v>723</v>
      </c>
      <c r="E63" s="36"/>
      <c r="F63" s="36"/>
      <c r="G63" s="1294">
        <v>-2889.7</v>
      </c>
      <c r="H63" s="1294">
        <v>-4800.8</v>
      </c>
      <c r="I63" s="1294">
        <v>-11581.3</v>
      </c>
      <c r="J63" s="1294">
        <v>-16285.6</v>
      </c>
      <c r="K63" s="1295">
        <v>-10315.3</v>
      </c>
      <c r="L63" s="1295">
        <v>300.7786275391909</v>
      </c>
      <c r="M63" s="1296">
        <v>-10.931415298800644</v>
      </c>
    </row>
    <row r="64" spans="1:13" ht="12.75">
      <c r="A64" s="36"/>
      <c r="B64" s="145"/>
      <c r="C64" s="36" t="s">
        <v>786</v>
      </c>
      <c r="D64" s="36"/>
      <c r="E64" s="36"/>
      <c r="F64" s="36"/>
      <c r="G64" s="1294">
        <v>-162</v>
      </c>
      <c r="H64" s="1294">
        <v>-485</v>
      </c>
      <c r="I64" s="1294">
        <v>-192.6</v>
      </c>
      <c r="J64" s="1294">
        <v>-1191.7</v>
      </c>
      <c r="K64" s="1295">
        <v>0</v>
      </c>
      <c r="L64" s="1295" t="s">
        <v>706</v>
      </c>
      <c r="M64" s="1296" t="s">
        <v>706</v>
      </c>
    </row>
    <row r="65" spans="1:13" ht="13.5" thickBot="1">
      <c r="A65" s="289"/>
      <c r="B65" s="290" t="s">
        <v>67</v>
      </c>
      <c r="C65" s="291"/>
      <c r="D65" s="291"/>
      <c r="E65" s="291"/>
      <c r="F65" s="291"/>
      <c r="G65" s="1299">
        <v>-47496.9</v>
      </c>
      <c r="H65" s="1299">
        <v>-131626.6</v>
      </c>
      <c r="I65" s="1299">
        <v>-1847.1</v>
      </c>
      <c r="J65" s="1299">
        <v>-68939.62</v>
      </c>
      <c r="K65" s="1737">
        <v>-64439.04</v>
      </c>
      <c r="L65" s="1737">
        <v>-96.11111462011205</v>
      </c>
      <c r="M65" s="1738" t="s">
        <v>706</v>
      </c>
    </row>
    <row r="66" ht="13.5" thickTop="1">
      <c r="B66" s="40" t="s">
        <v>429</v>
      </c>
    </row>
    <row r="67" ht="12.75">
      <c r="B67" s="833" t="s">
        <v>65</v>
      </c>
    </row>
    <row r="68" ht="12.75">
      <c r="B68" s="833" t="s">
        <v>66</v>
      </c>
    </row>
  </sheetData>
  <sheetProtection/>
  <mergeCells count="9">
    <mergeCell ref="A1:M1"/>
    <mergeCell ref="A2:M2"/>
    <mergeCell ref="B4:F6"/>
    <mergeCell ref="G4:H5"/>
    <mergeCell ref="I4:J5"/>
    <mergeCell ref="K4:K5"/>
    <mergeCell ref="L4:M4"/>
    <mergeCell ref="L5:M5"/>
    <mergeCell ref="B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53" t="s">
        <v>800</v>
      </c>
      <c r="C1" s="1753"/>
      <c r="D1" s="1753"/>
      <c r="E1" s="1753"/>
      <c r="F1" s="1753"/>
      <c r="G1" s="1753"/>
      <c r="H1" s="1753"/>
      <c r="I1" s="1753"/>
    </row>
    <row r="2" spans="2:9" ht="15" customHeight="1">
      <c r="B2" s="83" t="s">
        <v>383</v>
      </c>
      <c r="C2" s="57"/>
      <c r="D2" s="57"/>
      <c r="E2" s="57"/>
      <c r="F2" s="57"/>
      <c r="G2" s="57"/>
      <c r="H2" s="57"/>
      <c r="I2" s="84"/>
    </row>
    <row r="3" spans="2:9" ht="15" customHeight="1" thickBot="1">
      <c r="B3" s="2018" t="s">
        <v>192</v>
      </c>
      <c r="C3" s="2018"/>
      <c r="D3" s="2018"/>
      <c r="E3" s="2018"/>
      <c r="F3" s="2018"/>
      <c r="G3" s="2018"/>
      <c r="H3" s="2018"/>
      <c r="I3" s="2018"/>
    </row>
    <row r="4" spans="2:9" ht="15" customHeight="1" thickTop="1">
      <c r="B4" s="228"/>
      <c r="C4" s="1454"/>
      <c r="D4" s="229"/>
      <c r="E4" s="229"/>
      <c r="F4" s="229"/>
      <c r="G4" s="229"/>
      <c r="H4" s="1354" t="s">
        <v>709</v>
      </c>
      <c r="I4" s="238"/>
    </row>
    <row r="5" spans="2:9" ht="15" customHeight="1">
      <c r="B5" s="1452"/>
      <c r="C5" s="1455"/>
      <c r="D5" s="51" t="s">
        <v>487</v>
      </c>
      <c r="E5" s="51" t="s">
        <v>1394</v>
      </c>
      <c r="F5" s="51" t="s">
        <v>487</v>
      </c>
      <c r="G5" s="51" t="s">
        <v>1394</v>
      </c>
      <c r="H5" s="1355" t="s">
        <v>1405</v>
      </c>
      <c r="I5" s="1356"/>
    </row>
    <row r="6" spans="2:9" ht="15" customHeight="1">
      <c r="B6" s="1453"/>
      <c r="C6" s="1456"/>
      <c r="D6" s="1357">
        <v>2012</v>
      </c>
      <c r="E6" s="1357">
        <v>2012</v>
      </c>
      <c r="F6" s="1357">
        <v>2013</v>
      </c>
      <c r="G6" s="1357">
        <v>2013</v>
      </c>
      <c r="H6" s="1358" t="s">
        <v>278</v>
      </c>
      <c r="I6" s="1359" t="s">
        <v>1123</v>
      </c>
    </row>
    <row r="7" spans="2:9" ht="15" customHeight="1">
      <c r="B7" s="230"/>
      <c r="C7" s="58"/>
      <c r="D7" s="226"/>
      <c r="E7" s="226"/>
      <c r="F7" s="58"/>
      <c r="G7" s="226"/>
      <c r="H7" s="75"/>
      <c r="I7" s="231"/>
    </row>
    <row r="8" spans="2:9" ht="15" customHeight="1">
      <c r="B8" s="232" t="s">
        <v>457</v>
      </c>
      <c r="C8" s="59"/>
      <c r="D8" s="1214">
        <v>375524.5</v>
      </c>
      <c r="E8" s="1214">
        <v>366703.6</v>
      </c>
      <c r="F8" s="1214">
        <v>452994.5</v>
      </c>
      <c r="G8" s="1215">
        <v>532761.4</v>
      </c>
      <c r="H8" s="1211">
        <v>-2.3489545955057594</v>
      </c>
      <c r="I8" s="1280">
        <v>17.608800989857485</v>
      </c>
    </row>
    <row r="9" spans="2:9" ht="15" customHeight="1">
      <c r="B9" s="165"/>
      <c r="C9" s="41" t="s">
        <v>586</v>
      </c>
      <c r="D9" s="1216">
        <v>285681.86461168</v>
      </c>
      <c r="E9" s="1219">
        <v>280531.69652659</v>
      </c>
      <c r="F9" s="1217">
        <v>339940.04144639</v>
      </c>
      <c r="G9" s="1219">
        <v>399737.420147</v>
      </c>
      <c r="H9" s="1218">
        <v>-1.8027633963011596</v>
      </c>
      <c r="I9" s="1281">
        <v>17.59056639699807</v>
      </c>
    </row>
    <row r="10" spans="2:9" ht="15" customHeight="1">
      <c r="B10" s="165"/>
      <c r="C10" s="60" t="s">
        <v>587</v>
      </c>
      <c r="D10" s="1216">
        <v>89842.63538832</v>
      </c>
      <c r="E10" s="1219">
        <v>86171.90347341</v>
      </c>
      <c r="F10" s="1217">
        <v>113054.45855360999</v>
      </c>
      <c r="G10" s="1219">
        <v>133023.979853</v>
      </c>
      <c r="H10" s="1218">
        <v>-4.085734906421962</v>
      </c>
      <c r="I10" s="1281">
        <v>17.663630037129877</v>
      </c>
    </row>
    <row r="11" spans="2:9" ht="15" customHeight="1">
      <c r="B11" s="170"/>
      <c r="C11" s="42"/>
      <c r="D11" s="1220"/>
      <c r="E11" s="1223"/>
      <c r="F11" s="1221"/>
      <c r="G11" s="1223"/>
      <c r="H11" s="1282"/>
      <c r="I11" s="1283"/>
    </row>
    <row r="12" spans="2:9" ht="15" customHeight="1">
      <c r="B12" s="230"/>
      <c r="C12" s="58"/>
      <c r="D12" s="1216"/>
      <c r="E12" s="1225"/>
      <c r="F12" s="1224"/>
      <c r="G12" s="1217"/>
      <c r="H12" s="1226"/>
      <c r="I12" s="1284"/>
    </row>
    <row r="13" spans="2:9" ht="15" customHeight="1">
      <c r="B13" s="232" t="s">
        <v>1277</v>
      </c>
      <c r="C13" s="41"/>
      <c r="D13" s="1214">
        <v>63932.2</v>
      </c>
      <c r="E13" s="1214">
        <v>75622.6</v>
      </c>
      <c r="F13" s="1214">
        <v>80302.5</v>
      </c>
      <c r="G13" s="1214">
        <v>90742.8</v>
      </c>
      <c r="H13" s="1227">
        <v>18.28562133009659</v>
      </c>
      <c r="I13" s="1285">
        <v>13.001214158961432</v>
      </c>
    </row>
    <row r="14" spans="2:9" ht="15" customHeight="1">
      <c r="B14" s="165"/>
      <c r="C14" s="41" t="s">
        <v>586</v>
      </c>
      <c r="D14" s="1216">
        <v>57144</v>
      </c>
      <c r="E14" s="1219">
        <v>70558.3</v>
      </c>
      <c r="F14" s="1217">
        <v>74079.9</v>
      </c>
      <c r="G14" s="1219">
        <v>85712.8</v>
      </c>
      <c r="H14" s="1228">
        <v>23.474555508889836</v>
      </c>
      <c r="I14" s="1286">
        <v>15.703179944897343</v>
      </c>
    </row>
    <row r="15" spans="2:9" ht="15" customHeight="1">
      <c r="B15" s="165"/>
      <c r="C15" s="60" t="s">
        <v>587</v>
      </c>
      <c r="D15" s="1216">
        <v>6788.2</v>
      </c>
      <c r="E15" s="1219">
        <v>5064.3</v>
      </c>
      <c r="F15" s="1217">
        <v>6222.6</v>
      </c>
      <c r="G15" s="1219">
        <v>5030</v>
      </c>
      <c r="H15" s="1228">
        <v>-25.395539318228685</v>
      </c>
      <c r="I15" s="1286">
        <v>-19.16562208723043</v>
      </c>
    </row>
    <row r="16" spans="2:9" ht="15" customHeight="1">
      <c r="B16" s="170"/>
      <c r="C16" s="42"/>
      <c r="D16" s="1220"/>
      <c r="E16" s="1230"/>
      <c r="F16" s="1229"/>
      <c r="G16" s="1223"/>
      <c r="H16" s="1231"/>
      <c r="I16" s="1287"/>
    </row>
    <row r="17" spans="2:9" ht="15" customHeight="1">
      <c r="B17" s="165"/>
      <c r="C17" s="41"/>
      <c r="D17" s="1216"/>
      <c r="E17" s="1219"/>
      <c r="F17" s="1217"/>
      <c r="G17" s="1217"/>
      <c r="H17" s="1228"/>
      <c r="I17" s="1281"/>
    </row>
    <row r="18" spans="2:9" ht="15" customHeight="1">
      <c r="B18" s="232" t="s">
        <v>588</v>
      </c>
      <c r="C18" s="59"/>
      <c r="D18" s="1214">
        <v>439456.69999999995</v>
      </c>
      <c r="E18" s="1214">
        <v>442326.19999999995</v>
      </c>
      <c r="F18" s="1214">
        <v>533297</v>
      </c>
      <c r="G18" s="1214">
        <v>623504.2</v>
      </c>
      <c r="H18" s="1227">
        <v>0.6529653547209477</v>
      </c>
      <c r="I18" s="1285">
        <v>16.915002334534023</v>
      </c>
    </row>
    <row r="19" spans="2:9" ht="15" customHeight="1">
      <c r="B19" s="165"/>
      <c r="C19" s="41"/>
      <c r="D19" s="1216"/>
      <c r="E19" s="1233"/>
      <c r="F19" s="1232"/>
      <c r="G19" s="1219"/>
      <c r="H19" s="1234"/>
      <c r="I19" s="1288"/>
    </row>
    <row r="20" spans="2:9" ht="15" customHeight="1">
      <c r="B20" s="165"/>
      <c r="C20" s="41" t="s">
        <v>586</v>
      </c>
      <c r="D20" s="1216">
        <v>342825.86461168</v>
      </c>
      <c r="E20" s="1219">
        <v>351089.99652658997</v>
      </c>
      <c r="F20" s="1217">
        <v>414019.94144639</v>
      </c>
      <c r="G20" s="1219">
        <v>485450.220147</v>
      </c>
      <c r="H20" s="1228">
        <v>2.4105917224975997</v>
      </c>
      <c r="I20" s="1286">
        <v>17.252859476059612</v>
      </c>
    </row>
    <row r="21" spans="2:9" ht="15" customHeight="1">
      <c r="B21" s="165"/>
      <c r="C21" s="63" t="s">
        <v>589</v>
      </c>
      <c r="D21" s="1216">
        <v>78.0112954499681</v>
      </c>
      <c r="E21" s="1219">
        <v>79.37354751461478</v>
      </c>
      <c r="F21" s="1217">
        <v>77.63402783934468</v>
      </c>
      <c r="G21" s="1219">
        <v>77.85837210831939</v>
      </c>
      <c r="H21" s="1228" t="s">
        <v>706</v>
      </c>
      <c r="I21" s="1286" t="s">
        <v>706</v>
      </c>
    </row>
    <row r="22" spans="2:9" ht="15" customHeight="1">
      <c r="B22" s="165"/>
      <c r="C22" s="60" t="s">
        <v>587</v>
      </c>
      <c r="D22" s="1216">
        <v>96630.83538832</v>
      </c>
      <c r="E22" s="1219">
        <v>91236.20347341</v>
      </c>
      <c r="F22" s="1217">
        <v>119277.05855361</v>
      </c>
      <c r="G22" s="1219">
        <v>138053.979853</v>
      </c>
      <c r="H22" s="1228">
        <v>-5.582723044079216</v>
      </c>
      <c r="I22" s="1286">
        <v>15.742273935226663</v>
      </c>
    </row>
    <row r="23" spans="2:9" ht="15" customHeight="1">
      <c r="B23" s="170"/>
      <c r="C23" s="64" t="s">
        <v>589</v>
      </c>
      <c r="D23" s="1220">
        <v>21.988704550031894</v>
      </c>
      <c r="E23" s="1219">
        <v>20.626452485385222</v>
      </c>
      <c r="F23" s="1217">
        <v>22.36597216065532</v>
      </c>
      <c r="G23" s="1223">
        <v>22.1416278916806</v>
      </c>
      <c r="H23" s="1228" t="s">
        <v>706</v>
      </c>
      <c r="I23" s="1286" t="s">
        <v>706</v>
      </c>
    </row>
    <row r="24" spans="2:9" ht="15" customHeight="1">
      <c r="B24" s="233" t="s">
        <v>1275</v>
      </c>
      <c r="C24" s="227"/>
      <c r="D24" s="1235"/>
      <c r="E24" s="1213"/>
      <c r="F24" s="1213"/>
      <c r="G24" s="1217"/>
      <c r="H24" s="1236"/>
      <c r="I24" s="1289"/>
    </row>
    <row r="25" spans="2:9" ht="15" customHeight="1">
      <c r="B25" s="145"/>
      <c r="C25" s="63" t="s">
        <v>590</v>
      </c>
      <c r="D25" s="1216">
        <v>11.598910026127614</v>
      </c>
      <c r="E25" s="1219">
        <v>10.13382941786626</v>
      </c>
      <c r="F25" s="1219">
        <v>11.693094556256112</v>
      </c>
      <c r="G25" s="1212">
        <v>12.24646357511834</v>
      </c>
      <c r="H25" s="1228" t="s">
        <v>706</v>
      </c>
      <c r="I25" s="1286" t="s">
        <v>706</v>
      </c>
    </row>
    <row r="26" spans="2:9" ht="15" customHeight="1">
      <c r="B26" s="144"/>
      <c r="C26" s="65" t="s">
        <v>591</v>
      </c>
      <c r="D26" s="1220">
        <v>10.280739007259221</v>
      </c>
      <c r="E26" s="1219">
        <v>8.574207179964333</v>
      </c>
      <c r="F26" s="1223">
        <v>10.07965200150638</v>
      </c>
      <c r="G26" s="1212">
        <v>10.49026208233244</v>
      </c>
      <c r="H26" s="1222" t="s">
        <v>706</v>
      </c>
      <c r="I26" s="1287" t="s">
        <v>706</v>
      </c>
    </row>
    <row r="27" spans="2:9" ht="15" customHeight="1">
      <c r="B27" s="234" t="s">
        <v>592</v>
      </c>
      <c r="C27" s="58"/>
      <c r="D27" s="1216">
        <v>439456.7</v>
      </c>
      <c r="E27" s="1225">
        <v>442326.19999999995</v>
      </c>
      <c r="F27" s="1219">
        <v>533297</v>
      </c>
      <c r="G27" s="1225">
        <v>623504.2000000001</v>
      </c>
      <c r="H27" s="1228">
        <v>0.6529653547209477</v>
      </c>
      <c r="I27" s="1286">
        <v>16.91500233453405</v>
      </c>
    </row>
    <row r="28" spans="2:9" ht="15" customHeight="1">
      <c r="B28" s="235" t="s">
        <v>1276</v>
      </c>
      <c r="C28" s="41"/>
      <c r="D28" s="1216">
        <v>16520.18225451</v>
      </c>
      <c r="E28" s="1219">
        <v>18055.03105524</v>
      </c>
      <c r="F28" s="1219">
        <v>20796.6</v>
      </c>
      <c r="G28" s="1219">
        <v>22099.8</v>
      </c>
      <c r="H28" s="1228">
        <v>9.290749805807906</v>
      </c>
      <c r="I28" s="1286">
        <v>6.266408932229311</v>
      </c>
    </row>
    <row r="29" spans="2:9" ht="15" customHeight="1">
      <c r="B29" s="235" t="s">
        <v>648</v>
      </c>
      <c r="C29" s="41"/>
      <c r="D29" s="1216">
        <v>455976.88225451</v>
      </c>
      <c r="E29" s="1219">
        <v>460381.23105524</v>
      </c>
      <c r="F29" s="1219">
        <v>554093.6</v>
      </c>
      <c r="G29" s="1219">
        <v>645604.0000000001</v>
      </c>
      <c r="H29" s="1228">
        <v>0.9659149338785227</v>
      </c>
      <c r="I29" s="1286">
        <v>16.51533242758987</v>
      </c>
    </row>
    <row r="30" spans="2:9" ht="15" customHeight="1">
      <c r="B30" s="235" t="s">
        <v>649</v>
      </c>
      <c r="C30" s="41"/>
      <c r="D30" s="1216">
        <v>72204.6</v>
      </c>
      <c r="E30" s="1219">
        <v>74188.7</v>
      </c>
      <c r="F30" s="1219">
        <v>85856</v>
      </c>
      <c r="G30" s="1219">
        <v>92760.5</v>
      </c>
      <c r="H30" s="1228">
        <v>2.747885868767355</v>
      </c>
      <c r="I30" s="1286">
        <v>8.041953969437188</v>
      </c>
    </row>
    <row r="31" spans="2:9" ht="15" customHeight="1">
      <c r="B31" s="235" t="s">
        <v>650</v>
      </c>
      <c r="C31" s="41"/>
      <c r="D31" s="1216">
        <v>383772.28225451</v>
      </c>
      <c r="E31" s="1219">
        <v>386192.53105523996</v>
      </c>
      <c r="F31" s="1219">
        <v>468237.6</v>
      </c>
      <c r="G31" s="1219">
        <v>552843.5000000001</v>
      </c>
      <c r="H31" s="1228">
        <v>0.6306471083612308</v>
      </c>
      <c r="I31" s="1286">
        <v>18.069010263165566</v>
      </c>
    </row>
    <row r="32" spans="2:9" ht="15" customHeight="1">
      <c r="B32" s="235" t="s">
        <v>1278</v>
      </c>
      <c r="C32" s="41"/>
      <c r="D32" s="1216">
        <v>-162506.64533208002</v>
      </c>
      <c r="E32" s="1219">
        <v>-2420.2488007299835</v>
      </c>
      <c r="F32" s="1219">
        <v>-84465.31774549</v>
      </c>
      <c r="G32" s="1219">
        <v>-84605.90000000014</v>
      </c>
      <c r="H32" s="1228" t="s">
        <v>706</v>
      </c>
      <c r="I32" s="1281" t="s">
        <v>706</v>
      </c>
    </row>
    <row r="33" spans="2:9" ht="15" customHeight="1">
      <c r="B33" s="235" t="s">
        <v>447</v>
      </c>
      <c r="C33" s="41"/>
      <c r="D33" s="1216">
        <v>30880</v>
      </c>
      <c r="E33" s="1219">
        <v>573.2</v>
      </c>
      <c r="F33" s="1219">
        <v>15526.3</v>
      </c>
      <c r="G33" s="1219">
        <v>20166.9</v>
      </c>
      <c r="H33" s="1228" t="s">
        <v>706</v>
      </c>
      <c r="I33" s="1281" t="s">
        <v>706</v>
      </c>
    </row>
    <row r="34" spans="2:9" ht="15" customHeight="1" thickBot="1">
      <c r="B34" s="236" t="s">
        <v>1279</v>
      </c>
      <c r="C34" s="130"/>
      <c r="D34" s="1290">
        <v>-131626.64533208002</v>
      </c>
      <c r="E34" s="1290">
        <v>-1847.0488007299834</v>
      </c>
      <c r="F34" s="1291">
        <v>-68939.01774549</v>
      </c>
      <c r="G34" s="1291">
        <v>-64439.00000000014</v>
      </c>
      <c r="H34" s="1292" t="s">
        <v>706</v>
      </c>
      <c r="I34" s="1293" t="s">
        <v>706</v>
      </c>
    </row>
    <row r="35" spans="2:9" ht="15" customHeight="1" thickTop="1">
      <c r="B35" s="21" t="s">
        <v>651</v>
      </c>
      <c r="C35" s="9"/>
      <c r="D35" s="9"/>
      <c r="E35" s="9"/>
      <c r="F35" s="9"/>
      <c r="G35" s="9"/>
      <c r="H35" s="9"/>
      <c r="I35" s="9"/>
    </row>
    <row r="36" spans="2:9" ht="15" customHeight="1">
      <c r="B36" s="10" t="s">
        <v>1280</v>
      </c>
      <c r="C36" s="9"/>
      <c r="D36" s="9"/>
      <c r="E36" s="9"/>
      <c r="F36" s="9"/>
      <c r="G36" s="9"/>
      <c r="H36" s="9"/>
      <c r="I36" s="9"/>
    </row>
    <row r="37" spans="2:9" ht="15" customHeight="1">
      <c r="B37" s="68" t="s">
        <v>1282</v>
      </c>
      <c r="C37" s="10"/>
      <c r="D37" s="9"/>
      <c r="E37" s="9"/>
      <c r="F37" s="9"/>
      <c r="G37" s="9"/>
      <c r="H37" s="9"/>
      <c r="I37" s="9"/>
    </row>
    <row r="38" spans="2:9" ht="15" customHeight="1">
      <c r="B38" s="67" t="s">
        <v>1281</v>
      </c>
      <c r="C38" s="10"/>
      <c r="D38" s="9"/>
      <c r="E38" s="9"/>
      <c r="F38" s="9"/>
      <c r="G38" s="9"/>
      <c r="H38" s="9"/>
      <c r="I38" s="9"/>
    </row>
    <row r="39" spans="2:9" ht="15" customHeight="1">
      <c r="B39" s="10" t="s">
        <v>839</v>
      </c>
      <c r="C39" s="9"/>
      <c r="D39" s="1237">
        <v>88.6</v>
      </c>
      <c r="E39" s="1238">
        <v>87.64</v>
      </c>
      <c r="F39" s="1238">
        <v>95</v>
      </c>
      <c r="G39" s="1238">
        <v>100.73</v>
      </c>
      <c r="H39" s="9"/>
      <c r="I39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B1" sqref="B1:I1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53" t="s">
        <v>264</v>
      </c>
      <c r="C1" s="1753"/>
      <c r="D1" s="1753"/>
      <c r="E1" s="1753"/>
      <c r="F1" s="1753"/>
      <c r="G1" s="1753"/>
      <c r="H1" s="1753"/>
      <c r="I1" s="1753"/>
    </row>
    <row r="2" spans="2:9" ht="15.75">
      <c r="B2" s="83" t="s">
        <v>383</v>
      </c>
      <c r="C2" s="57"/>
      <c r="D2" s="57"/>
      <c r="E2" s="57"/>
      <c r="F2" s="57"/>
      <c r="G2" s="57"/>
      <c r="H2" s="57"/>
      <c r="I2" s="57"/>
    </row>
    <row r="3" spans="2:9" ht="13.5" customHeight="1" thickBot="1">
      <c r="B3" s="2019" t="s">
        <v>1187</v>
      </c>
      <c r="C3" s="2019"/>
      <c r="D3" s="2019"/>
      <c r="E3" s="2019"/>
      <c r="F3" s="2019"/>
      <c r="G3" s="2019"/>
      <c r="H3" s="2019"/>
      <c r="I3" s="2019"/>
    </row>
    <row r="4" spans="2:9" ht="15" customHeight="1" thickTop="1">
      <c r="B4" s="228"/>
      <c r="C4" s="247"/>
      <c r="D4" s="1360"/>
      <c r="E4" s="1361"/>
      <c r="F4" s="1361"/>
      <c r="G4" s="1361"/>
      <c r="H4" s="1362" t="s">
        <v>709</v>
      </c>
      <c r="I4" s="1363"/>
    </row>
    <row r="5" spans="2:9" ht="15" customHeight="1">
      <c r="B5" s="239"/>
      <c r="C5" s="248"/>
      <c r="D5" s="1364" t="s">
        <v>487</v>
      </c>
      <c r="E5" s="1365" t="s">
        <v>1394</v>
      </c>
      <c r="F5" s="1365" t="s">
        <v>487</v>
      </c>
      <c r="G5" s="1365" t="s">
        <v>1394</v>
      </c>
      <c r="H5" s="1355" t="s">
        <v>1405</v>
      </c>
      <c r="I5" s="1356"/>
    </row>
    <row r="6" spans="2:9" ht="15" customHeight="1">
      <c r="B6" s="240"/>
      <c r="C6" s="249"/>
      <c r="D6" s="1366">
        <v>2012</v>
      </c>
      <c r="E6" s="1367">
        <v>2012</v>
      </c>
      <c r="F6" s="1367">
        <v>2013</v>
      </c>
      <c r="G6" s="1367">
        <v>2013</v>
      </c>
      <c r="H6" s="1366" t="s">
        <v>278</v>
      </c>
      <c r="I6" s="1368" t="s">
        <v>1123</v>
      </c>
    </row>
    <row r="7" spans="2:9" ht="15" customHeight="1">
      <c r="B7" s="241"/>
      <c r="C7" s="250"/>
      <c r="D7" s="66"/>
      <c r="E7" s="237"/>
      <c r="F7" s="237"/>
      <c r="G7" s="237"/>
      <c r="H7" s="66"/>
      <c r="I7" s="242"/>
    </row>
    <row r="8" spans="2:9" ht="15" customHeight="1">
      <c r="B8" s="232" t="s">
        <v>457</v>
      </c>
      <c r="C8" s="251"/>
      <c r="D8" s="1250">
        <v>4238.425507900677</v>
      </c>
      <c r="E8" s="1250">
        <v>4184.203560018256</v>
      </c>
      <c r="F8" s="1250">
        <v>4768.363157894737</v>
      </c>
      <c r="G8" s="1239">
        <v>5289.004268837486</v>
      </c>
      <c r="H8" s="1239">
        <v>-1.279294581946715</v>
      </c>
      <c r="I8" s="1268">
        <v>10.918654760612128</v>
      </c>
    </row>
    <row r="9" spans="2:9" ht="15" customHeight="1">
      <c r="B9" s="241"/>
      <c r="C9" s="250" t="s">
        <v>586</v>
      </c>
      <c r="D9" s="1243">
        <v>3224.400277784199</v>
      </c>
      <c r="E9" s="1243">
        <v>3200.9550037264944</v>
      </c>
      <c r="F9" s="1243">
        <v>3578.3162257514737</v>
      </c>
      <c r="G9" s="1240">
        <v>3968.4048460935173</v>
      </c>
      <c r="H9" s="1240">
        <v>-0.7271204576938004</v>
      </c>
      <c r="I9" s="1269">
        <v>10.901457437851846</v>
      </c>
    </row>
    <row r="10" spans="2:9" ht="15" customHeight="1">
      <c r="B10" s="241"/>
      <c r="C10" s="252" t="s">
        <v>587</v>
      </c>
      <c r="D10" s="1243">
        <v>1014.0252301164787</v>
      </c>
      <c r="E10" s="1243">
        <v>983.2485562917617</v>
      </c>
      <c r="F10" s="1243">
        <v>1190.0469321432631</v>
      </c>
      <c r="G10" s="1240">
        <v>1320.599422743969</v>
      </c>
      <c r="H10" s="1240">
        <v>-3.0350994147533896</v>
      </c>
      <c r="I10" s="1269">
        <v>10.970364871709904</v>
      </c>
    </row>
    <row r="11" spans="2:9" ht="15" customHeight="1">
      <c r="B11" s="241"/>
      <c r="C11" s="250"/>
      <c r="D11" s="1243"/>
      <c r="E11" s="1243"/>
      <c r="F11" s="1243"/>
      <c r="G11" s="1240"/>
      <c r="H11" s="1240"/>
      <c r="I11" s="1269"/>
    </row>
    <row r="12" spans="2:9" ht="15" customHeight="1">
      <c r="B12" s="243"/>
      <c r="C12" s="253"/>
      <c r="D12" s="1245"/>
      <c r="E12" s="1245"/>
      <c r="F12" s="1245"/>
      <c r="G12" s="1244"/>
      <c r="H12" s="1244"/>
      <c r="I12" s="1270"/>
    </row>
    <row r="13" spans="2:9" ht="15" customHeight="1">
      <c r="B13" s="244" t="s">
        <v>1277</v>
      </c>
      <c r="C13" s="254"/>
      <c r="D13" s="1250">
        <v>721.5823927765238</v>
      </c>
      <c r="E13" s="1250">
        <v>862.8776814240074</v>
      </c>
      <c r="F13" s="1250">
        <v>845.2894736842105</v>
      </c>
      <c r="G13" s="1239">
        <v>900.8517819914623</v>
      </c>
      <c r="H13" s="1239">
        <v>19.58131047291826</v>
      </c>
      <c r="I13" s="1268">
        <v>6.573169315013743</v>
      </c>
    </row>
    <row r="14" spans="2:9" ht="15" customHeight="1">
      <c r="B14" s="241"/>
      <c r="C14" s="250" t="s">
        <v>586</v>
      </c>
      <c r="D14" s="1243">
        <v>644.9661399548534</v>
      </c>
      <c r="E14" s="1243">
        <v>805.0924235508901</v>
      </c>
      <c r="F14" s="1243">
        <v>779.7884210526315</v>
      </c>
      <c r="G14" s="1240">
        <v>850.9163109302094</v>
      </c>
      <c r="H14" s="1240">
        <v>24.827083729890887</v>
      </c>
      <c r="I14" s="1269">
        <v>9.121434475977836</v>
      </c>
    </row>
    <row r="15" spans="2:9" ht="15" customHeight="1">
      <c r="B15" s="241"/>
      <c r="C15" s="252" t="s">
        <v>587</v>
      </c>
      <c r="D15" s="1243">
        <v>76.61625282167043</v>
      </c>
      <c r="E15" s="1243">
        <v>57.7852578731173</v>
      </c>
      <c r="F15" s="1243">
        <v>65.50105263157896</v>
      </c>
      <c r="G15" s="1240">
        <v>49.935471061252855</v>
      </c>
      <c r="H15" s="1240">
        <v>-24.57832934270951</v>
      </c>
      <c r="I15" s="1269">
        <v>-23.76386477004756</v>
      </c>
    </row>
    <row r="16" spans="2:9" ht="15" customHeight="1">
      <c r="B16" s="241"/>
      <c r="C16" s="250"/>
      <c r="D16" s="1254"/>
      <c r="E16" s="1254"/>
      <c r="F16" s="1254"/>
      <c r="G16" s="1255"/>
      <c r="H16" s="1255"/>
      <c r="I16" s="1271"/>
    </row>
    <row r="17" spans="2:9" ht="15" customHeight="1">
      <c r="B17" s="243"/>
      <c r="C17" s="253"/>
      <c r="D17" s="1245"/>
      <c r="E17" s="1245"/>
      <c r="F17" s="1245"/>
      <c r="G17" s="1244"/>
      <c r="H17" s="1244"/>
      <c r="I17" s="1270"/>
    </row>
    <row r="18" spans="2:9" ht="15" customHeight="1">
      <c r="B18" s="244" t="s">
        <v>588</v>
      </c>
      <c r="C18" s="255"/>
      <c r="D18" s="1250">
        <v>4960.0079006772</v>
      </c>
      <c r="E18" s="1250">
        <v>5047.0812414422635</v>
      </c>
      <c r="F18" s="1250">
        <v>5613.652631578947</v>
      </c>
      <c r="G18" s="1239">
        <v>6189.856050828948</v>
      </c>
      <c r="H18" s="1239">
        <v>1.755508106210371</v>
      </c>
      <c r="I18" s="1268">
        <v>10.264322662372024</v>
      </c>
    </row>
    <row r="19" spans="2:9" ht="15" customHeight="1">
      <c r="B19" s="241"/>
      <c r="C19" s="250"/>
      <c r="D19" s="1253"/>
      <c r="E19" s="1253"/>
      <c r="F19" s="1253"/>
      <c r="G19" s="1252"/>
      <c r="H19" s="1252"/>
      <c r="I19" s="1272"/>
    </row>
    <row r="20" spans="2:9" ht="15" customHeight="1">
      <c r="B20" s="241"/>
      <c r="C20" s="250" t="s">
        <v>586</v>
      </c>
      <c r="D20" s="1243">
        <v>3869.366417739052</v>
      </c>
      <c r="E20" s="1243">
        <v>4006.0474272773845</v>
      </c>
      <c r="F20" s="1243">
        <v>4358.104646804105</v>
      </c>
      <c r="G20" s="1240">
        <v>4819.321157023726</v>
      </c>
      <c r="H20" s="1240">
        <v>3.532387341548244</v>
      </c>
      <c r="I20" s="1269">
        <v>10.582960887775883</v>
      </c>
    </row>
    <row r="21" spans="2:9" ht="15" customHeight="1">
      <c r="B21" s="241"/>
      <c r="C21" s="256" t="s">
        <v>589</v>
      </c>
      <c r="D21" s="1243">
        <v>78.0112954499681</v>
      </c>
      <c r="E21" s="1243">
        <v>79.37354751461478</v>
      </c>
      <c r="F21" s="1243">
        <v>77.63402783934468</v>
      </c>
      <c r="G21" s="1240">
        <v>77.85837210831939</v>
      </c>
      <c r="H21" s="1240" t="s">
        <v>706</v>
      </c>
      <c r="I21" s="1269" t="s">
        <v>706</v>
      </c>
    </row>
    <row r="22" spans="2:9" ht="15" customHeight="1">
      <c r="B22" s="241"/>
      <c r="C22" s="252" t="s">
        <v>587</v>
      </c>
      <c r="D22" s="1243">
        <v>1090.641482938149</v>
      </c>
      <c r="E22" s="1243">
        <v>1041.033814164879</v>
      </c>
      <c r="F22" s="1243">
        <v>1255.547984774842</v>
      </c>
      <c r="G22" s="1240">
        <v>1370.5348938052218</v>
      </c>
      <c r="H22" s="1240">
        <v>-4.548485414256277</v>
      </c>
      <c r="I22" s="1269">
        <v>9.158304614777464</v>
      </c>
    </row>
    <row r="23" spans="2:9" ht="15" customHeight="1">
      <c r="B23" s="170"/>
      <c r="C23" s="257" t="s">
        <v>589</v>
      </c>
      <c r="D23" s="1245">
        <v>21.988704550031894</v>
      </c>
      <c r="E23" s="1245">
        <v>20.626452485385222</v>
      </c>
      <c r="F23" s="1245">
        <v>22.36597216065532</v>
      </c>
      <c r="G23" s="1244">
        <v>22.1416278916806</v>
      </c>
      <c r="H23" s="1244" t="s">
        <v>706</v>
      </c>
      <c r="I23" s="1270" t="s">
        <v>706</v>
      </c>
    </row>
    <row r="24" spans="2:9" ht="15" customHeight="1">
      <c r="B24" s="233" t="s">
        <v>1275</v>
      </c>
      <c r="C24" s="258"/>
      <c r="D24" s="1254"/>
      <c r="E24" s="1254"/>
      <c r="F24" s="1254"/>
      <c r="G24" s="1255"/>
      <c r="H24" s="1255"/>
      <c r="I24" s="1271"/>
    </row>
    <row r="25" spans="2:9" ht="15" customHeight="1">
      <c r="B25" s="245"/>
      <c r="C25" s="256" t="s">
        <v>590</v>
      </c>
      <c r="D25" s="1243">
        <v>11.598910026127614</v>
      </c>
      <c r="E25" s="1243">
        <v>10.13382941786626</v>
      </c>
      <c r="F25" s="1243">
        <v>11.693094556256112</v>
      </c>
      <c r="G25" s="1240">
        <v>12.24646357511834</v>
      </c>
      <c r="H25" s="1240" t="s">
        <v>706</v>
      </c>
      <c r="I25" s="1269" t="s">
        <v>706</v>
      </c>
    </row>
    <row r="26" spans="2:9" ht="15" customHeight="1">
      <c r="B26" s="246"/>
      <c r="C26" s="257" t="s">
        <v>591</v>
      </c>
      <c r="D26" s="1245">
        <v>10.280739007259221</v>
      </c>
      <c r="E26" s="1245">
        <v>8.574207179964333</v>
      </c>
      <c r="F26" s="1245">
        <v>10.07965200150638</v>
      </c>
      <c r="G26" s="1244">
        <v>10.49026208233244</v>
      </c>
      <c r="H26" s="1244" t="s">
        <v>706</v>
      </c>
      <c r="I26" s="1270" t="s">
        <v>706</v>
      </c>
    </row>
    <row r="27" spans="2:9" ht="15" customHeight="1">
      <c r="B27" s="234" t="s">
        <v>592</v>
      </c>
      <c r="C27" s="254"/>
      <c r="D27" s="1249">
        <v>4960.007900677201</v>
      </c>
      <c r="E27" s="1246">
        <v>5047.0812414422635</v>
      </c>
      <c r="F27" s="1246">
        <v>5613.652631578947</v>
      </c>
      <c r="G27" s="1247">
        <v>6189.856050828949</v>
      </c>
      <c r="H27" s="1248">
        <v>1.7555081062103426</v>
      </c>
      <c r="I27" s="1273">
        <v>10.264322662372052</v>
      </c>
    </row>
    <row r="28" spans="2:9" ht="15" customHeight="1">
      <c r="B28" s="235" t="s">
        <v>1276</v>
      </c>
      <c r="C28" s="250"/>
      <c r="D28" s="1243">
        <v>186.45803898995487</v>
      </c>
      <c r="E28" s="1241">
        <v>206.01359031538112</v>
      </c>
      <c r="F28" s="1241">
        <v>218.9115789473684</v>
      </c>
      <c r="G28" s="1242">
        <v>219.3964062344882</v>
      </c>
      <c r="H28" s="1240">
        <v>10.487910004502282</v>
      </c>
      <c r="I28" s="1274">
        <v>0.22147174190195074</v>
      </c>
    </row>
    <row r="29" spans="2:9" ht="15" customHeight="1">
      <c r="B29" s="235" t="s">
        <v>648</v>
      </c>
      <c r="C29" s="259"/>
      <c r="D29" s="1243">
        <v>5146.465939667156</v>
      </c>
      <c r="E29" s="1241">
        <v>5253.094831757645</v>
      </c>
      <c r="F29" s="1241">
        <v>5832.564210526316</v>
      </c>
      <c r="G29" s="1242">
        <v>6409.252457063438</v>
      </c>
      <c r="H29" s="1240">
        <v>2.071885704491521</v>
      </c>
      <c r="I29" s="1274">
        <v>9.88738787472488</v>
      </c>
    </row>
    <row r="30" spans="2:9" ht="15" customHeight="1">
      <c r="B30" s="235" t="s">
        <v>649</v>
      </c>
      <c r="C30" s="259"/>
      <c r="D30" s="1243">
        <v>814.9503386004516</v>
      </c>
      <c r="E30" s="1241">
        <v>846.5164308534916</v>
      </c>
      <c r="F30" s="1241">
        <v>903.7473684210527</v>
      </c>
      <c r="G30" s="1242">
        <v>920.8825573314801</v>
      </c>
      <c r="H30" s="1240">
        <v>3.873376174951943</v>
      </c>
      <c r="I30" s="1269">
        <v>1.8960153588457587</v>
      </c>
    </row>
    <row r="31" spans="2:9" ht="15" customHeight="1">
      <c r="B31" s="235" t="s">
        <v>650</v>
      </c>
      <c r="C31" s="259"/>
      <c r="D31" s="1243">
        <v>4331.515601066704</v>
      </c>
      <c r="E31" s="1241">
        <v>4406.578400904153</v>
      </c>
      <c r="F31" s="1241">
        <v>4928.816842105263</v>
      </c>
      <c r="G31" s="1242">
        <v>5488.369899731958</v>
      </c>
      <c r="H31" s="1240">
        <v>1.7329453879598873</v>
      </c>
      <c r="I31" s="1274">
        <v>11.352685148423774</v>
      </c>
    </row>
    <row r="32" spans="2:9" ht="15" customHeight="1">
      <c r="B32" s="235" t="s">
        <v>1278</v>
      </c>
      <c r="C32" s="259"/>
      <c r="D32" s="1243">
        <v>-1834.16078252912</v>
      </c>
      <c r="E32" s="1241">
        <v>-27.615801012437053</v>
      </c>
      <c r="F32" s="1241">
        <v>-889.1086078472631</v>
      </c>
      <c r="G32" s="1240">
        <v>-839.9275290380237</v>
      </c>
      <c r="H32" s="1251" t="s">
        <v>706</v>
      </c>
      <c r="I32" s="1269" t="s">
        <v>706</v>
      </c>
    </row>
    <row r="33" spans="2:9" ht="15" customHeight="1">
      <c r="B33" s="235" t="s">
        <v>447</v>
      </c>
      <c r="C33" s="259"/>
      <c r="D33" s="1243">
        <v>348.53273137697516</v>
      </c>
      <c r="E33" s="1241">
        <v>6.540392514833409</v>
      </c>
      <c r="F33" s="1241">
        <v>163.43473684210525</v>
      </c>
      <c r="G33" s="1240">
        <v>200.20748535689467</v>
      </c>
      <c r="H33" s="1251" t="s">
        <v>706</v>
      </c>
      <c r="I33" s="1269" t="s">
        <v>706</v>
      </c>
    </row>
    <row r="34" spans="2:9" ht="15" customHeight="1" thickBot="1">
      <c r="B34" s="236" t="s">
        <v>1279</v>
      </c>
      <c r="C34" s="260"/>
      <c r="D34" s="1275">
        <v>-1485.6280511521447</v>
      </c>
      <c r="E34" s="1276">
        <v>-21.075408497603643</v>
      </c>
      <c r="F34" s="1276">
        <v>-725.6738710051578</v>
      </c>
      <c r="G34" s="1277">
        <v>-639.7200436811291</v>
      </c>
      <c r="H34" s="1278" t="s">
        <v>706</v>
      </c>
      <c r="I34" s="1279" t="s">
        <v>706</v>
      </c>
    </row>
    <row r="35" spans="2:9" ht="16.5" thickTop="1">
      <c r="B35" s="9" t="s">
        <v>1280</v>
      </c>
      <c r="C35" s="10"/>
      <c r="D35" s="9"/>
      <c r="E35" s="9"/>
      <c r="F35" s="9"/>
      <c r="G35" s="31"/>
      <c r="H35" s="31"/>
      <c r="I35" s="31"/>
    </row>
    <row r="36" spans="2:9" ht="15.75">
      <c r="B36" s="1474" t="s">
        <v>1282</v>
      </c>
      <c r="C36" s="1475"/>
      <c r="D36" s="1476"/>
      <c r="E36" s="1476"/>
      <c r="F36" s="1476"/>
      <c r="G36" s="1477"/>
      <c r="H36" s="1477"/>
      <c r="I36" s="769"/>
    </row>
    <row r="37" spans="2:9" ht="15.75">
      <c r="B37" s="1478" t="s">
        <v>1281</v>
      </c>
      <c r="C37" s="1475"/>
      <c r="D37" s="1479"/>
      <c r="E37" s="1479"/>
      <c r="F37" s="1479"/>
      <c r="G37" s="1480"/>
      <c r="H37" s="1477"/>
      <c r="I37" s="769"/>
    </row>
    <row r="38" spans="2:9" ht="15.75">
      <c r="B38" s="1475" t="s">
        <v>839</v>
      </c>
      <c r="C38" s="1480"/>
      <c r="D38" s="29">
        <v>88.6</v>
      </c>
      <c r="E38" s="29">
        <v>87.64</v>
      </c>
      <c r="F38" s="29">
        <v>95</v>
      </c>
      <c r="G38" s="9">
        <v>100.73</v>
      </c>
      <c r="H38" s="1480"/>
      <c r="I38" s="770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0"/>
  <sheetViews>
    <sheetView zoomScalePageLayoutView="0" workbookViewId="0" topLeftCell="A19">
      <selection activeCell="L47" sqref="L47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53" t="s">
        <v>448</v>
      </c>
      <c r="C1" s="1753"/>
      <c r="D1" s="1753"/>
      <c r="E1" s="1753"/>
      <c r="F1" s="1753"/>
      <c r="G1" s="1753"/>
      <c r="H1" s="1753"/>
      <c r="I1" s="1753"/>
    </row>
    <row r="2" spans="2:9" ht="16.5" thickBot="1">
      <c r="B2" s="2021" t="s">
        <v>841</v>
      </c>
      <c r="C2" s="2022"/>
      <c r="D2" s="2022"/>
      <c r="E2" s="2022"/>
      <c r="F2" s="2022"/>
      <c r="G2" s="2022"/>
      <c r="H2" s="2022"/>
      <c r="I2" s="2022"/>
    </row>
    <row r="3" spans="2:9" ht="13.5" thickTop="1">
      <c r="B3" s="2007" t="s">
        <v>652</v>
      </c>
      <c r="C3" s="1969" t="s">
        <v>653</v>
      </c>
      <c r="D3" s="1893" t="s">
        <v>654</v>
      </c>
      <c r="E3" s="1893"/>
      <c r="F3" s="1893"/>
      <c r="G3" s="1892" t="s">
        <v>655</v>
      </c>
      <c r="H3" s="1893"/>
      <c r="I3" s="1894"/>
    </row>
    <row r="4" spans="2:9" ht="13.5" thickBot="1">
      <c r="B4" s="2023"/>
      <c r="C4" s="2024"/>
      <c r="D4" s="264" t="s">
        <v>656</v>
      </c>
      <c r="E4" s="264" t="s">
        <v>657</v>
      </c>
      <c r="F4" s="264" t="s">
        <v>840</v>
      </c>
      <c r="G4" s="265" t="s">
        <v>656</v>
      </c>
      <c r="H4" s="264" t="s">
        <v>657</v>
      </c>
      <c r="I4" s="185" t="s">
        <v>840</v>
      </c>
    </row>
    <row r="5" spans="2:9" ht="12.75">
      <c r="B5" s="165" t="s">
        <v>687</v>
      </c>
      <c r="C5" s="776" t="s">
        <v>787</v>
      </c>
      <c r="D5" s="777">
        <v>74.5</v>
      </c>
      <c r="E5" s="777">
        <v>75.1</v>
      </c>
      <c r="F5" s="777">
        <v>74.8</v>
      </c>
      <c r="G5" s="777">
        <v>74.27064516129032</v>
      </c>
      <c r="H5" s="777">
        <v>74.87064516129031</v>
      </c>
      <c r="I5" s="817">
        <v>74.57064516129032</v>
      </c>
    </row>
    <row r="6" spans="2:9" ht="12.75">
      <c r="B6" s="165"/>
      <c r="C6" s="776" t="s">
        <v>788</v>
      </c>
      <c r="D6" s="777">
        <v>73.9</v>
      </c>
      <c r="E6" s="777">
        <v>74.5</v>
      </c>
      <c r="F6" s="777">
        <v>74.2</v>
      </c>
      <c r="G6" s="777">
        <v>74.37580645161289</v>
      </c>
      <c r="H6" s="777">
        <v>74.9758064516129</v>
      </c>
      <c r="I6" s="817">
        <v>74.67580645161289</v>
      </c>
    </row>
    <row r="7" spans="2:9" ht="12.75">
      <c r="B7" s="165"/>
      <c r="C7" s="776" t="s">
        <v>789</v>
      </c>
      <c r="D7" s="777">
        <v>70.73</v>
      </c>
      <c r="E7" s="777">
        <v>71.33</v>
      </c>
      <c r="F7" s="777">
        <v>71.03</v>
      </c>
      <c r="G7" s="777">
        <v>71.66387096774193</v>
      </c>
      <c r="H7" s="777">
        <v>72.26387096774194</v>
      </c>
      <c r="I7" s="817">
        <v>71.96387096774194</v>
      </c>
    </row>
    <row r="8" spans="2:9" ht="12.75">
      <c r="B8" s="165"/>
      <c r="C8" s="776" t="s">
        <v>790</v>
      </c>
      <c r="D8" s="777">
        <v>72</v>
      </c>
      <c r="E8" s="777">
        <v>72.6</v>
      </c>
      <c r="F8" s="777">
        <v>72.3</v>
      </c>
      <c r="G8" s="777">
        <v>70.77033333333334</v>
      </c>
      <c r="H8" s="777">
        <v>71.37033333333332</v>
      </c>
      <c r="I8" s="817">
        <v>71.07033333333334</v>
      </c>
    </row>
    <row r="9" spans="2:9" ht="12.75">
      <c r="B9" s="165"/>
      <c r="C9" s="776" t="s">
        <v>791</v>
      </c>
      <c r="D9" s="777">
        <v>71.65</v>
      </c>
      <c r="E9" s="777">
        <v>72.25</v>
      </c>
      <c r="F9" s="777">
        <v>71.95</v>
      </c>
      <c r="G9" s="777">
        <v>72.22655172413793</v>
      </c>
      <c r="H9" s="777">
        <v>72.82655172413793</v>
      </c>
      <c r="I9" s="817">
        <v>72.52655172413793</v>
      </c>
    </row>
    <row r="10" spans="2:9" ht="12.75">
      <c r="B10" s="165"/>
      <c r="C10" s="776" t="s">
        <v>792</v>
      </c>
      <c r="D10" s="777">
        <v>71.95</v>
      </c>
      <c r="E10" s="777">
        <v>72.55</v>
      </c>
      <c r="F10" s="777">
        <v>72.25</v>
      </c>
      <c r="G10" s="777">
        <v>71.97099999999999</v>
      </c>
      <c r="H10" s="777">
        <v>70.157</v>
      </c>
      <c r="I10" s="817">
        <v>71.064</v>
      </c>
    </row>
    <row r="11" spans="2:9" ht="12.75">
      <c r="B11" s="165"/>
      <c r="C11" s="776" t="s">
        <v>793</v>
      </c>
      <c r="D11" s="777">
        <v>72.85</v>
      </c>
      <c r="E11" s="777">
        <v>73.45</v>
      </c>
      <c r="F11" s="777">
        <v>73.15</v>
      </c>
      <c r="G11" s="777">
        <v>72.62931034482759</v>
      </c>
      <c r="H11" s="777">
        <v>73.22931034482757</v>
      </c>
      <c r="I11" s="817">
        <v>72.92931034482757</v>
      </c>
    </row>
    <row r="12" spans="2:9" ht="12.75">
      <c r="B12" s="165"/>
      <c r="C12" s="776" t="s">
        <v>794</v>
      </c>
      <c r="D12" s="777">
        <v>72.1</v>
      </c>
      <c r="E12" s="777">
        <v>72.7</v>
      </c>
      <c r="F12" s="777">
        <v>72.4</v>
      </c>
      <c r="G12" s="777">
        <v>72.06833333333334</v>
      </c>
      <c r="H12" s="777">
        <v>72.66833333333332</v>
      </c>
      <c r="I12" s="817">
        <v>72.36833333333334</v>
      </c>
    </row>
    <row r="13" spans="2:9" ht="12.75">
      <c r="B13" s="165"/>
      <c r="C13" s="776" t="s">
        <v>795</v>
      </c>
      <c r="D13" s="777">
        <v>70.58</v>
      </c>
      <c r="E13" s="777">
        <v>71.18</v>
      </c>
      <c r="F13" s="777">
        <v>70.88</v>
      </c>
      <c r="G13" s="777">
        <v>71.18533333333333</v>
      </c>
      <c r="H13" s="777">
        <v>71.78533333333334</v>
      </c>
      <c r="I13" s="817">
        <v>71.48533333333333</v>
      </c>
    </row>
    <row r="14" spans="2:9" ht="12.75">
      <c r="B14" s="165"/>
      <c r="C14" s="776" t="s">
        <v>538</v>
      </c>
      <c r="D14" s="777">
        <v>71.46</v>
      </c>
      <c r="E14" s="777">
        <v>72.06</v>
      </c>
      <c r="F14" s="777">
        <v>71.76</v>
      </c>
      <c r="G14" s="777">
        <v>70.90161290322581</v>
      </c>
      <c r="H14" s="777">
        <v>71.50161290322582</v>
      </c>
      <c r="I14" s="817">
        <v>71.20161290322582</v>
      </c>
    </row>
    <row r="15" spans="2:9" ht="12.75">
      <c r="B15" s="165"/>
      <c r="C15" s="776" t="s">
        <v>539</v>
      </c>
      <c r="D15" s="778">
        <v>71.49</v>
      </c>
      <c r="E15" s="777">
        <v>72.09</v>
      </c>
      <c r="F15" s="778">
        <v>71.79</v>
      </c>
      <c r="G15" s="777">
        <v>71.60741935483871</v>
      </c>
      <c r="H15" s="778">
        <v>72.2074193548387</v>
      </c>
      <c r="I15" s="817">
        <v>71.90741935483871</v>
      </c>
    </row>
    <row r="16" spans="2:9" ht="12.75">
      <c r="B16" s="165"/>
      <c r="C16" s="779" t="s">
        <v>540</v>
      </c>
      <c r="D16" s="780">
        <v>70.95</v>
      </c>
      <c r="E16" s="780">
        <v>71.55</v>
      </c>
      <c r="F16" s="780">
        <v>71.25</v>
      </c>
      <c r="G16" s="780">
        <v>71.220625</v>
      </c>
      <c r="H16" s="780">
        <v>71.820625</v>
      </c>
      <c r="I16" s="1266">
        <v>71.520625</v>
      </c>
    </row>
    <row r="17" spans="2:9" ht="12.75">
      <c r="B17" s="408"/>
      <c r="C17" s="781" t="s">
        <v>856</v>
      </c>
      <c r="D17" s="782">
        <v>72.01333333333334</v>
      </c>
      <c r="E17" s="782">
        <v>72.61333333333333</v>
      </c>
      <c r="F17" s="782">
        <v>72.31333333333332</v>
      </c>
      <c r="G17" s="782">
        <v>72.0742368256396</v>
      </c>
      <c r="H17" s="782">
        <v>72.47307015897293</v>
      </c>
      <c r="I17" s="1267">
        <v>72.27365349230627</v>
      </c>
    </row>
    <row r="18" spans="2:9" ht="12.75">
      <c r="B18" s="165" t="s">
        <v>421</v>
      </c>
      <c r="C18" s="776" t="s">
        <v>787</v>
      </c>
      <c r="D18" s="261">
        <v>72.1</v>
      </c>
      <c r="E18" s="261">
        <v>72.7</v>
      </c>
      <c r="F18" s="261">
        <v>72.4</v>
      </c>
      <c r="G18" s="263">
        <v>71.1071875</v>
      </c>
      <c r="H18" s="261">
        <v>71.7071875</v>
      </c>
      <c r="I18" s="262">
        <v>71.4071875</v>
      </c>
    </row>
    <row r="19" spans="2:9" ht="12.75">
      <c r="B19" s="165"/>
      <c r="C19" s="776" t="s">
        <v>788</v>
      </c>
      <c r="D19" s="261">
        <v>75.6</v>
      </c>
      <c r="E19" s="261">
        <v>76.2</v>
      </c>
      <c r="F19" s="261">
        <v>75.9</v>
      </c>
      <c r="G19" s="263">
        <v>73.61709677419353</v>
      </c>
      <c r="H19" s="261">
        <v>74.21709677419355</v>
      </c>
      <c r="I19" s="262">
        <v>73.91709677419354</v>
      </c>
    </row>
    <row r="20" spans="2:9" ht="12.75">
      <c r="B20" s="165"/>
      <c r="C20" s="776" t="s">
        <v>789</v>
      </c>
      <c r="D20" s="261">
        <v>78.1</v>
      </c>
      <c r="E20" s="261">
        <v>78.7</v>
      </c>
      <c r="F20" s="261">
        <v>78.4</v>
      </c>
      <c r="G20" s="263">
        <v>77.85466666666666</v>
      </c>
      <c r="H20" s="261">
        <v>78.45466666666667</v>
      </c>
      <c r="I20" s="262">
        <v>78.15466666666666</v>
      </c>
    </row>
    <row r="21" spans="2:9" ht="12.75">
      <c r="B21" s="165"/>
      <c r="C21" s="776" t="s">
        <v>790</v>
      </c>
      <c r="D21" s="261">
        <v>80.74</v>
      </c>
      <c r="E21" s="261">
        <v>81.34</v>
      </c>
      <c r="F21" s="261">
        <v>81.04</v>
      </c>
      <c r="G21" s="263">
        <v>78.98333333333333</v>
      </c>
      <c r="H21" s="261">
        <v>79.58333333333333</v>
      </c>
      <c r="I21" s="262">
        <v>79.28333333333333</v>
      </c>
    </row>
    <row r="22" spans="2:9" ht="12.75">
      <c r="B22" s="165"/>
      <c r="C22" s="776" t="s">
        <v>791</v>
      </c>
      <c r="D22" s="261">
        <v>85.51</v>
      </c>
      <c r="E22" s="261">
        <v>86.11</v>
      </c>
      <c r="F22" s="261">
        <v>85.81</v>
      </c>
      <c r="G22" s="263">
        <v>82.69724137931034</v>
      </c>
      <c r="H22" s="261">
        <v>83.29724137931034</v>
      </c>
      <c r="I22" s="262">
        <v>82.99724137931034</v>
      </c>
    </row>
    <row r="23" spans="2:9" ht="12.75">
      <c r="B23" s="165"/>
      <c r="C23" s="776" t="s">
        <v>792</v>
      </c>
      <c r="D23" s="261">
        <v>81.9</v>
      </c>
      <c r="E23" s="261">
        <v>82.5</v>
      </c>
      <c r="F23" s="261">
        <v>82.2</v>
      </c>
      <c r="G23" s="263">
        <v>84.16366666666666</v>
      </c>
      <c r="H23" s="261">
        <v>84.76366666666667</v>
      </c>
      <c r="I23" s="262">
        <v>84.46366666666665</v>
      </c>
    </row>
    <row r="24" spans="2:9" ht="12.75">
      <c r="B24" s="165"/>
      <c r="C24" s="776" t="s">
        <v>793</v>
      </c>
      <c r="D24" s="261">
        <v>79.05</v>
      </c>
      <c r="E24" s="261">
        <v>79.65</v>
      </c>
      <c r="F24" s="261">
        <v>79.35</v>
      </c>
      <c r="G24" s="263">
        <v>79.45551724137931</v>
      </c>
      <c r="H24" s="261">
        <v>80.0555172413793</v>
      </c>
      <c r="I24" s="262">
        <v>79.75551724137931</v>
      </c>
    </row>
    <row r="25" spans="2:9" ht="12.75">
      <c r="B25" s="165"/>
      <c r="C25" s="776" t="s">
        <v>794</v>
      </c>
      <c r="D25" s="261">
        <v>79.55</v>
      </c>
      <c r="E25" s="261">
        <v>80.15</v>
      </c>
      <c r="F25" s="261">
        <v>79.85</v>
      </c>
      <c r="G25" s="263">
        <v>78.76</v>
      </c>
      <c r="H25" s="261">
        <v>79.36</v>
      </c>
      <c r="I25" s="262">
        <v>79.06</v>
      </c>
    </row>
    <row r="26" spans="2:9" ht="12.75">
      <c r="B26" s="165"/>
      <c r="C26" s="776" t="s">
        <v>795</v>
      </c>
      <c r="D26" s="261">
        <v>82.13</v>
      </c>
      <c r="E26" s="261">
        <v>82.73</v>
      </c>
      <c r="F26" s="261">
        <v>82.43</v>
      </c>
      <c r="G26" s="263">
        <v>80.99233333333332</v>
      </c>
      <c r="H26" s="261">
        <v>81.59233333333334</v>
      </c>
      <c r="I26" s="262">
        <v>81.29233333333333</v>
      </c>
    </row>
    <row r="27" spans="2:9" ht="12.75">
      <c r="B27" s="165"/>
      <c r="C27" s="776" t="s">
        <v>538</v>
      </c>
      <c r="D27" s="261">
        <v>85.32</v>
      </c>
      <c r="E27" s="261">
        <v>85.92</v>
      </c>
      <c r="F27" s="261">
        <v>85.62</v>
      </c>
      <c r="G27" s="263">
        <v>83.74677419354839</v>
      </c>
      <c r="H27" s="261">
        <v>84.34677419354838</v>
      </c>
      <c r="I27" s="262">
        <v>84.04677419354839</v>
      </c>
    </row>
    <row r="28" spans="2:9" ht="12.75">
      <c r="B28" s="165"/>
      <c r="C28" s="776" t="s">
        <v>539</v>
      </c>
      <c r="D28" s="261">
        <v>88.6</v>
      </c>
      <c r="E28" s="261">
        <v>89.2</v>
      </c>
      <c r="F28" s="261">
        <v>88.9</v>
      </c>
      <c r="G28" s="263">
        <v>88.0559375</v>
      </c>
      <c r="H28" s="261">
        <v>88.6559375</v>
      </c>
      <c r="I28" s="262">
        <v>88.3559375</v>
      </c>
    </row>
    <row r="29" spans="2:9" ht="12.75">
      <c r="B29" s="165"/>
      <c r="C29" s="779" t="s">
        <v>540</v>
      </c>
      <c r="D29" s="261">
        <v>88.6</v>
      </c>
      <c r="E29" s="261">
        <v>89.2</v>
      </c>
      <c r="F29" s="261">
        <v>88.9</v>
      </c>
      <c r="G29" s="263">
        <v>89.20290322580645</v>
      </c>
      <c r="H29" s="261">
        <v>89.80290322580646</v>
      </c>
      <c r="I29" s="262">
        <v>89.50290322580645</v>
      </c>
    </row>
    <row r="30" spans="2:9" ht="12.75">
      <c r="B30" s="407"/>
      <c r="C30" s="412" t="s">
        <v>856</v>
      </c>
      <c r="D30" s="409">
        <v>81.43333333333332</v>
      </c>
      <c r="E30" s="409">
        <v>82.03333333333335</v>
      </c>
      <c r="F30" s="409">
        <v>81.73333333333333</v>
      </c>
      <c r="G30" s="410">
        <v>80.71972148451984</v>
      </c>
      <c r="H30" s="409">
        <v>81.31972148451985</v>
      </c>
      <c r="I30" s="411">
        <v>81.01972148451982</v>
      </c>
    </row>
    <row r="31" spans="2:9" ht="12.75">
      <c r="B31" s="120" t="s">
        <v>278</v>
      </c>
      <c r="C31" s="776" t="s">
        <v>787</v>
      </c>
      <c r="D31" s="771">
        <v>88.75</v>
      </c>
      <c r="E31" s="771">
        <v>89.35</v>
      </c>
      <c r="F31" s="771">
        <v>89.05</v>
      </c>
      <c r="G31" s="771">
        <v>88.4484375</v>
      </c>
      <c r="H31" s="771">
        <v>89.0484375</v>
      </c>
      <c r="I31" s="772">
        <v>88.7484375</v>
      </c>
    </row>
    <row r="32" spans="2:9" ht="12.75">
      <c r="B32" s="123"/>
      <c r="C32" s="776" t="s">
        <v>788</v>
      </c>
      <c r="D32" s="261">
        <v>87.23</v>
      </c>
      <c r="E32" s="261">
        <v>87.83</v>
      </c>
      <c r="F32" s="261">
        <v>87.53</v>
      </c>
      <c r="G32" s="261">
        <v>88.50096774193551</v>
      </c>
      <c r="H32" s="261">
        <v>89.10096774193548</v>
      </c>
      <c r="I32" s="262">
        <v>88.8009677419355</v>
      </c>
    </row>
    <row r="33" spans="2:9" ht="12.75">
      <c r="B33" s="123"/>
      <c r="C33" s="776" t="s">
        <v>789</v>
      </c>
      <c r="D33" s="261">
        <v>84.6</v>
      </c>
      <c r="E33" s="261">
        <v>85.2</v>
      </c>
      <c r="F33" s="261">
        <v>84.9</v>
      </c>
      <c r="G33" s="261">
        <v>84.46933333333332</v>
      </c>
      <c r="H33" s="261">
        <v>85.06933333333333</v>
      </c>
      <c r="I33" s="262">
        <v>84.76933333333332</v>
      </c>
    </row>
    <row r="34" spans="2:9" ht="12.75">
      <c r="B34" s="123"/>
      <c r="C34" s="776" t="s">
        <v>790</v>
      </c>
      <c r="D34" s="261">
        <v>87.64</v>
      </c>
      <c r="E34" s="261">
        <v>88.24</v>
      </c>
      <c r="F34" s="261">
        <v>87.94</v>
      </c>
      <c r="G34" s="261">
        <v>85.92666666666668</v>
      </c>
      <c r="H34" s="261">
        <v>86.52666666666666</v>
      </c>
      <c r="I34" s="262">
        <v>86.22666666666666</v>
      </c>
    </row>
    <row r="35" spans="2:9" ht="12.75">
      <c r="B35" s="123"/>
      <c r="C35" s="776" t="s">
        <v>791</v>
      </c>
      <c r="D35" s="261">
        <v>86.61</v>
      </c>
      <c r="E35" s="261">
        <v>87.21</v>
      </c>
      <c r="F35" s="261">
        <v>86.91</v>
      </c>
      <c r="G35" s="261">
        <v>87.38366666666667</v>
      </c>
      <c r="H35" s="261">
        <v>87.98366666666668</v>
      </c>
      <c r="I35" s="262">
        <v>87.68366666666668</v>
      </c>
    </row>
    <row r="36" spans="2:9" ht="12.75">
      <c r="B36" s="123"/>
      <c r="C36" s="776" t="s">
        <v>792</v>
      </c>
      <c r="D36" s="261">
        <v>87.1</v>
      </c>
      <c r="E36" s="261">
        <v>87.7</v>
      </c>
      <c r="F36" s="261">
        <v>87.4</v>
      </c>
      <c r="G36" s="261">
        <v>87.40275862068967</v>
      </c>
      <c r="H36" s="261">
        <v>88.00275862068963</v>
      </c>
      <c r="I36" s="262">
        <v>87.70275862068965</v>
      </c>
    </row>
    <row r="37" spans="2:9" ht="12.75">
      <c r="B37" s="123"/>
      <c r="C37" s="776" t="s">
        <v>793</v>
      </c>
      <c r="D37" s="261">
        <v>85.3</v>
      </c>
      <c r="E37" s="261">
        <v>85.9</v>
      </c>
      <c r="F37" s="261">
        <v>85.6</v>
      </c>
      <c r="G37" s="261">
        <v>85.64689655172413</v>
      </c>
      <c r="H37" s="261">
        <v>86.24689655172415</v>
      </c>
      <c r="I37" s="262">
        <v>85.94689655172414</v>
      </c>
    </row>
    <row r="38" spans="2:9" ht="12.75">
      <c r="B38" s="123"/>
      <c r="C38" s="776" t="s">
        <v>794</v>
      </c>
      <c r="D38" s="261">
        <v>86.77</v>
      </c>
      <c r="E38" s="261">
        <v>87.37</v>
      </c>
      <c r="F38" s="261">
        <v>87.07</v>
      </c>
      <c r="G38" s="261">
        <v>86.57233333333333</v>
      </c>
      <c r="H38" s="261">
        <v>87.17233333333334</v>
      </c>
      <c r="I38" s="262">
        <v>86.87233333333333</v>
      </c>
    </row>
    <row r="39" spans="2:9" ht="12.75">
      <c r="B39" s="123"/>
      <c r="C39" s="776" t="s">
        <v>795</v>
      </c>
      <c r="D39" s="261">
        <v>86.86</v>
      </c>
      <c r="E39" s="261">
        <v>87.46</v>
      </c>
      <c r="F39" s="261">
        <v>87.16</v>
      </c>
      <c r="G39" s="261">
        <v>86.68645161290321</v>
      </c>
      <c r="H39" s="261">
        <v>87.29100000000001</v>
      </c>
      <c r="I39" s="262">
        <v>86.98872580645161</v>
      </c>
    </row>
    <row r="40" spans="2:9" ht="12.75">
      <c r="B40" s="123"/>
      <c r="C40" s="776" t="s">
        <v>538</v>
      </c>
      <c r="D40" s="261">
        <v>87.61</v>
      </c>
      <c r="E40" s="261">
        <v>88.21</v>
      </c>
      <c r="F40" s="261">
        <v>87.91</v>
      </c>
      <c r="G40" s="261">
        <v>86.4558064516129</v>
      </c>
      <c r="H40" s="261">
        <v>87.0558064516129</v>
      </c>
      <c r="I40" s="262">
        <v>86.7558064516129</v>
      </c>
    </row>
    <row r="41" spans="2:9" ht="12.75">
      <c r="B41" s="123"/>
      <c r="C41" s="776" t="s">
        <v>539</v>
      </c>
      <c r="D41" s="261">
        <v>92.72</v>
      </c>
      <c r="E41" s="261">
        <v>93.32</v>
      </c>
      <c r="F41" s="261">
        <v>93.02</v>
      </c>
      <c r="G41" s="261">
        <v>89.45870967741936</v>
      </c>
      <c r="H41" s="261">
        <v>90.05870967741934</v>
      </c>
      <c r="I41" s="262">
        <v>89.75870967741935</v>
      </c>
    </row>
    <row r="42" spans="2:9" ht="12.75">
      <c r="B42" s="127"/>
      <c r="C42" s="779" t="s">
        <v>540</v>
      </c>
      <c r="D42" s="773">
        <v>95</v>
      </c>
      <c r="E42" s="773">
        <v>95.6</v>
      </c>
      <c r="F42" s="773">
        <v>95.3</v>
      </c>
      <c r="G42" s="773">
        <v>94.91548387096775</v>
      </c>
      <c r="H42" s="773">
        <v>95.51548387096774</v>
      </c>
      <c r="I42" s="774">
        <v>95.21548387096774</v>
      </c>
    </row>
    <row r="43" spans="2:9" ht="12.75">
      <c r="B43" s="407"/>
      <c r="C43" s="775" t="s">
        <v>856</v>
      </c>
      <c r="D43" s="409">
        <v>88.01583333333333</v>
      </c>
      <c r="E43" s="409">
        <v>88.61583333333333</v>
      </c>
      <c r="F43" s="409">
        <v>88.31583333333333</v>
      </c>
      <c r="G43" s="409">
        <v>87.65562600227105</v>
      </c>
      <c r="H43" s="409">
        <v>88.2560050345291</v>
      </c>
      <c r="I43" s="411">
        <v>87.95581551840007</v>
      </c>
    </row>
    <row r="44" spans="2:9" ht="12.75">
      <c r="B44" s="120" t="s">
        <v>1123</v>
      </c>
      <c r="C44" s="776" t="s">
        <v>787</v>
      </c>
      <c r="D44" s="261">
        <v>97.96</v>
      </c>
      <c r="E44" s="261">
        <v>98.56</v>
      </c>
      <c r="F44" s="261">
        <v>98.25999999999999</v>
      </c>
      <c r="G44" s="261">
        <v>96.0121875</v>
      </c>
      <c r="H44" s="261">
        <v>96.6121875</v>
      </c>
      <c r="I44" s="262">
        <v>96.3121875</v>
      </c>
    </row>
    <row r="45" spans="2:9" ht="12.75">
      <c r="B45" s="123"/>
      <c r="C45" s="776" t="s">
        <v>788</v>
      </c>
      <c r="D45" s="261">
        <v>101.29</v>
      </c>
      <c r="E45" s="261">
        <v>101.89</v>
      </c>
      <c r="F45" s="261">
        <v>101.59</v>
      </c>
      <c r="G45" s="261">
        <v>103.24870967741936</v>
      </c>
      <c r="H45" s="261">
        <v>103.84870967741935</v>
      </c>
      <c r="I45" s="262">
        <v>103.54870967741935</v>
      </c>
    </row>
    <row r="46" spans="2:9" ht="12.75">
      <c r="B46" s="165"/>
      <c r="C46" s="776" t="s">
        <v>789</v>
      </c>
      <c r="D46" s="261">
        <v>98.64</v>
      </c>
      <c r="E46" s="261">
        <v>99.24</v>
      </c>
      <c r="F46" s="261">
        <v>99.23967741935485</v>
      </c>
      <c r="G46" s="261">
        <v>98.93967741935484</v>
      </c>
      <c r="H46" s="261">
        <v>99.53967741935485</v>
      </c>
      <c r="I46" s="262">
        <v>98.74000000000001</v>
      </c>
    </row>
    <row r="47" spans="2:9" ht="13.5" thickBot="1">
      <c r="B47" s="1687"/>
      <c r="C47" s="1666" t="s">
        <v>790</v>
      </c>
      <c r="D47" s="1658">
        <v>100.73</v>
      </c>
      <c r="E47" s="1658">
        <v>101.33</v>
      </c>
      <c r="F47" s="1658">
        <v>101.03</v>
      </c>
      <c r="G47" s="1658">
        <v>98.80310344827586</v>
      </c>
      <c r="H47" s="1658">
        <v>99.40310344827586</v>
      </c>
      <c r="I47" s="1659">
        <v>99.10310344827586</v>
      </c>
    </row>
    <row r="48" ht="13.5" thickTop="1">
      <c r="B48" s="26" t="s">
        <v>659</v>
      </c>
    </row>
    <row r="50" spans="2:12" ht="12.75">
      <c r="B50" s="2020" t="s">
        <v>801</v>
      </c>
      <c r="C50" s="2020"/>
      <c r="D50" s="2020"/>
      <c r="E50" s="2020"/>
      <c r="F50" s="2020"/>
      <c r="G50" s="2020"/>
      <c r="H50" s="2020"/>
      <c r="I50" s="2020"/>
      <c r="J50" s="2020"/>
      <c r="K50" s="2020"/>
      <c r="L50" s="2020"/>
    </row>
    <row r="51" spans="2:12" ht="15.75">
      <c r="B51" s="1764" t="s">
        <v>660</v>
      </c>
      <c r="C51" s="1764"/>
      <c r="D51" s="1764"/>
      <c r="E51" s="1764"/>
      <c r="F51" s="1764"/>
      <c r="G51" s="1764"/>
      <c r="H51" s="1764"/>
      <c r="I51" s="1764"/>
      <c r="J51" s="1764"/>
      <c r="K51" s="1764"/>
      <c r="L51" s="1764"/>
    </row>
    <row r="52" ht="13.5" thickBot="1"/>
    <row r="53" spans="2:12" ht="13.5" thickTop="1">
      <c r="B53" s="2025"/>
      <c r="C53" s="1893" t="s">
        <v>661</v>
      </c>
      <c r="D53" s="1893"/>
      <c r="E53" s="1893"/>
      <c r="F53" s="1893" t="s">
        <v>1394</v>
      </c>
      <c r="G53" s="1893"/>
      <c r="H53" s="1893"/>
      <c r="I53" s="2027" t="s">
        <v>709</v>
      </c>
      <c r="J53" s="2027"/>
      <c r="K53" s="2027"/>
      <c r="L53" s="1953"/>
    </row>
    <row r="54" spans="2:12" ht="12.75">
      <c r="B54" s="2026"/>
      <c r="C54" s="1887"/>
      <c r="D54" s="1887"/>
      <c r="E54" s="1887"/>
      <c r="F54" s="1887"/>
      <c r="G54" s="1887"/>
      <c r="H54" s="1887"/>
      <c r="I54" s="2028" t="s">
        <v>662</v>
      </c>
      <c r="J54" s="2028"/>
      <c r="K54" s="2028" t="s">
        <v>1406</v>
      </c>
      <c r="L54" s="2029"/>
    </row>
    <row r="55" spans="2:12" ht="12.75">
      <c r="B55" s="1369"/>
      <c r="C55" s="1370">
        <v>2011</v>
      </c>
      <c r="D55" s="1371">
        <v>2012</v>
      </c>
      <c r="E55" s="1371">
        <v>2013</v>
      </c>
      <c r="F55" s="1371">
        <v>2011</v>
      </c>
      <c r="G55" s="1371">
        <v>2012</v>
      </c>
      <c r="H55" s="1371">
        <v>2013</v>
      </c>
      <c r="I55" s="1256">
        <v>2012</v>
      </c>
      <c r="J55" s="1256">
        <v>2013</v>
      </c>
      <c r="K55" s="1256">
        <v>2012</v>
      </c>
      <c r="L55" s="1261">
        <v>2013</v>
      </c>
    </row>
    <row r="56" spans="2:12" ht="12.75">
      <c r="B56" s="689" t="s">
        <v>663</v>
      </c>
      <c r="C56" s="1257">
        <v>118.06</v>
      </c>
      <c r="D56" s="1257">
        <v>102.1</v>
      </c>
      <c r="E56" s="1257">
        <v>109.05</v>
      </c>
      <c r="F56" s="1257">
        <v>111.9</v>
      </c>
      <c r="G56" s="1257">
        <v>115</v>
      </c>
      <c r="H56" s="1257">
        <v>111.47</v>
      </c>
      <c r="I56" s="1258">
        <v>-13.5185498898865</v>
      </c>
      <c r="J56" s="1258">
        <v>6.807051909892266</v>
      </c>
      <c r="K56" s="1258">
        <v>2.7703306523681874</v>
      </c>
      <c r="L56" s="1262">
        <v>-3.0695652173913004</v>
      </c>
    </row>
    <row r="57" spans="2:12" ht="13.5" thickBot="1">
      <c r="B57" s="475" t="s">
        <v>693</v>
      </c>
      <c r="C57" s="1263">
        <v>1587</v>
      </c>
      <c r="D57" s="1263">
        <v>1589.75</v>
      </c>
      <c r="E57" s="1263">
        <v>1284.75</v>
      </c>
      <c r="F57" s="1263">
        <v>1785</v>
      </c>
      <c r="G57" s="1263">
        <v>1710</v>
      </c>
      <c r="H57" s="1263">
        <v>1287.25</v>
      </c>
      <c r="I57" s="1264">
        <v>0.17328292375550802</v>
      </c>
      <c r="J57" s="1264">
        <v>-19.18540651045761</v>
      </c>
      <c r="K57" s="1264">
        <v>-4.201680672268907</v>
      </c>
      <c r="L57" s="1265">
        <v>-24.72222222222223</v>
      </c>
    </row>
    <row r="58" ht="13.5" thickTop="1">
      <c r="B58" s="309" t="s">
        <v>664</v>
      </c>
    </row>
    <row r="59" ht="12.75">
      <c r="B59" s="309" t="s">
        <v>692</v>
      </c>
    </row>
    <row r="60" spans="2:8" ht="12.75">
      <c r="B60" s="310" t="s">
        <v>842</v>
      </c>
      <c r="C60" s="311"/>
      <c r="D60" s="311"/>
      <c r="E60" s="311"/>
      <c r="F60" s="311"/>
      <c r="G60" s="311"/>
      <c r="H60" s="311"/>
    </row>
  </sheetData>
  <sheetProtection/>
  <mergeCells count="14">
    <mergeCell ref="B53:B54"/>
    <mergeCell ref="C53:E54"/>
    <mergeCell ref="F53:H54"/>
    <mergeCell ref="I53:L53"/>
    <mergeCell ref="I54:J54"/>
    <mergeCell ref="K54:L54"/>
    <mergeCell ref="B1:I1"/>
    <mergeCell ref="B51:L51"/>
    <mergeCell ref="B50:L50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53" t="s">
        <v>549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</row>
    <row r="2" spans="1:11" ht="15.75">
      <c r="A2" s="1764" t="s">
        <v>563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</row>
    <row r="3" spans="2:11" s="40" customFormat="1" ht="16.5" customHeight="1" thickBot="1">
      <c r="B3" s="36"/>
      <c r="C3" s="36"/>
      <c r="D3" s="36"/>
      <c r="E3" s="36"/>
      <c r="I3" s="1749" t="s">
        <v>423</v>
      </c>
      <c r="J3" s="1749"/>
      <c r="K3" s="1749"/>
    </row>
    <row r="4" spans="1:11" s="40" customFormat="1" ht="13.5" thickTop="1">
      <c r="A4" s="505"/>
      <c r="B4" s="539">
        <v>2012</v>
      </c>
      <c r="C4" s="539">
        <v>2012</v>
      </c>
      <c r="D4" s="540">
        <v>2013</v>
      </c>
      <c r="E4" s="541">
        <v>2013</v>
      </c>
      <c r="F4" s="1758" t="s">
        <v>1393</v>
      </c>
      <c r="G4" s="1759"/>
      <c r="H4" s="1759"/>
      <c r="I4" s="1759"/>
      <c r="J4" s="1759"/>
      <c r="K4" s="1760"/>
    </row>
    <row r="5" spans="1:11" s="40" customFormat="1" ht="12.75">
      <c r="A5" s="128" t="s">
        <v>309</v>
      </c>
      <c r="B5" s="556" t="s">
        <v>877</v>
      </c>
      <c r="C5" s="556" t="s">
        <v>532</v>
      </c>
      <c r="D5" s="556" t="s">
        <v>878</v>
      </c>
      <c r="E5" s="572" t="s">
        <v>1391</v>
      </c>
      <c r="F5" s="1761" t="s">
        <v>278</v>
      </c>
      <c r="G5" s="1762"/>
      <c r="H5" s="1763"/>
      <c r="I5" s="1744" t="s">
        <v>1123</v>
      </c>
      <c r="J5" s="1765"/>
      <c r="K5" s="1766"/>
    </row>
    <row r="6" spans="1:11" s="40" customFormat="1" ht="12.75">
      <c r="A6" s="128"/>
      <c r="B6" s="556"/>
      <c r="C6" s="556"/>
      <c r="D6" s="556"/>
      <c r="E6" s="572"/>
      <c r="F6" s="546" t="s">
        <v>388</v>
      </c>
      <c r="G6" s="547" t="s">
        <v>385</v>
      </c>
      <c r="H6" s="548" t="s">
        <v>377</v>
      </c>
      <c r="I6" s="549" t="s">
        <v>388</v>
      </c>
      <c r="J6" s="547" t="s">
        <v>385</v>
      </c>
      <c r="K6" s="550" t="s">
        <v>377</v>
      </c>
    </row>
    <row r="7" spans="1:11" s="40" customFormat="1" ht="16.5" customHeight="1">
      <c r="A7" s="523" t="s">
        <v>403</v>
      </c>
      <c r="B7" s="940">
        <v>861689.974192662</v>
      </c>
      <c r="C7" s="940">
        <v>876718.8829979333</v>
      </c>
      <c r="D7" s="940">
        <v>1015578.0376791651</v>
      </c>
      <c r="E7" s="941">
        <v>1061074.7835967417</v>
      </c>
      <c r="F7" s="942">
        <v>15028.908805271261</v>
      </c>
      <c r="G7" s="962"/>
      <c r="H7" s="943">
        <v>1.744120188859364</v>
      </c>
      <c r="I7" s="940">
        <v>45496.7459175766</v>
      </c>
      <c r="J7" s="963"/>
      <c r="K7" s="944">
        <v>4.479886747211212</v>
      </c>
    </row>
    <row r="8" spans="1:11" s="40" customFormat="1" ht="16.5" customHeight="1">
      <c r="A8" s="524" t="s">
        <v>932</v>
      </c>
      <c r="B8" s="945">
        <v>91135.21702491867</v>
      </c>
      <c r="C8" s="945">
        <v>82689.79911727768</v>
      </c>
      <c r="D8" s="945">
        <v>107309.78351959481</v>
      </c>
      <c r="E8" s="949">
        <v>104418.35582999082</v>
      </c>
      <c r="F8" s="948">
        <v>-8445.417907640993</v>
      </c>
      <c r="G8" s="964"/>
      <c r="H8" s="949">
        <v>-9.266909306126744</v>
      </c>
      <c r="I8" s="946">
        <v>-2891.4276896039955</v>
      </c>
      <c r="J8" s="947"/>
      <c r="K8" s="950">
        <v>-2.6944679178073447</v>
      </c>
    </row>
    <row r="9" spans="1:11" s="40" customFormat="1" ht="16.5" customHeight="1">
      <c r="A9" s="524" t="s">
        <v>933</v>
      </c>
      <c r="B9" s="945">
        <v>81009.3451149898</v>
      </c>
      <c r="C9" s="945">
        <v>71541.38704552039</v>
      </c>
      <c r="D9" s="945">
        <v>93603.98539309471</v>
      </c>
      <c r="E9" s="949">
        <v>84087.98740207244</v>
      </c>
      <c r="F9" s="948">
        <v>-9467.958069469416</v>
      </c>
      <c r="G9" s="964"/>
      <c r="H9" s="949">
        <v>-11.687488716307971</v>
      </c>
      <c r="I9" s="946">
        <v>-9515.997991022276</v>
      </c>
      <c r="J9" s="947"/>
      <c r="K9" s="950">
        <v>-10.166231652487184</v>
      </c>
    </row>
    <row r="10" spans="1:11" s="40" customFormat="1" ht="16.5" customHeight="1">
      <c r="A10" s="524" t="s">
        <v>934</v>
      </c>
      <c r="B10" s="945">
        <v>10125.871909928874</v>
      </c>
      <c r="C10" s="945">
        <v>11148.41207175729</v>
      </c>
      <c r="D10" s="945">
        <v>13705.7981265001</v>
      </c>
      <c r="E10" s="949">
        <v>20330.36842791838</v>
      </c>
      <c r="F10" s="948">
        <v>1022.5401618284159</v>
      </c>
      <c r="G10" s="964"/>
      <c r="H10" s="949">
        <v>10.098292482109803</v>
      </c>
      <c r="I10" s="946">
        <v>6624.57030141828</v>
      </c>
      <c r="J10" s="947"/>
      <c r="K10" s="950">
        <v>48.334071757628635</v>
      </c>
    </row>
    <row r="11" spans="1:11" s="40" customFormat="1" ht="16.5" customHeight="1">
      <c r="A11" s="524" t="s">
        <v>935</v>
      </c>
      <c r="B11" s="945">
        <v>304712.2692666772</v>
      </c>
      <c r="C11" s="945">
        <v>332482.6418968479</v>
      </c>
      <c r="D11" s="945">
        <v>358804.6026376236</v>
      </c>
      <c r="E11" s="949">
        <v>396553.5614127101</v>
      </c>
      <c r="F11" s="948">
        <v>27770.37263017072</v>
      </c>
      <c r="G11" s="964"/>
      <c r="H11" s="949">
        <v>9.113637825284524</v>
      </c>
      <c r="I11" s="946">
        <v>37748.9587750865</v>
      </c>
      <c r="J11" s="947"/>
      <c r="K11" s="950">
        <v>10.520756561534759</v>
      </c>
    </row>
    <row r="12" spans="1:11" s="40" customFormat="1" ht="16.5" customHeight="1">
      <c r="A12" s="524" t="s">
        <v>933</v>
      </c>
      <c r="B12" s="945">
        <v>298883.228401907</v>
      </c>
      <c r="C12" s="945">
        <v>326088.2483643612</v>
      </c>
      <c r="D12" s="945">
        <v>351736.9357464295</v>
      </c>
      <c r="E12" s="949">
        <v>388770.8591747865</v>
      </c>
      <c r="F12" s="948">
        <v>27205.019962454156</v>
      </c>
      <c r="G12" s="964"/>
      <c r="H12" s="949">
        <v>9.102223670400027</v>
      </c>
      <c r="I12" s="946">
        <v>37033.923428357</v>
      </c>
      <c r="J12" s="947"/>
      <c r="K12" s="950">
        <v>10.52886963655563</v>
      </c>
    </row>
    <row r="13" spans="1:11" s="40" customFormat="1" ht="16.5" customHeight="1">
      <c r="A13" s="524" t="s">
        <v>934</v>
      </c>
      <c r="B13" s="945">
        <v>5829.040864770165</v>
      </c>
      <c r="C13" s="945">
        <v>6394.393532486763</v>
      </c>
      <c r="D13" s="945">
        <v>7067.666891194099</v>
      </c>
      <c r="E13" s="949">
        <v>7782.702237923626</v>
      </c>
      <c r="F13" s="948">
        <v>565.3526677165983</v>
      </c>
      <c r="G13" s="964"/>
      <c r="H13" s="949">
        <v>9.698896968341801</v>
      </c>
      <c r="I13" s="946">
        <v>715.0353467295272</v>
      </c>
      <c r="J13" s="947"/>
      <c r="K13" s="950">
        <v>10.116992746509029</v>
      </c>
    </row>
    <row r="14" spans="1:11" s="40" customFormat="1" ht="16.5" customHeight="1">
      <c r="A14" s="524" t="s">
        <v>936</v>
      </c>
      <c r="B14" s="945">
        <v>297625.7089308323</v>
      </c>
      <c r="C14" s="945">
        <v>288115.4377508923</v>
      </c>
      <c r="D14" s="945">
        <v>345641.9296697213</v>
      </c>
      <c r="E14" s="949">
        <v>353918.5211563639</v>
      </c>
      <c r="F14" s="948">
        <v>-9510.27117993997</v>
      </c>
      <c r="G14" s="964"/>
      <c r="H14" s="949">
        <v>-3.1953795974494064</v>
      </c>
      <c r="I14" s="946">
        <v>8276.591486642603</v>
      </c>
      <c r="J14" s="947"/>
      <c r="K14" s="950">
        <v>2.394556555841276</v>
      </c>
    </row>
    <row r="15" spans="1:11" s="40" customFormat="1" ht="16.5" customHeight="1">
      <c r="A15" s="524" t="s">
        <v>933</v>
      </c>
      <c r="B15" s="945">
        <v>263640.80015888</v>
      </c>
      <c r="C15" s="945">
        <v>255780.47789824495</v>
      </c>
      <c r="D15" s="945">
        <v>305282.5392141364</v>
      </c>
      <c r="E15" s="949">
        <v>320853.44590948</v>
      </c>
      <c r="F15" s="948">
        <v>-7860.322260635061</v>
      </c>
      <c r="G15" s="964"/>
      <c r="H15" s="949">
        <v>-2.9814513747106406</v>
      </c>
      <c r="I15" s="946">
        <v>15570.906695343554</v>
      </c>
      <c r="J15" s="947"/>
      <c r="K15" s="950">
        <v>5.100490429431847</v>
      </c>
    </row>
    <row r="16" spans="1:11" s="40" customFormat="1" ht="16.5" customHeight="1">
      <c r="A16" s="524" t="s">
        <v>934</v>
      </c>
      <c r="B16" s="945">
        <v>33984.90877195225</v>
      </c>
      <c r="C16" s="945">
        <v>32334.95985264737</v>
      </c>
      <c r="D16" s="945">
        <v>40359.390455584835</v>
      </c>
      <c r="E16" s="949">
        <v>33065.07524688391</v>
      </c>
      <c r="F16" s="948">
        <v>-1649.9489193048794</v>
      </c>
      <c r="G16" s="964"/>
      <c r="H16" s="949">
        <v>-4.854945853691926</v>
      </c>
      <c r="I16" s="946">
        <v>-7294.315208700922</v>
      </c>
      <c r="J16" s="947"/>
      <c r="K16" s="950">
        <v>-18.0734028100059</v>
      </c>
    </row>
    <row r="17" spans="1:11" s="40" customFormat="1" ht="16.5" customHeight="1">
      <c r="A17" s="524" t="s">
        <v>937</v>
      </c>
      <c r="B17" s="945">
        <v>161636.94744398395</v>
      </c>
      <c r="C17" s="945">
        <v>166276.73508998533</v>
      </c>
      <c r="D17" s="945">
        <v>194933.4521655771</v>
      </c>
      <c r="E17" s="949">
        <v>195381.99360538682</v>
      </c>
      <c r="F17" s="948">
        <v>4639.7876460013795</v>
      </c>
      <c r="G17" s="964"/>
      <c r="H17" s="949">
        <v>2.87049942440253</v>
      </c>
      <c r="I17" s="946">
        <v>448.54143980972003</v>
      </c>
      <c r="J17" s="947"/>
      <c r="K17" s="950">
        <v>0.2300997775531762</v>
      </c>
    </row>
    <row r="18" spans="1:11" s="40" customFormat="1" ht="16.5" customHeight="1">
      <c r="A18" s="524" t="s">
        <v>933</v>
      </c>
      <c r="B18" s="945">
        <v>151193.62195421316</v>
      </c>
      <c r="C18" s="945">
        <v>153449.03711450595</v>
      </c>
      <c r="D18" s="945">
        <v>181631.51310484824</v>
      </c>
      <c r="E18" s="949">
        <v>176161.99138534997</v>
      </c>
      <c r="F18" s="948">
        <v>2255.4151602927886</v>
      </c>
      <c r="G18" s="964"/>
      <c r="H18" s="949">
        <v>1.4917396191327497</v>
      </c>
      <c r="I18" s="946">
        <v>-5469.521719498269</v>
      </c>
      <c r="J18" s="947"/>
      <c r="K18" s="950">
        <v>-3.011328610328178</v>
      </c>
    </row>
    <row r="19" spans="1:11" s="40" customFormat="1" ht="16.5" customHeight="1">
      <c r="A19" s="524" t="s">
        <v>934</v>
      </c>
      <c r="B19" s="945">
        <v>10443.325489770801</v>
      </c>
      <c r="C19" s="945">
        <v>12827.6979754794</v>
      </c>
      <c r="D19" s="945">
        <v>13301.939060728848</v>
      </c>
      <c r="E19" s="949">
        <v>19220.002220036848</v>
      </c>
      <c r="F19" s="948">
        <v>2384.372485708598</v>
      </c>
      <c r="G19" s="964"/>
      <c r="H19" s="949">
        <v>22.8315443011336</v>
      </c>
      <c r="I19" s="946">
        <v>5918.063159308</v>
      </c>
      <c r="J19" s="947"/>
      <c r="K19" s="950">
        <v>44.49022907329222</v>
      </c>
    </row>
    <row r="20" spans="1:11" s="40" customFormat="1" ht="16.5" customHeight="1">
      <c r="A20" s="524" t="s">
        <v>938</v>
      </c>
      <c r="B20" s="945">
        <v>6579.83152625</v>
      </c>
      <c r="C20" s="945">
        <v>7154.269142929998</v>
      </c>
      <c r="D20" s="945">
        <v>8888.269686648346</v>
      </c>
      <c r="E20" s="949">
        <v>10802.35159229</v>
      </c>
      <c r="F20" s="948">
        <v>574.4376166799984</v>
      </c>
      <c r="G20" s="964"/>
      <c r="H20" s="949">
        <v>8.73027849403591</v>
      </c>
      <c r="I20" s="946">
        <v>1914.0819056416549</v>
      </c>
      <c r="J20" s="947"/>
      <c r="K20" s="950">
        <v>21.534921566533058</v>
      </c>
    </row>
    <row r="21" spans="1:11" s="40" customFormat="1" ht="16.5" customHeight="1">
      <c r="A21" s="523" t="s">
        <v>1181</v>
      </c>
      <c r="B21" s="939">
        <v>473.27786871</v>
      </c>
      <c r="C21" s="939">
        <v>524.21561978</v>
      </c>
      <c r="D21" s="939">
        <v>2187.62425603</v>
      </c>
      <c r="E21" s="943">
        <v>1946.11081173</v>
      </c>
      <c r="F21" s="942">
        <v>50.93775106999999</v>
      </c>
      <c r="G21" s="962"/>
      <c r="H21" s="943">
        <v>10.762757871784617</v>
      </c>
      <c r="I21" s="940">
        <v>-241.51344430000017</v>
      </c>
      <c r="J21" s="941"/>
      <c r="K21" s="944">
        <v>-11.039987494849214</v>
      </c>
    </row>
    <row r="22" spans="1:11" s="40" customFormat="1" ht="16.5" customHeight="1">
      <c r="A22" s="523" t="s">
        <v>406</v>
      </c>
      <c r="B22" s="939">
        <v>2175.8444800300003</v>
      </c>
      <c r="C22" s="939">
        <v>2190.47754053</v>
      </c>
      <c r="D22" s="939">
        <v>2954.25889217</v>
      </c>
      <c r="E22" s="943">
        <v>3154.7566056799997</v>
      </c>
      <c r="F22" s="942">
        <v>14.633060499999829</v>
      </c>
      <c r="G22" s="962"/>
      <c r="H22" s="943">
        <v>0.6725232724260729</v>
      </c>
      <c r="I22" s="940">
        <v>200.4977135099998</v>
      </c>
      <c r="J22" s="941"/>
      <c r="K22" s="944">
        <v>6.786734704984765</v>
      </c>
    </row>
    <row r="23" spans="1:11" s="40" customFormat="1" ht="16.5" customHeight="1">
      <c r="A23" s="561" t="s">
        <v>407</v>
      </c>
      <c r="B23" s="939">
        <v>188111.61941416012</v>
      </c>
      <c r="C23" s="939">
        <v>210479.11114369755</v>
      </c>
      <c r="D23" s="939">
        <v>222161.436015703</v>
      </c>
      <c r="E23" s="943">
        <v>243744.42817740803</v>
      </c>
      <c r="F23" s="942">
        <v>22367.491729537433</v>
      </c>
      <c r="G23" s="962"/>
      <c r="H23" s="943">
        <v>11.890542327580281</v>
      </c>
      <c r="I23" s="940">
        <v>21582.992161705042</v>
      </c>
      <c r="J23" s="941"/>
      <c r="K23" s="944">
        <v>9.715003894816153</v>
      </c>
    </row>
    <row r="24" spans="1:11" s="40" customFormat="1" ht="16.5" customHeight="1">
      <c r="A24" s="562" t="s">
        <v>408</v>
      </c>
      <c r="B24" s="945">
        <v>65983.34332365</v>
      </c>
      <c r="C24" s="945">
        <v>65469.28351865</v>
      </c>
      <c r="D24" s="945">
        <v>77548.45905002001</v>
      </c>
      <c r="E24" s="949">
        <v>80622.72489115</v>
      </c>
      <c r="F24" s="948">
        <v>-514.0598049999971</v>
      </c>
      <c r="G24" s="964"/>
      <c r="H24" s="949">
        <v>-0.7790751106359078</v>
      </c>
      <c r="I24" s="946">
        <v>3074.2658411299926</v>
      </c>
      <c r="J24" s="947"/>
      <c r="K24" s="950">
        <v>3.9643158339832922</v>
      </c>
    </row>
    <row r="25" spans="1:11" s="40" customFormat="1" ht="16.5" customHeight="1">
      <c r="A25" s="562" t="s">
        <v>409</v>
      </c>
      <c r="B25" s="945">
        <v>35635.43625425285</v>
      </c>
      <c r="C25" s="945">
        <v>48575.033400790926</v>
      </c>
      <c r="D25" s="945">
        <v>44173.95802336182</v>
      </c>
      <c r="E25" s="949">
        <v>59726.9139288155</v>
      </c>
      <c r="F25" s="948">
        <v>12939.597146538079</v>
      </c>
      <c r="G25" s="964"/>
      <c r="H25" s="949">
        <v>36.31103897316208</v>
      </c>
      <c r="I25" s="946">
        <v>15552.95590545368</v>
      </c>
      <c r="J25" s="947"/>
      <c r="K25" s="950">
        <v>35.20842732097575</v>
      </c>
    </row>
    <row r="26" spans="1:11" s="40" customFormat="1" ht="16.5" customHeight="1">
      <c r="A26" s="562" t="s">
        <v>410</v>
      </c>
      <c r="B26" s="945">
        <v>86492.83983625728</v>
      </c>
      <c r="C26" s="945">
        <v>96434.79422425662</v>
      </c>
      <c r="D26" s="945">
        <v>100439.01894232116</v>
      </c>
      <c r="E26" s="949">
        <v>103394.78935744253</v>
      </c>
      <c r="F26" s="948">
        <v>9941.954387999343</v>
      </c>
      <c r="G26" s="964"/>
      <c r="H26" s="949">
        <v>11.494540365214991</v>
      </c>
      <c r="I26" s="946">
        <v>2955.7704151213693</v>
      </c>
      <c r="J26" s="947"/>
      <c r="K26" s="950">
        <v>2.9428507429157302</v>
      </c>
    </row>
    <row r="27" spans="1:11" s="40" customFormat="1" ht="16.5" customHeight="1">
      <c r="A27" s="563" t="s">
        <v>939</v>
      </c>
      <c r="B27" s="966">
        <v>1052450.7159555622</v>
      </c>
      <c r="C27" s="966">
        <v>1089912.687301941</v>
      </c>
      <c r="D27" s="966">
        <v>1242881.356843068</v>
      </c>
      <c r="E27" s="967">
        <v>1309920.0791915597</v>
      </c>
      <c r="F27" s="968">
        <v>37461.97134637879</v>
      </c>
      <c r="G27" s="969"/>
      <c r="H27" s="967">
        <v>3.559498870440272</v>
      </c>
      <c r="I27" s="970">
        <v>67038.72234849166</v>
      </c>
      <c r="J27" s="971"/>
      <c r="K27" s="972">
        <v>5.393815103862426</v>
      </c>
    </row>
    <row r="28" spans="1:11" s="40" customFormat="1" ht="16.5" customHeight="1">
      <c r="A28" s="523" t="s">
        <v>940</v>
      </c>
      <c r="B28" s="939">
        <v>186182.70924545976</v>
      </c>
      <c r="C28" s="939">
        <v>163865.58756381352</v>
      </c>
      <c r="D28" s="939">
        <v>214723.30589832607</v>
      </c>
      <c r="E28" s="943">
        <v>239699.09532422986</v>
      </c>
      <c r="F28" s="942">
        <v>-22317.12168164624</v>
      </c>
      <c r="G28" s="962"/>
      <c r="H28" s="943">
        <v>-11.986677910151029</v>
      </c>
      <c r="I28" s="940">
        <v>24975.789425903786</v>
      </c>
      <c r="J28" s="941"/>
      <c r="K28" s="944">
        <v>11.631615544206507</v>
      </c>
    </row>
    <row r="29" spans="1:11" s="40" customFormat="1" ht="16.5" customHeight="1">
      <c r="A29" s="524" t="s">
        <v>941</v>
      </c>
      <c r="B29" s="945">
        <v>25398.016617106</v>
      </c>
      <c r="C29" s="945">
        <v>19886.115176267</v>
      </c>
      <c r="D29" s="945">
        <v>29120.099594706004</v>
      </c>
      <c r="E29" s="949">
        <v>26700.811251729996</v>
      </c>
      <c r="F29" s="948">
        <v>-5511.901440838999</v>
      </c>
      <c r="G29" s="964"/>
      <c r="H29" s="949">
        <v>-21.702094001807364</v>
      </c>
      <c r="I29" s="946">
        <v>-2419.2883429760077</v>
      </c>
      <c r="J29" s="947"/>
      <c r="K29" s="950">
        <v>-8.307967268820162</v>
      </c>
    </row>
    <row r="30" spans="1:11" s="40" customFormat="1" ht="16.5" customHeight="1">
      <c r="A30" s="524" t="s">
        <v>1182</v>
      </c>
      <c r="B30" s="945">
        <v>100137.84686063</v>
      </c>
      <c r="C30" s="945">
        <v>68953.39373945</v>
      </c>
      <c r="D30" s="945">
        <v>107355.67587310003</v>
      </c>
      <c r="E30" s="949">
        <v>125371.56614919</v>
      </c>
      <c r="F30" s="948">
        <v>-31184.453121180006</v>
      </c>
      <c r="G30" s="964"/>
      <c r="H30" s="949">
        <v>-31.141525505917805</v>
      </c>
      <c r="I30" s="946">
        <v>18015.890276089965</v>
      </c>
      <c r="J30" s="947"/>
      <c r="K30" s="950">
        <v>16.781497698720354</v>
      </c>
    </row>
    <row r="31" spans="1:11" s="40" customFormat="1" ht="16.5" customHeight="1">
      <c r="A31" s="524" t="s">
        <v>943</v>
      </c>
      <c r="B31" s="945">
        <v>628.89691055025</v>
      </c>
      <c r="C31" s="945">
        <v>1138.40636587675</v>
      </c>
      <c r="D31" s="945">
        <v>800.9433021789996</v>
      </c>
      <c r="E31" s="949">
        <v>1134.3242486274999</v>
      </c>
      <c r="F31" s="948">
        <v>509.50945532649996</v>
      </c>
      <c r="G31" s="964"/>
      <c r="H31" s="949">
        <v>81.01637116975297</v>
      </c>
      <c r="I31" s="946">
        <v>333.38094644850025</v>
      </c>
      <c r="J31" s="947"/>
      <c r="K31" s="950">
        <v>41.62353883745872</v>
      </c>
    </row>
    <row r="32" spans="1:11" s="40" customFormat="1" ht="16.5" customHeight="1">
      <c r="A32" s="524" t="s">
        <v>944</v>
      </c>
      <c r="B32" s="945">
        <v>59653.81088717351</v>
      </c>
      <c r="C32" s="945">
        <v>71643.67240617977</v>
      </c>
      <c r="D32" s="945">
        <v>77273.92622534103</v>
      </c>
      <c r="E32" s="949">
        <v>85976.41068437234</v>
      </c>
      <c r="F32" s="948">
        <v>11989.861519006263</v>
      </c>
      <c r="G32" s="964"/>
      <c r="H32" s="949">
        <v>20.09907052155199</v>
      </c>
      <c r="I32" s="946">
        <v>8702.484459031315</v>
      </c>
      <c r="J32" s="947"/>
      <c r="K32" s="950">
        <v>11.261863974212615</v>
      </c>
    </row>
    <row r="33" spans="1:11" s="40" customFormat="1" ht="16.5" customHeight="1">
      <c r="A33" s="524" t="s">
        <v>945</v>
      </c>
      <c r="B33" s="945">
        <v>364.13797</v>
      </c>
      <c r="C33" s="945">
        <v>2243.99987604</v>
      </c>
      <c r="D33" s="945">
        <v>172.660903</v>
      </c>
      <c r="E33" s="949">
        <v>515.98299031</v>
      </c>
      <c r="F33" s="948">
        <v>1879.86190604</v>
      </c>
      <c r="G33" s="964"/>
      <c r="H33" s="949">
        <v>516.2499000145466</v>
      </c>
      <c r="I33" s="946">
        <v>343.32208731000003</v>
      </c>
      <c r="J33" s="947"/>
      <c r="K33" s="950">
        <v>198.84182310224568</v>
      </c>
    </row>
    <row r="34" spans="1:11" s="40" customFormat="1" ht="16.5" customHeight="1">
      <c r="A34" s="551" t="s">
        <v>946</v>
      </c>
      <c r="B34" s="939">
        <v>787747.7029351447</v>
      </c>
      <c r="C34" s="939">
        <v>835666.2013646539</v>
      </c>
      <c r="D34" s="939">
        <v>938102.5587964989</v>
      </c>
      <c r="E34" s="943">
        <v>966638.5893386516</v>
      </c>
      <c r="F34" s="942">
        <v>47918.49842950923</v>
      </c>
      <c r="G34" s="962"/>
      <c r="H34" s="943">
        <v>6.082975329660131</v>
      </c>
      <c r="I34" s="940">
        <v>28536.0305421527</v>
      </c>
      <c r="J34" s="941"/>
      <c r="K34" s="944">
        <v>3.0418881469379913</v>
      </c>
    </row>
    <row r="35" spans="1:11" s="40" customFormat="1" ht="16.5" customHeight="1">
      <c r="A35" s="524" t="s">
        <v>947</v>
      </c>
      <c r="B35" s="945">
        <v>128987.4</v>
      </c>
      <c r="C35" s="945">
        <v>133942.3</v>
      </c>
      <c r="D35" s="945">
        <v>147230.15</v>
      </c>
      <c r="E35" s="949">
        <v>139250.075</v>
      </c>
      <c r="F35" s="948">
        <v>4954.899999999994</v>
      </c>
      <c r="G35" s="964"/>
      <c r="H35" s="949">
        <v>3.8413829567849223</v>
      </c>
      <c r="I35" s="946">
        <v>-7980.0749999999825</v>
      </c>
      <c r="J35" s="947"/>
      <c r="K35" s="950">
        <v>-5.420136432653218</v>
      </c>
    </row>
    <row r="36" spans="1:11" s="40" customFormat="1" ht="16.5" customHeight="1">
      <c r="A36" s="524" t="s">
        <v>948</v>
      </c>
      <c r="B36" s="945">
        <v>9762.8</v>
      </c>
      <c r="C36" s="946">
        <v>11906.9</v>
      </c>
      <c r="D36" s="945">
        <v>11074.042600198094</v>
      </c>
      <c r="E36" s="949">
        <v>10294.12074775</v>
      </c>
      <c r="F36" s="948">
        <v>2144.1</v>
      </c>
      <c r="G36" s="964"/>
      <c r="H36" s="949">
        <v>21.96193714917852</v>
      </c>
      <c r="I36" s="946">
        <v>-779.9218524480948</v>
      </c>
      <c r="J36" s="947"/>
      <c r="K36" s="950">
        <v>-7.042792597114837</v>
      </c>
    </row>
    <row r="37" spans="1:11" s="40" customFormat="1" ht="16.5" customHeight="1">
      <c r="A37" s="527" t="s">
        <v>949</v>
      </c>
      <c r="B37" s="945">
        <v>12146.3572522412</v>
      </c>
      <c r="C37" s="945">
        <v>13137.670432547691</v>
      </c>
      <c r="D37" s="945">
        <v>11087.490130598799</v>
      </c>
      <c r="E37" s="949">
        <v>9406.2081259634</v>
      </c>
      <c r="F37" s="948">
        <v>991.3131803064916</v>
      </c>
      <c r="G37" s="964"/>
      <c r="H37" s="949">
        <v>8.1614031245753</v>
      </c>
      <c r="I37" s="946">
        <v>-1681.282004635399</v>
      </c>
      <c r="J37" s="947"/>
      <c r="K37" s="950">
        <v>-15.163774531762297</v>
      </c>
    </row>
    <row r="38" spans="1:11" s="40" customFormat="1" ht="16.5" customHeight="1">
      <c r="A38" s="564" t="s">
        <v>950</v>
      </c>
      <c r="B38" s="945">
        <v>1162</v>
      </c>
      <c r="C38" s="945">
        <v>880.8</v>
      </c>
      <c r="D38" s="945">
        <v>1083.5204343599999</v>
      </c>
      <c r="E38" s="949">
        <v>1147.97167521</v>
      </c>
      <c r="F38" s="948">
        <v>-281.2</v>
      </c>
      <c r="G38" s="964"/>
      <c r="H38" s="949">
        <v>-24.19965576592083</v>
      </c>
      <c r="I38" s="946">
        <v>64.4512408500002</v>
      </c>
      <c r="J38" s="947"/>
      <c r="K38" s="950">
        <v>5.948317983321602</v>
      </c>
    </row>
    <row r="39" spans="1:11" s="40" customFormat="1" ht="16.5" customHeight="1">
      <c r="A39" s="564" t="s">
        <v>951</v>
      </c>
      <c r="B39" s="945">
        <v>10984.3572522412</v>
      </c>
      <c r="C39" s="945">
        <v>12256.870432547692</v>
      </c>
      <c r="D39" s="945">
        <v>10003.969696238799</v>
      </c>
      <c r="E39" s="949">
        <v>8258.2364507534</v>
      </c>
      <c r="F39" s="948">
        <v>1272.5131803064924</v>
      </c>
      <c r="G39" s="964"/>
      <c r="H39" s="949">
        <v>11.584775978101536</v>
      </c>
      <c r="I39" s="946">
        <v>-1745.7332454853986</v>
      </c>
      <c r="J39" s="947"/>
      <c r="K39" s="950">
        <v>-17.45040517407548</v>
      </c>
    </row>
    <row r="40" spans="1:11" s="40" customFormat="1" ht="16.5" customHeight="1">
      <c r="A40" s="524" t="s">
        <v>952</v>
      </c>
      <c r="B40" s="945">
        <v>633360.7624538635</v>
      </c>
      <c r="C40" s="945">
        <v>674071.3564934062</v>
      </c>
      <c r="D40" s="945">
        <v>766327.2169271221</v>
      </c>
      <c r="E40" s="949">
        <v>804104.6523811283</v>
      </c>
      <c r="F40" s="948">
        <v>40710.59403954272</v>
      </c>
      <c r="G40" s="964"/>
      <c r="H40" s="949">
        <v>6.427710153975355</v>
      </c>
      <c r="I40" s="946">
        <v>37777.43545400619</v>
      </c>
      <c r="J40" s="947"/>
      <c r="K40" s="950">
        <v>4.929674246138492</v>
      </c>
    </row>
    <row r="41" spans="1:11" s="40" customFormat="1" ht="16.5" customHeight="1">
      <c r="A41" s="527" t="s">
        <v>953</v>
      </c>
      <c r="B41" s="945">
        <v>613434.2717086542</v>
      </c>
      <c r="C41" s="945">
        <v>651349.4587510577</v>
      </c>
      <c r="D41" s="945">
        <v>745999.6373992665</v>
      </c>
      <c r="E41" s="949">
        <v>780543.766940393</v>
      </c>
      <c r="F41" s="948">
        <v>37915.1870424035</v>
      </c>
      <c r="G41" s="964"/>
      <c r="H41" s="949">
        <v>6.180806777683758</v>
      </c>
      <c r="I41" s="946">
        <v>34544.129541126546</v>
      </c>
      <c r="J41" s="947"/>
      <c r="K41" s="950">
        <v>4.63058261818406</v>
      </c>
    </row>
    <row r="42" spans="1:11" s="40" customFormat="1" ht="16.5" customHeight="1">
      <c r="A42" s="527" t="s">
        <v>954</v>
      </c>
      <c r="B42" s="945">
        <v>19926.49074520932</v>
      </c>
      <c r="C42" s="945">
        <v>22721.89774234855</v>
      </c>
      <c r="D42" s="945">
        <v>20327.579527855614</v>
      </c>
      <c r="E42" s="949">
        <v>23560.8854407353</v>
      </c>
      <c r="F42" s="948">
        <v>2795.4069971392273</v>
      </c>
      <c r="G42" s="964"/>
      <c r="H42" s="949">
        <v>14.028596569675933</v>
      </c>
      <c r="I42" s="946">
        <v>3233.305912879685</v>
      </c>
      <c r="J42" s="947"/>
      <c r="K42" s="950">
        <v>15.9060054762003</v>
      </c>
    </row>
    <row r="43" spans="1:11" s="40" customFormat="1" ht="16.5" customHeight="1">
      <c r="A43" s="528" t="s">
        <v>955</v>
      </c>
      <c r="B43" s="973">
        <v>3490.38322904</v>
      </c>
      <c r="C43" s="973">
        <v>2607.9744387</v>
      </c>
      <c r="D43" s="973">
        <v>2383.65913858</v>
      </c>
      <c r="E43" s="954">
        <v>3583.53308381</v>
      </c>
      <c r="F43" s="953">
        <v>-882.40879034</v>
      </c>
      <c r="G43" s="974"/>
      <c r="H43" s="954">
        <v>-25.281143428559822</v>
      </c>
      <c r="I43" s="951">
        <v>1199.8739452299997</v>
      </c>
      <c r="J43" s="952"/>
      <c r="K43" s="955">
        <v>50.337480129176186</v>
      </c>
    </row>
    <row r="44" spans="1:11" s="40" customFormat="1" ht="16.5" customHeight="1" thickBot="1">
      <c r="A44" s="565" t="s">
        <v>396</v>
      </c>
      <c r="B44" s="956">
        <v>78520.35230176682</v>
      </c>
      <c r="C44" s="956">
        <v>90380.89471126428</v>
      </c>
      <c r="D44" s="956">
        <v>90055.49929064234</v>
      </c>
      <c r="E44" s="960">
        <v>103582.38294985448</v>
      </c>
      <c r="F44" s="959">
        <v>11860.542409497459</v>
      </c>
      <c r="G44" s="965"/>
      <c r="H44" s="960">
        <v>15.105055010343579</v>
      </c>
      <c r="I44" s="957">
        <v>13526.883659212137</v>
      </c>
      <c r="J44" s="958"/>
      <c r="K44" s="961">
        <v>15.020608142492097</v>
      </c>
    </row>
    <row r="45" spans="1:11" s="40" customFormat="1" ht="16.5" customHeight="1" thickTop="1">
      <c r="A45" s="534" t="s">
        <v>897</v>
      </c>
      <c r="B45" s="404"/>
      <c r="C45" s="36"/>
      <c r="D45" s="554"/>
      <c r="E45" s="554"/>
      <c r="F45" s="525"/>
      <c r="G45" s="526"/>
      <c r="H45" s="525"/>
      <c r="I45" s="526"/>
      <c r="J45" s="526"/>
      <c r="K45" s="526"/>
    </row>
    <row r="46" spans="1:11" s="40" customFormat="1" ht="16.5" customHeight="1">
      <c r="A46" s="1402"/>
      <c r="B46" s="1377"/>
      <c r="C46" s="1378"/>
      <c r="D46" s="554"/>
      <c r="E46" s="554"/>
      <c r="F46" s="525"/>
      <c r="G46" s="526"/>
      <c r="H46" s="525"/>
      <c r="I46" s="526"/>
      <c r="J46" s="526"/>
      <c r="K46" s="526"/>
    </row>
    <row r="47" spans="1:11" s="40" customFormat="1" ht="16.5" customHeight="1">
      <c r="A47" s="1402"/>
      <c r="B47" s="1377"/>
      <c r="C47" s="567"/>
      <c r="D47" s="554"/>
      <c r="E47" s="554"/>
      <c r="F47" s="525"/>
      <c r="G47" s="526"/>
      <c r="H47" s="525"/>
      <c r="I47" s="526"/>
      <c r="J47" s="526"/>
      <c r="K47" s="526"/>
    </row>
    <row r="48" spans="4:11" s="40" customFormat="1" ht="16.5" customHeight="1">
      <c r="D48" s="568"/>
      <c r="E48" s="568"/>
      <c r="F48" s="536"/>
      <c r="G48" s="537"/>
      <c r="H48" s="536"/>
      <c r="I48" s="537"/>
      <c r="J48" s="537"/>
      <c r="K48" s="537"/>
    </row>
    <row r="49" spans="4:11" s="40" customFormat="1" ht="16.5" customHeight="1">
      <c r="D49" s="568"/>
      <c r="E49" s="568"/>
      <c r="F49" s="536"/>
      <c r="G49" s="537"/>
      <c r="H49" s="536"/>
      <c r="I49" s="537"/>
      <c r="J49" s="537"/>
      <c r="K49" s="537"/>
    </row>
    <row r="50" spans="1:11" s="40" customFormat="1" ht="16.5" customHeight="1">
      <c r="A50" s="267"/>
      <c r="B50" s="40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7"/>
      <c r="B51" s="40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7"/>
      <c r="B52" s="40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7"/>
      <c r="B53" s="40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7"/>
      <c r="B54" s="40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7"/>
      <c r="B55" s="40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7"/>
      <c r="B56" s="40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7"/>
      <c r="B57" s="40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7"/>
      <c r="B58" s="40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7"/>
      <c r="B59" s="40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7"/>
      <c r="B60" s="40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7"/>
      <c r="B61" s="40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7"/>
      <c r="B62" s="40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7"/>
      <c r="B63" s="40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7"/>
      <c r="B64" s="40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7"/>
      <c r="B65" s="40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7"/>
      <c r="B66" s="40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7"/>
      <c r="B67" s="40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7"/>
      <c r="B68" s="40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7"/>
      <c r="B69" s="40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7"/>
      <c r="B70" s="40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7"/>
      <c r="B71" s="40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7"/>
      <c r="B72" s="40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7"/>
      <c r="B73" s="40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7"/>
      <c r="B74" s="40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7"/>
      <c r="B75" s="40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7"/>
      <c r="B76" s="40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7"/>
      <c r="B77" s="40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7"/>
      <c r="B78" s="40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7"/>
      <c r="B79" s="40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7"/>
      <c r="B80" s="40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7"/>
      <c r="B81" s="40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7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569"/>
      <c r="B83" s="570"/>
      <c r="C83" s="570"/>
      <c r="D83" s="570"/>
      <c r="E83" s="570"/>
    </row>
    <row r="84" spans="1:5" ht="16.5" customHeight="1">
      <c r="A84" s="569"/>
      <c r="B84" s="571"/>
      <c r="C84" s="571"/>
      <c r="D84" s="571"/>
      <c r="E84" s="57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53" t="s">
        <v>558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</row>
    <row r="2" spans="1:11" ht="15.75">
      <c r="A2" s="1764" t="s">
        <v>957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</row>
    <row r="3" spans="1:11" s="40" customFormat="1" ht="16.5" customHeight="1" thickBot="1">
      <c r="A3" s="267"/>
      <c r="B3" s="404"/>
      <c r="C3" s="36"/>
      <c r="D3" s="36"/>
      <c r="E3" s="36"/>
      <c r="F3" s="36"/>
      <c r="G3" s="36"/>
      <c r="H3" s="36"/>
      <c r="I3" s="1749" t="s">
        <v>423</v>
      </c>
      <c r="J3" s="1749"/>
      <c r="K3" s="1749"/>
    </row>
    <row r="4" spans="1:11" s="40" customFormat="1" ht="13.5" thickTop="1">
      <c r="A4" s="505"/>
      <c r="B4" s="573">
        <v>2012</v>
      </c>
      <c r="C4" s="573">
        <v>2012</v>
      </c>
      <c r="D4" s="573">
        <v>2013</v>
      </c>
      <c r="E4" s="574">
        <v>2013</v>
      </c>
      <c r="F4" s="1767" t="s">
        <v>1392</v>
      </c>
      <c r="G4" s="1768"/>
      <c r="H4" s="1768"/>
      <c r="I4" s="1768"/>
      <c r="J4" s="1768"/>
      <c r="K4" s="1769"/>
    </row>
    <row r="5" spans="1:11" s="40" customFormat="1" ht="12.75">
      <c r="A5" s="128" t="s">
        <v>309</v>
      </c>
      <c r="B5" s="556" t="s">
        <v>877</v>
      </c>
      <c r="C5" s="556" t="s">
        <v>532</v>
      </c>
      <c r="D5" s="556" t="s">
        <v>878</v>
      </c>
      <c r="E5" s="572" t="s">
        <v>1391</v>
      </c>
      <c r="F5" s="1761" t="s">
        <v>278</v>
      </c>
      <c r="G5" s="1762"/>
      <c r="H5" s="1763"/>
      <c r="I5" s="1762" t="s">
        <v>1123</v>
      </c>
      <c r="J5" s="1762"/>
      <c r="K5" s="1770"/>
    </row>
    <row r="6" spans="1:11" s="40" customFormat="1" ht="12.75">
      <c r="A6" s="128"/>
      <c r="B6" s="556"/>
      <c r="C6" s="556"/>
      <c r="D6" s="556"/>
      <c r="E6" s="572"/>
      <c r="F6" s="546" t="s">
        <v>388</v>
      </c>
      <c r="G6" s="547" t="s">
        <v>385</v>
      </c>
      <c r="H6" s="548" t="s">
        <v>377</v>
      </c>
      <c r="I6" s="549" t="s">
        <v>388</v>
      </c>
      <c r="J6" s="547" t="s">
        <v>385</v>
      </c>
      <c r="K6" s="550" t="s">
        <v>377</v>
      </c>
    </row>
    <row r="7" spans="1:11" s="40" customFormat="1" ht="16.5" customHeight="1">
      <c r="A7" s="523" t="s">
        <v>403</v>
      </c>
      <c r="B7" s="976">
        <v>122127.96650375452</v>
      </c>
      <c r="C7" s="976">
        <v>128362.81145628598</v>
      </c>
      <c r="D7" s="976">
        <v>155224.89364453434</v>
      </c>
      <c r="E7" s="977">
        <v>170038.76747828574</v>
      </c>
      <c r="F7" s="978">
        <v>6234.8449525314645</v>
      </c>
      <c r="G7" s="995"/>
      <c r="H7" s="979">
        <v>5.105173803364514</v>
      </c>
      <c r="I7" s="976">
        <v>14813.873833751393</v>
      </c>
      <c r="J7" s="996"/>
      <c r="K7" s="980">
        <v>9.543491050910447</v>
      </c>
    </row>
    <row r="8" spans="1:11" s="40" customFormat="1" ht="16.5" customHeight="1">
      <c r="A8" s="524" t="s">
        <v>932</v>
      </c>
      <c r="B8" s="981">
        <v>3250.943717372366</v>
      </c>
      <c r="C8" s="981">
        <v>2491.382245563379</v>
      </c>
      <c r="D8" s="981">
        <v>3083.7143625912</v>
      </c>
      <c r="E8" s="985">
        <v>2768.8626553622</v>
      </c>
      <c r="F8" s="984">
        <v>-759.5614718089869</v>
      </c>
      <c r="G8" s="997"/>
      <c r="H8" s="985">
        <v>-23.36433779982251</v>
      </c>
      <c r="I8" s="982">
        <v>-314.8517072290001</v>
      </c>
      <c r="J8" s="983"/>
      <c r="K8" s="986">
        <v>-10.210144981276244</v>
      </c>
    </row>
    <row r="9" spans="1:11" s="40" customFormat="1" ht="16.5" customHeight="1">
      <c r="A9" s="524" t="s">
        <v>933</v>
      </c>
      <c r="B9" s="981">
        <v>3237.3001861118905</v>
      </c>
      <c r="C9" s="981">
        <v>2465.968052043379</v>
      </c>
      <c r="D9" s="981">
        <v>3068.3832781672</v>
      </c>
      <c r="E9" s="985">
        <v>2730.7284055921996</v>
      </c>
      <c r="F9" s="984">
        <v>-771.3321340685116</v>
      </c>
      <c r="G9" s="997"/>
      <c r="H9" s="985">
        <v>-23.826401313586803</v>
      </c>
      <c r="I9" s="982">
        <v>-337.65487257500035</v>
      </c>
      <c r="J9" s="983"/>
      <c r="K9" s="986">
        <v>-11.004325143392373</v>
      </c>
    </row>
    <row r="10" spans="1:11" s="40" customFormat="1" ht="16.5" customHeight="1">
      <c r="A10" s="524" t="s">
        <v>934</v>
      </c>
      <c r="B10" s="981">
        <v>13.643531260475429</v>
      </c>
      <c r="C10" s="981">
        <v>25.41419352</v>
      </c>
      <c r="D10" s="981">
        <v>15.331084424</v>
      </c>
      <c r="E10" s="985">
        <v>38.134249770000004</v>
      </c>
      <c r="F10" s="984">
        <v>11.770662259524572</v>
      </c>
      <c r="G10" s="997"/>
      <c r="H10" s="985">
        <v>86.27284267397505</v>
      </c>
      <c r="I10" s="982">
        <v>22.803165346000004</v>
      </c>
      <c r="J10" s="983"/>
      <c r="K10" s="986">
        <v>148.73811085602566</v>
      </c>
    </row>
    <row r="11" spans="1:11" s="40" customFormat="1" ht="16.5" customHeight="1">
      <c r="A11" s="524" t="s">
        <v>935</v>
      </c>
      <c r="B11" s="981">
        <v>60767.25476330689</v>
      </c>
      <c r="C11" s="981">
        <v>65551.1716542885</v>
      </c>
      <c r="D11" s="981">
        <v>82945.64026442301</v>
      </c>
      <c r="E11" s="985">
        <v>92625.02026848854</v>
      </c>
      <c r="F11" s="984">
        <v>4783.916890981607</v>
      </c>
      <c r="G11" s="997"/>
      <c r="H11" s="985">
        <v>7.872524288969989</v>
      </c>
      <c r="I11" s="982">
        <v>9679.380004065533</v>
      </c>
      <c r="J11" s="983"/>
      <c r="K11" s="986">
        <v>11.669546432107303</v>
      </c>
    </row>
    <row r="12" spans="1:11" s="40" customFormat="1" ht="16.5" customHeight="1">
      <c r="A12" s="524" t="s">
        <v>933</v>
      </c>
      <c r="B12" s="981">
        <v>60722.287295218026</v>
      </c>
      <c r="C12" s="981">
        <v>65485.48032573117</v>
      </c>
      <c r="D12" s="981">
        <v>82861.94909040301</v>
      </c>
      <c r="E12" s="985">
        <v>92553.18271341354</v>
      </c>
      <c r="F12" s="984">
        <v>4763.193030513146</v>
      </c>
      <c r="G12" s="997"/>
      <c r="H12" s="985">
        <v>7.844225312784381</v>
      </c>
      <c r="I12" s="982">
        <v>9691.233623010528</v>
      </c>
      <c r="J12" s="983"/>
      <c r="K12" s="986">
        <v>11.695638021303747</v>
      </c>
    </row>
    <row r="13" spans="1:11" s="40" customFormat="1" ht="16.5" customHeight="1">
      <c r="A13" s="524" t="s">
        <v>934</v>
      </c>
      <c r="B13" s="981">
        <v>44.96746808886153</v>
      </c>
      <c r="C13" s="981">
        <v>65.69132855732384</v>
      </c>
      <c r="D13" s="981">
        <v>83.69117402</v>
      </c>
      <c r="E13" s="985">
        <v>71.837555075</v>
      </c>
      <c r="F13" s="984">
        <v>20.723860468462313</v>
      </c>
      <c r="G13" s="997"/>
      <c r="H13" s="985">
        <v>46.08634052401902</v>
      </c>
      <c r="I13" s="982">
        <v>-11.853618945000008</v>
      </c>
      <c r="J13" s="983"/>
      <c r="K13" s="986">
        <v>-14.163523315095691</v>
      </c>
    </row>
    <row r="14" spans="1:11" s="40" customFormat="1" ht="16.5" customHeight="1">
      <c r="A14" s="524" t="s">
        <v>936</v>
      </c>
      <c r="B14" s="981">
        <v>37178.392009537005</v>
      </c>
      <c r="C14" s="981">
        <v>40834.364028460004</v>
      </c>
      <c r="D14" s="981">
        <v>45028.3003632011</v>
      </c>
      <c r="E14" s="985">
        <v>49193.88384664499</v>
      </c>
      <c r="F14" s="984">
        <v>3655.9720189229993</v>
      </c>
      <c r="G14" s="997"/>
      <c r="H14" s="985">
        <v>9.833593712135718</v>
      </c>
      <c r="I14" s="982">
        <v>4165.5834834438865</v>
      </c>
      <c r="J14" s="983"/>
      <c r="K14" s="986">
        <v>9.251034238121422</v>
      </c>
    </row>
    <row r="15" spans="1:11" s="40" customFormat="1" ht="16.5" customHeight="1">
      <c r="A15" s="524" t="s">
        <v>933</v>
      </c>
      <c r="B15" s="981">
        <v>36951.60160953701</v>
      </c>
      <c r="C15" s="981">
        <v>40496.18002846</v>
      </c>
      <c r="D15" s="981">
        <v>44760.1351632011</v>
      </c>
      <c r="E15" s="985">
        <v>49043.064546644986</v>
      </c>
      <c r="F15" s="984">
        <v>3544.578418922996</v>
      </c>
      <c r="G15" s="997"/>
      <c r="H15" s="985">
        <v>9.592489268471004</v>
      </c>
      <c r="I15" s="982">
        <v>4282.929383443887</v>
      </c>
      <c r="J15" s="983"/>
      <c r="K15" s="986">
        <v>9.568624776998073</v>
      </c>
    </row>
    <row r="16" spans="1:11" s="40" customFormat="1" ht="16.5" customHeight="1">
      <c r="A16" s="524" t="s">
        <v>934</v>
      </c>
      <c r="B16" s="981">
        <v>226.79040000000003</v>
      </c>
      <c r="C16" s="981">
        <v>338.184</v>
      </c>
      <c r="D16" s="981">
        <v>268.16519999999997</v>
      </c>
      <c r="E16" s="985">
        <v>150.81930000000003</v>
      </c>
      <c r="F16" s="984">
        <v>111.39359999999999</v>
      </c>
      <c r="G16" s="997"/>
      <c r="H16" s="985">
        <v>49.11742295970199</v>
      </c>
      <c r="I16" s="982">
        <v>-117.34589999999994</v>
      </c>
      <c r="J16" s="983"/>
      <c r="K16" s="986">
        <v>-43.75880986794706</v>
      </c>
    </row>
    <row r="17" spans="1:11" s="40" customFormat="1" ht="16.5" customHeight="1">
      <c r="A17" s="524" t="s">
        <v>937</v>
      </c>
      <c r="B17" s="981">
        <v>20753.427148868253</v>
      </c>
      <c r="C17" s="981">
        <v>19280.848133664098</v>
      </c>
      <c r="D17" s="981">
        <v>23913.819106488998</v>
      </c>
      <c r="E17" s="985">
        <v>25173.626026699993</v>
      </c>
      <c r="F17" s="984">
        <v>-1472.5790152041554</v>
      </c>
      <c r="G17" s="997"/>
      <c r="H17" s="985">
        <v>-7.095594402992181</v>
      </c>
      <c r="I17" s="982">
        <v>1259.8069202109946</v>
      </c>
      <c r="J17" s="983"/>
      <c r="K17" s="986">
        <v>5.26811261137769</v>
      </c>
    </row>
    <row r="18" spans="1:11" s="40" customFormat="1" ht="16.5" customHeight="1">
      <c r="A18" s="524" t="s">
        <v>933</v>
      </c>
      <c r="B18" s="981">
        <v>20735.206456735494</v>
      </c>
      <c r="C18" s="981">
        <v>19275.7852196065</v>
      </c>
      <c r="D18" s="981">
        <v>23848.642207288998</v>
      </c>
      <c r="E18" s="985">
        <v>25135.619061309993</v>
      </c>
      <c r="F18" s="984">
        <v>-1459.421237128994</v>
      </c>
      <c r="G18" s="997"/>
      <c r="H18" s="985">
        <v>-7.038373310505065</v>
      </c>
      <c r="I18" s="982">
        <v>1286.9768540209952</v>
      </c>
      <c r="J18" s="983"/>
      <c r="K18" s="986">
        <v>5.396436588862275</v>
      </c>
    </row>
    <row r="19" spans="1:11" s="40" customFormat="1" ht="16.5" customHeight="1">
      <c r="A19" s="524" t="s">
        <v>934</v>
      </c>
      <c r="B19" s="981">
        <v>18.220692132757915</v>
      </c>
      <c r="C19" s="981">
        <v>5.0629140576</v>
      </c>
      <c r="D19" s="981">
        <v>65.1768992</v>
      </c>
      <c r="E19" s="985">
        <v>38.00696539</v>
      </c>
      <c r="F19" s="984">
        <v>-13.157778075157914</v>
      </c>
      <c r="G19" s="997"/>
      <c r="H19" s="985">
        <v>-72.21338234183933</v>
      </c>
      <c r="I19" s="982">
        <v>-27.169933809999996</v>
      </c>
      <c r="J19" s="983"/>
      <c r="K19" s="986">
        <v>-41.68644741233716</v>
      </c>
    </row>
    <row r="20" spans="1:11" s="40" customFormat="1" ht="16.5" customHeight="1">
      <c r="A20" s="524" t="s">
        <v>938</v>
      </c>
      <c r="B20" s="981">
        <v>177.94886467</v>
      </c>
      <c r="C20" s="981">
        <v>205.04539430999998</v>
      </c>
      <c r="D20" s="981">
        <v>253.41954783000003</v>
      </c>
      <c r="E20" s="985">
        <v>277.3746810900001</v>
      </c>
      <c r="F20" s="984">
        <v>27.09652963999997</v>
      </c>
      <c r="G20" s="997"/>
      <c r="H20" s="985">
        <v>15.227143870937049</v>
      </c>
      <c r="I20" s="982">
        <v>23.955133260000053</v>
      </c>
      <c r="J20" s="983"/>
      <c r="K20" s="986">
        <v>9.452756689499635</v>
      </c>
    </row>
    <row r="21" spans="1:11" s="40" customFormat="1" ht="16.5" customHeight="1">
      <c r="A21" s="523" t="s">
        <v>1181</v>
      </c>
      <c r="B21" s="975">
        <v>0</v>
      </c>
      <c r="C21" s="975">
        <v>0</v>
      </c>
      <c r="D21" s="975">
        <v>570</v>
      </c>
      <c r="E21" s="979">
        <v>0</v>
      </c>
      <c r="F21" s="978">
        <v>0</v>
      </c>
      <c r="G21" s="995"/>
      <c r="H21" s="1521"/>
      <c r="I21" s="976">
        <v>-570</v>
      </c>
      <c r="J21" s="977"/>
      <c r="K21" s="1464"/>
    </row>
    <row r="22" spans="1:11" s="40" customFormat="1" ht="16.5" customHeight="1">
      <c r="A22" s="523" t="s">
        <v>406</v>
      </c>
      <c r="B22" s="975">
        <v>332.08384617999997</v>
      </c>
      <c r="C22" s="975">
        <v>0</v>
      </c>
      <c r="D22" s="975">
        <v>0</v>
      </c>
      <c r="E22" s="979">
        <v>0</v>
      </c>
      <c r="F22" s="978">
        <v>-332.08384617999997</v>
      </c>
      <c r="G22" s="995"/>
      <c r="H22" s="979">
        <v>-100</v>
      </c>
      <c r="I22" s="976">
        <v>0</v>
      </c>
      <c r="J22" s="977"/>
      <c r="K22" s="1464"/>
    </row>
    <row r="23" spans="1:11" s="40" customFormat="1" ht="16.5" customHeight="1">
      <c r="A23" s="561" t="s">
        <v>407</v>
      </c>
      <c r="B23" s="975">
        <v>37900.15858283943</v>
      </c>
      <c r="C23" s="975">
        <v>41767.52472155458</v>
      </c>
      <c r="D23" s="975">
        <v>44159.912000052354</v>
      </c>
      <c r="E23" s="979">
        <v>47131.73661329303</v>
      </c>
      <c r="F23" s="978">
        <v>3867.3661387151515</v>
      </c>
      <c r="G23" s="995"/>
      <c r="H23" s="979">
        <v>10.204089595725943</v>
      </c>
      <c r="I23" s="976">
        <v>2971.8246132406784</v>
      </c>
      <c r="J23" s="977"/>
      <c r="K23" s="980">
        <v>6.729688712326137</v>
      </c>
    </row>
    <row r="24" spans="1:11" s="40" customFormat="1" ht="16.5" customHeight="1">
      <c r="A24" s="562" t="s">
        <v>408</v>
      </c>
      <c r="B24" s="981">
        <v>21399.743933489997</v>
      </c>
      <c r="C24" s="981">
        <v>21934.978343000002</v>
      </c>
      <c r="D24" s="981">
        <v>23576.76201</v>
      </c>
      <c r="E24" s="985">
        <v>24464.892814000003</v>
      </c>
      <c r="F24" s="984">
        <v>535.2344095100052</v>
      </c>
      <c r="G24" s="997"/>
      <c r="H24" s="985">
        <v>2.5011252993190185</v>
      </c>
      <c r="I24" s="982">
        <v>888.130804000004</v>
      </c>
      <c r="J24" s="983"/>
      <c r="K24" s="986">
        <v>3.7669753107882524</v>
      </c>
    </row>
    <row r="25" spans="1:11" s="40" customFormat="1" ht="16.5" customHeight="1">
      <c r="A25" s="562" t="s">
        <v>409</v>
      </c>
      <c r="B25" s="981">
        <v>6107.599045668756</v>
      </c>
      <c r="C25" s="981">
        <v>7101.312673763712</v>
      </c>
      <c r="D25" s="981">
        <v>7340.861514274191</v>
      </c>
      <c r="E25" s="985">
        <v>9579.074735282531</v>
      </c>
      <c r="F25" s="984">
        <v>993.7136280949562</v>
      </c>
      <c r="G25" s="997"/>
      <c r="H25" s="985">
        <v>16.270118923403377</v>
      </c>
      <c r="I25" s="982">
        <v>2238.21322100834</v>
      </c>
      <c r="J25" s="983"/>
      <c r="K25" s="986">
        <v>30.489789470298128</v>
      </c>
    </row>
    <row r="26" spans="1:11" s="40" customFormat="1" ht="16.5" customHeight="1">
      <c r="A26" s="562" t="s">
        <v>410</v>
      </c>
      <c r="B26" s="981">
        <v>10392.81560368068</v>
      </c>
      <c r="C26" s="981">
        <v>12731.233704790866</v>
      </c>
      <c r="D26" s="981">
        <v>13242.288475778163</v>
      </c>
      <c r="E26" s="985">
        <v>13087.769064010501</v>
      </c>
      <c r="F26" s="984">
        <v>2338.4181011101864</v>
      </c>
      <c r="G26" s="997"/>
      <c r="H26" s="985">
        <v>22.500332828786274</v>
      </c>
      <c r="I26" s="982">
        <v>-154.51941176766195</v>
      </c>
      <c r="J26" s="983"/>
      <c r="K26" s="986">
        <v>-1.166863356362442</v>
      </c>
    </row>
    <row r="27" spans="1:11" s="40" customFormat="1" ht="16.5" customHeight="1">
      <c r="A27" s="563" t="s">
        <v>939</v>
      </c>
      <c r="B27" s="999">
        <v>160360.20893277397</v>
      </c>
      <c r="C27" s="999">
        <v>170130.33617784057</v>
      </c>
      <c r="D27" s="999">
        <v>199954.80564458668</v>
      </c>
      <c r="E27" s="1000">
        <v>217170.50409157877</v>
      </c>
      <c r="F27" s="1001">
        <v>9770.1272450666</v>
      </c>
      <c r="G27" s="1002"/>
      <c r="H27" s="1000">
        <v>6.092613192567255</v>
      </c>
      <c r="I27" s="1003">
        <v>17215.698446992086</v>
      </c>
      <c r="J27" s="1004"/>
      <c r="K27" s="1005">
        <v>8.60979479412585</v>
      </c>
    </row>
    <row r="28" spans="1:11" s="40" customFormat="1" ht="16.5" customHeight="1">
      <c r="A28" s="523" t="s">
        <v>940</v>
      </c>
      <c r="B28" s="975">
        <v>9850.318973719997</v>
      </c>
      <c r="C28" s="975">
        <v>10591.866777249003</v>
      </c>
      <c r="D28" s="975">
        <v>11830.447255165996</v>
      </c>
      <c r="E28" s="979">
        <v>13320.168495869</v>
      </c>
      <c r="F28" s="978">
        <v>741.5478035290053</v>
      </c>
      <c r="G28" s="995"/>
      <c r="H28" s="979">
        <v>7.528160311431599</v>
      </c>
      <c r="I28" s="976">
        <v>1489.7212407030038</v>
      </c>
      <c r="J28" s="977"/>
      <c r="K28" s="980">
        <v>12.592264760341058</v>
      </c>
    </row>
    <row r="29" spans="1:11" s="40" customFormat="1" ht="16.5" customHeight="1">
      <c r="A29" s="524" t="s">
        <v>941</v>
      </c>
      <c r="B29" s="981">
        <v>3606.5873527399976</v>
      </c>
      <c r="C29" s="981">
        <v>3287.239705919006</v>
      </c>
      <c r="D29" s="981">
        <v>4781.371283755997</v>
      </c>
      <c r="E29" s="985">
        <v>4907.4394037990005</v>
      </c>
      <c r="F29" s="984">
        <v>-319.3476468209915</v>
      </c>
      <c r="G29" s="997"/>
      <c r="H29" s="985">
        <v>-8.854565704013147</v>
      </c>
      <c r="I29" s="982">
        <v>126.06812004300355</v>
      </c>
      <c r="J29" s="983"/>
      <c r="K29" s="986">
        <v>2.636651967842392</v>
      </c>
    </row>
    <row r="30" spans="1:11" s="40" customFormat="1" ht="16.5" customHeight="1">
      <c r="A30" s="524" t="s">
        <v>1182</v>
      </c>
      <c r="B30" s="981">
        <v>5991.00024533</v>
      </c>
      <c r="C30" s="981">
        <v>7118.209744169998</v>
      </c>
      <c r="D30" s="981">
        <v>6773.17581791</v>
      </c>
      <c r="E30" s="985">
        <v>8159.34062573</v>
      </c>
      <c r="F30" s="984">
        <v>1127.2094988399977</v>
      </c>
      <c r="G30" s="997"/>
      <c r="H30" s="985">
        <v>18.815046781523005</v>
      </c>
      <c r="I30" s="982">
        <v>1386.1648078200005</v>
      </c>
      <c r="J30" s="983"/>
      <c r="K30" s="986">
        <v>20.465507541597077</v>
      </c>
    </row>
    <row r="31" spans="1:11" s="40" customFormat="1" ht="16.5" customHeight="1">
      <c r="A31" s="524" t="s">
        <v>943</v>
      </c>
      <c r="B31" s="981">
        <v>37.07687435</v>
      </c>
      <c r="C31" s="981">
        <v>48.16221052</v>
      </c>
      <c r="D31" s="981">
        <v>50.85486688</v>
      </c>
      <c r="E31" s="985">
        <v>64.52233824</v>
      </c>
      <c r="F31" s="984">
        <v>11.085336170000005</v>
      </c>
      <c r="G31" s="997"/>
      <c r="H31" s="985">
        <v>29.89824887976299</v>
      </c>
      <c r="I31" s="982">
        <v>13.667471359999993</v>
      </c>
      <c r="J31" s="983"/>
      <c r="K31" s="986">
        <v>26.87544417774316</v>
      </c>
    </row>
    <row r="32" spans="1:11" s="40" customFormat="1" ht="16.5" customHeight="1">
      <c r="A32" s="524" t="s">
        <v>944</v>
      </c>
      <c r="B32" s="981">
        <v>213.7582413</v>
      </c>
      <c r="C32" s="981">
        <v>137.24578924</v>
      </c>
      <c r="D32" s="981">
        <v>219.31064356999997</v>
      </c>
      <c r="E32" s="985">
        <v>172.07343108999999</v>
      </c>
      <c r="F32" s="984">
        <v>-76.51245206000002</v>
      </c>
      <c r="G32" s="997"/>
      <c r="H32" s="985">
        <v>-35.793919146545676</v>
      </c>
      <c r="I32" s="982">
        <v>-47.23721247999998</v>
      </c>
      <c r="J32" s="983"/>
      <c r="K32" s="986">
        <v>-21.538951193183983</v>
      </c>
    </row>
    <row r="33" spans="1:11" s="40" customFormat="1" ht="16.5" customHeight="1">
      <c r="A33" s="524" t="s">
        <v>945</v>
      </c>
      <c r="B33" s="981">
        <v>1.89626</v>
      </c>
      <c r="C33" s="981">
        <v>1.0093273999999999</v>
      </c>
      <c r="D33" s="981">
        <v>5.73464305</v>
      </c>
      <c r="E33" s="985">
        <v>16.79269701</v>
      </c>
      <c r="F33" s="984">
        <v>-0.8869326000000002</v>
      </c>
      <c r="G33" s="997"/>
      <c r="H33" s="985">
        <v>-46.772731587440546</v>
      </c>
      <c r="I33" s="982">
        <v>11.058053960000002</v>
      </c>
      <c r="J33" s="983"/>
      <c r="K33" s="986">
        <v>192.82898453461726</v>
      </c>
    </row>
    <row r="34" spans="1:11" s="40" customFormat="1" ht="16.5" customHeight="1">
      <c r="A34" s="551" t="s">
        <v>946</v>
      </c>
      <c r="B34" s="975">
        <v>142695.90480658849</v>
      </c>
      <c r="C34" s="975">
        <v>149495.00725897463</v>
      </c>
      <c r="D34" s="975">
        <v>175893.82214490545</v>
      </c>
      <c r="E34" s="979">
        <v>190217.10909836597</v>
      </c>
      <c r="F34" s="978">
        <v>6799.1024523861415</v>
      </c>
      <c r="G34" s="995"/>
      <c r="H34" s="979">
        <v>4.764749529148517</v>
      </c>
      <c r="I34" s="976">
        <v>14323.286953460512</v>
      </c>
      <c r="J34" s="977"/>
      <c r="K34" s="980">
        <v>8.14314384598491</v>
      </c>
    </row>
    <row r="35" spans="1:11" s="40" customFormat="1" ht="16.5" customHeight="1">
      <c r="A35" s="524" t="s">
        <v>947</v>
      </c>
      <c r="B35" s="981">
        <v>4507.2</v>
      </c>
      <c r="C35" s="981">
        <v>3513.2</v>
      </c>
      <c r="D35" s="981">
        <v>2909.575</v>
      </c>
      <c r="E35" s="985">
        <v>2624.525</v>
      </c>
      <c r="F35" s="984">
        <v>-994</v>
      </c>
      <c r="G35" s="997"/>
      <c r="H35" s="985">
        <v>-22.053603123890664</v>
      </c>
      <c r="I35" s="982">
        <v>-285.05</v>
      </c>
      <c r="J35" s="983"/>
      <c r="K35" s="986">
        <v>-9.796963474046889</v>
      </c>
    </row>
    <row r="36" spans="1:11" s="40" customFormat="1" ht="16.5" customHeight="1">
      <c r="A36" s="524" t="s">
        <v>948</v>
      </c>
      <c r="B36" s="981">
        <v>281.71184639</v>
      </c>
      <c r="C36" s="981">
        <v>216.07190226999998</v>
      </c>
      <c r="D36" s="981">
        <v>242.28245958000002</v>
      </c>
      <c r="E36" s="985">
        <v>191.33961513</v>
      </c>
      <c r="F36" s="984">
        <v>-65.63994412000002</v>
      </c>
      <c r="G36" s="997"/>
      <c r="H36" s="985">
        <v>-23.30038475880369</v>
      </c>
      <c r="I36" s="982">
        <v>-50.942844450000024</v>
      </c>
      <c r="J36" s="983"/>
      <c r="K36" s="986">
        <v>-21.026220609742094</v>
      </c>
    </row>
    <row r="37" spans="1:11" s="40" customFormat="1" ht="16.5" customHeight="1">
      <c r="A37" s="527" t="s">
        <v>949</v>
      </c>
      <c r="B37" s="981">
        <v>34576.312851259994</v>
      </c>
      <c r="C37" s="981">
        <v>32704.39186269999</v>
      </c>
      <c r="D37" s="981">
        <v>41161.03097236166</v>
      </c>
      <c r="E37" s="985">
        <v>44878.93696300899</v>
      </c>
      <c r="F37" s="984">
        <v>-1871.920988560003</v>
      </c>
      <c r="G37" s="997"/>
      <c r="H37" s="985">
        <v>-5.413882609787262</v>
      </c>
      <c r="I37" s="982">
        <v>3717.905990647334</v>
      </c>
      <c r="J37" s="983"/>
      <c r="K37" s="986">
        <v>9.03258714084152</v>
      </c>
    </row>
    <row r="38" spans="1:11" s="40" customFormat="1" ht="16.5" customHeight="1">
      <c r="A38" s="564" t="s">
        <v>950</v>
      </c>
      <c r="B38" s="981">
        <v>0</v>
      </c>
      <c r="C38" s="981">
        <v>0</v>
      </c>
      <c r="D38" s="981">
        <v>0</v>
      </c>
      <c r="E38" s="1006">
        <v>0</v>
      </c>
      <c r="F38" s="984">
        <v>0</v>
      </c>
      <c r="G38" s="997"/>
      <c r="H38" s="1522"/>
      <c r="I38" s="982">
        <v>0</v>
      </c>
      <c r="J38" s="983"/>
      <c r="K38" s="1523"/>
    </row>
    <row r="39" spans="1:11" s="40" customFormat="1" ht="16.5" customHeight="1">
      <c r="A39" s="564" t="s">
        <v>951</v>
      </c>
      <c r="B39" s="981">
        <v>34576.312851259994</v>
      </c>
      <c r="C39" s="981">
        <v>32704.39186269999</v>
      </c>
      <c r="D39" s="981">
        <v>41161.03097236166</v>
      </c>
      <c r="E39" s="985">
        <v>44878.93696300899</v>
      </c>
      <c r="F39" s="984">
        <v>-1871.920988560003</v>
      </c>
      <c r="G39" s="997"/>
      <c r="H39" s="985">
        <v>-5.413882609787262</v>
      </c>
      <c r="I39" s="982">
        <v>3717.905990647334</v>
      </c>
      <c r="J39" s="983"/>
      <c r="K39" s="986">
        <v>9.03258714084152</v>
      </c>
    </row>
    <row r="40" spans="1:11" s="40" customFormat="1" ht="16.5" customHeight="1">
      <c r="A40" s="524" t="s">
        <v>952</v>
      </c>
      <c r="B40" s="981">
        <v>103330.6801089385</v>
      </c>
      <c r="C40" s="981">
        <v>113061.34349400464</v>
      </c>
      <c r="D40" s="981">
        <v>131576.3975729638</v>
      </c>
      <c r="E40" s="985">
        <v>142522.30752022698</v>
      </c>
      <c r="F40" s="984">
        <v>9730.663385066146</v>
      </c>
      <c r="G40" s="997"/>
      <c r="H40" s="985">
        <v>9.417012812465178</v>
      </c>
      <c r="I40" s="982">
        <v>10945.909947263193</v>
      </c>
      <c r="J40" s="983"/>
      <c r="K40" s="986">
        <v>8.31905277023054</v>
      </c>
    </row>
    <row r="41" spans="1:11" s="40" customFormat="1" ht="16.5" customHeight="1">
      <c r="A41" s="527" t="s">
        <v>953</v>
      </c>
      <c r="B41" s="981">
        <v>100540.786670623</v>
      </c>
      <c r="C41" s="981">
        <v>109252.16487244033</v>
      </c>
      <c r="D41" s="981">
        <v>129039.26044964363</v>
      </c>
      <c r="E41" s="985">
        <v>138751.0013951395</v>
      </c>
      <c r="F41" s="984">
        <v>8711.378201817337</v>
      </c>
      <c r="G41" s="997"/>
      <c r="H41" s="985">
        <v>8.664521623802566</v>
      </c>
      <c r="I41" s="982">
        <v>9711.740945495869</v>
      </c>
      <c r="J41" s="983"/>
      <c r="K41" s="986">
        <v>7.5261907977888525</v>
      </c>
    </row>
    <row r="42" spans="1:11" s="40" customFormat="1" ht="16.5" customHeight="1">
      <c r="A42" s="527" t="s">
        <v>954</v>
      </c>
      <c r="B42" s="981">
        <v>2789.8934383155</v>
      </c>
      <c r="C42" s="981">
        <v>3809.1786215643147</v>
      </c>
      <c r="D42" s="981">
        <v>2537.137123320161</v>
      </c>
      <c r="E42" s="985">
        <v>3771.3061250874757</v>
      </c>
      <c r="F42" s="984">
        <v>1019.2851832488145</v>
      </c>
      <c r="G42" s="997"/>
      <c r="H42" s="985">
        <v>36.53491453294521</v>
      </c>
      <c r="I42" s="982">
        <v>1234.1690017673145</v>
      </c>
      <c r="J42" s="983"/>
      <c r="K42" s="986">
        <v>48.64415842657531</v>
      </c>
    </row>
    <row r="43" spans="1:11" s="40" customFormat="1" ht="16.5" customHeight="1">
      <c r="A43" s="528" t="s">
        <v>955</v>
      </c>
      <c r="B43" s="1007">
        <v>0</v>
      </c>
      <c r="C43" s="1007">
        <v>0</v>
      </c>
      <c r="D43" s="1007">
        <v>4.5361400000000005</v>
      </c>
      <c r="E43" s="988">
        <v>0</v>
      </c>
      <c r="F43" s="987">
        <v>0</v>
      </c>
      <c r="G43" s="1008"/>
      <c r="H43" s="1465"/>
      <c r="I43" s="1466">
        <v>-4.5361400000000005</v>
      </c>
      <c r="J43" s="1467"/>
      <c r="K43" s="1468"/>
    </row>
    <row r="44" spans="1:11" s="40" customFormat="1" ht="16.5" customHeight="1" thickBot="1">
      <c r="A44" s="565" t="s">
        <v>396</v>
      </c>
      <c r="B44" s="989">
        <v>7813.990611118603</v>
      </c>
      <c r="C44" s="989">
        <v>10043.462581363437</v>
      </c>
      <c r="D44" s="989">
        <v>12230.539197946888</v>
      </c>
      <c r="E44" s="993">
        <v>13633.224336337402</v>
      </c>
      <c r="F44" s="992">
        <v>2229.4719702448347</v>
      </c>
      <c r="G44" s="998"/>
      <c r="H44" s="993">
        <v>28.53179740288525</v>
      </c>
      <c r="I44" s="990">
        <v>1402.685138390514</v>
      </c>
      <c r="J44" s="991"/>
      <c r="K44" s="994">
        <v>11.468710542426287</v>
      </c>
    </row>
    <row r="45" spans="1:11" s="40" customFormat="1" ht="16.5" customHeight="1" thickTop="1">
      <c r="A45" s="534" t="s">
        <v>897</v>
      </c>
      <c r="B45" s="404"/>
      <c r="C45" s="36"/>
      <c r="D45" s="554"/>
      <c r="E45" s="554"/>
      <c r="F45" s="525"/>
      <c r="G45" s="526"/>
      <c r="H45" s="525"/>
      <c r="I45" s="526"/>
      <c r="J45" s="526"/>
      <c r="K45" s="526"/>
    </row>
    <row r="46" spans="1:11" s="40" customFormat="1" ht="16.5" customHeight="1">
      <c r="A46" s="1402"/>
      <c r="B46" s="1377"/>
      <c r="C46" s="1378"/>
      <c r="D46" s="554"/>
      <c r="E46" s="554"/>
      <c r="F46" s="525"/>
      <c r="G46" s="526"/>
      <c r="H46" s="525"/>
      <c r="I46" s="526"/>
      <c r="J46" s="526"/>
      <c r="K46" s="526"/>
    </row>
    <row r="47" spans="1:11" s="40" customFormat="1" ht="16.5" customHeight="1">
      <c r="A47" s="1402"/>
      <c r="B47" s="1377"/>
      <c r="C47" s="567"/>
      <c r="D47" s="554"/>
      <c r="E47" s="554"/>
      <c r="F47" s="525"/>
      <c r="G47" s="526"/>
      <c r="H47" s="525"/>
      <c r="I47" s="526"/>
      <c r="J47" s="526"/>
      <c r="K47" s="526"/>
    </row>
    <row r="48" spans="4:11" s="40" customFormat="1" ht="16.5" customHeight="1">
      <c r="D48" s="568"/>
      <c r="E48" s="568"/>
      <c r="F48" s="536"/>
      <c r="G48" s="537"/>
      <c r="H48" s="536"/>
      <c r="I48" s="537"/>
      <c r="J48" s="537"/>
      <c r="K48" s="537"/>
    </row>
    <row r="49" spans="4:11" s="40" customFormat="1" ht="16.5" customHeight="1">
      <c r="D49" s="568"/>
      <c r="E49" s="568"/>
      <c r="F49" s="536"/>
      <c r="G49" s="537"/>
      <c r="H49" s="536"/>
      <c r="I49" s="537"/>
      <c r="J49" s="537"/>
      <c r="K49" s="537"/>
    </row>
    <row r="50" spans="1:11" s="40" customFormat="1" ht="16.5" customHeight="1">
      <c r="A50" s="267"/>
      <c r="B50" s="40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7"/>
      <c r="B51" s="40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7"/>
      <c r="B52" s="40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7"/>
      <c r="B53" s="40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7"/>
      <c r="B54" s="40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7"/>
      <c r="B55" s="40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7"/>
      <c r="B56" s="40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7"/>
      <c r="B57" s="40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7"/>
      <c r="B58" s="40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7"/>
      <c r="B59" s="40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7"/>
      <c r="B60" s="40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7"/>
      <c r="B61" s="40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7"/>
      <c r="B62" s="40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7"/>
      <c r="B63" s="40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7"/>
      <c r="B64" s="40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7"/>
      <c r="B65" s="40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7"/>
      <c r="B66" s="40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7"/>
      <c r="B67" s="40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7"/>
      <c r="B68" s="40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7"/>
      <c r="B69" s="40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7"/>
      <c r="B70" s="40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7"/>
      <c r="B71" s="40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7"/>
      <c r="B72" s="40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7"/>
      <c r="B73" s="40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7"/>
      <c r="B74" s="40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7"/>
      <c r="B75" s="40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7"/>
      <c r="B76" s="40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7"/>
      <c r="B77" s="40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7"/>
      <c r="B78" s="40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7"/>
      <c r="B79" s="40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7"/>
      <c r="B80" s="40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7"/>
      <c r="B81" s="40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7"/>
      <c r="B82" s="404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67"/>
      <c r="B83" s="404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67"/>
      <c r="B84" s="404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67"/>
      <c r="B85" s="404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67"/>
      <c r="B86" s="404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67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569"/>
      <c r="B88" s="570"/>
      <c r="C88" s="570"/>
      <c r="D88" s="570"/>
      <c r="E88" s="570"/>
    </row>
    <row r="89" spans="1:5" ht="16.5" customHeight="1">
      <c r="A89" s="569"/>
      <c r="B89" s="571"/>
      <c r="C89" s="571"/>
      <c r="D89" s="571"/>
      <c r="E89" s="57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53" t="s">
        <v>559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</row>
    <row r="2" spans="1:11" ht="15.75">
      <c r="A2" s="1764" t="s">
        <v>958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</row>
    <row r="3" spans="1:11" s="40" customFormat="1" ht="16.5" customHeight="1" thickBot="1">
      <c r="A3" s="267"/>
      <c r="B3" s="404"/>
      <c r="C3" s="36"/>
      <c r="D3" s="36"/>
      <c r="E3" s="36"/>
      <c r="F3" s="36"/>
      <c r="G3" s="36"/>
      <c r="H3" s="36"/>
      <c r="I3" s="1749" t="s">
        <v>423</v>
      </c>
      <c r="J3" s="1749"/>
      <c r="K3" s="1749"/>
    </row>
    <row r="4" spans="1:11" s="40" customFormat="1" ht="13.5" thickTop="1">
      <c r="A4" s="505"/>
      <c r="B4" s="573">
        <v>2012</v>
      </c>
      <c r="C4" s="573">
        <v>2012</v>
      </c>
      <c r="D4" s="573">
        <v>2013</v>
      </c>
      <c r="E4" s="574">
        <v>2013</v>
      </c>
      <c r="F4" s="1767" t="s">
        <v>1392</v>
      </c>
      <c r="G4" s="1768"/>
      <c r="H4" s="1768"/>
      <c r="I4" s="1768"/>
      <c r="J4" s="1768"/>
      <c r="K4" s="1769"/>
    </row>
    <row r="5" spans="1:11" s="40" customFormat="1" ht="12.75">
      <c r="A5" s="128" t="s">
        <v>309</v>
      </c>
      <c r="B5" s="556" t="s">
        <v>877</v>
      </c>
      <c r="C5" s="556" t="s">
        <v>532</v>
      </c>
      <c r="D5" s="556" t="s">
        <v>878</v>
      </c>
      <c r="E5" s="572" t="s">
        <v>1391</v>
      </c>
      <c r="F5" s="1761" t="s">
        <v>278</v>
      </c>
      <c r="G5" s="1762"/>
      <c r="H5" s="1763"/>
      <c r="I5" s="1761" t="s">
        <v>1123</v>
      </c>
      <c r="J5" s="1762"/>
      <c r="K5" s="1770"/>
    </row>
    <row r="6" spans="1:11" s="40" customFormat="1" ht="12.75">
      <c r="A6" s="128"/>
      <c r="B6" s="556"/>
      <c r="C6" s="556"/>
      <c r="D6" s="556"/>
      <c r="E6" s="572"/>
      <c r="F6" s="546" t="s">
        <v>388</v>
      </c>
      <c r="G6" s="547" t="s">
        <v>385</v>
      </c>
      <c r="H6" s="548" t="s">
        <v>377</v>
      </c>
      <c r="I6" s="549" t="s">
        <v>388</v>
      </c>
      <c r="J6" s="547" t="s">
        <v>385</v>
      </c>
      <c r="K6" s="550" t="s">
        <v>377</v>
      </c>
    </row>
    <row r="7" spans="1:11" s="40" customFormat="1" ht="16.5" customHeight="1">
      <c r="A7" s="523" t="s">
        <v>403</v>
      </c>
      <c r="B7" s="1010">
        <v>75398.914721566</v>
      </c>
      <c r="C7" s="1010">
        <v>77971.14327239999</v>
      </c>
      <c r="D7" s="1010">
        <v>68165.11989304998</v>
      </c>
      <c r="E7" s="1011">
        <v>72856.1306256471</v>
      </c>
      <c r="F7" s="1403">
        <v>2572.2285508339846</v>
      </c>
      <c r="G7" s="1404"/>
      <c r="H7" s="1405">
        <v>3.411492805079145</v>
      </c>
      <c r="I7" s="1406">
        <v>4691.0107325971185</v>
      </c>
      <c r="J7" s="1407"/>
      <c r="K7" s="1408">
        <v>6.8818344924167105</v>
      </c>
    </row>
    <row r="8" spans="1:11" s="40" customFormat="1" ht="16.5" customHeight="1">
      <c r="A8" s="524" t="s">
        <v>932</v>
      </c>
      <c r="B8" s="1013">
        <v>4485.190546394001</v>
      </c>
      <c r="C8" s="1013">
        <v>4988.571122969998</v>
      </c>
      <c r="D8" s="1013">
        <v>5410.231749080001</v>
      </c>
      <c r="E8" s="1014">
        <v>5881.63653323</v>
      </c>
      <c r="F8" s="1409">
        <v>503.3805765759971</v>
      </c>
      <c r="G8" s="1410"/>
      <c r="H8" s="1411">
        <v>11.223170373011342</v>
      </c>
      <c r="I8" s="1412">
        <v>471.4047841499996</v>
      </c>
      <c r="J8" s="1413"/>
      <c r="K8" s="1414">
        <v>8.713208712919943</v>
      </c>
    </row>
    <row r="9" spans="1:11" s="40" customFormat="1" ht="16.5" customHeight="1">
      <c r="A9" s="524" t="s">
        <v>933</v>
      </c>
      <c r="B9" s="1013">
        <v>4485.190546394001</v>
      </c>
      <c r="C9" s="1013">
        <v>4988.571122969998</v>
      </c>
      <c r="D9" s="1013">
        <v>5410.231749080001</v>
      </c>
      <c r="E9" s="1014">
        <v>5881.63653323</v>
      </c>
      <c r="F9" s="1409">
        <v>503.3805765759971</v>
      </c>
      <c r="G9" s="1410"/>
      <c r="H9" s="1411">
        <v>11.223170373011342</v>
      </c>
      <c r="I9" s="1412">
        <v>471.4047841499996</v>
      </c>
      <c r="J9" s="1413"/>
      <c r="K9" s="1414">
        <v>8.713208712919943</v>
      </c>
    </row>
    <row r="10" spans="1:11" s="40" customFormat="1" ht="16.5" customHeight="1">
      <c r="A10" s="524" t="s">
        <v>934</v>
      </c>
      <c r="B10" s="1013">
        <v>0</v>
      </c>
      <c r="C10" s="1013">
        <v>0</v>
      </c>
      <c r="D10" s="1013">
        <v>0</v>
      </c>
      <c r="E10" s="1014">
        <v>0</v>
      </c>
      <c r="F10" s="1409">
        <v>0</v>
      </c>
      <c r="G10" s="1410"/>
      <c r="H10" s="1415"/>
      <c r="I10" s="1412">
        <v>0</v>
      </c>
      <c r="J10" s="1413"/>
      <c r="K10" s="1416"/>
    </row>
    <row r="11" spans="1:11" s="40" customFormat="1" ht="16.5" customHeight="1">
      <c r="A11" s="524" t="s">
        <v>935</v>
      </c>
      <c r="B11" s="1013">
        <v>34158.91159103002</v>
      </c>
      <c r="C11" s="1013">
        <v>34789.93778957999</v>
      </c>
      <c r="D11" s="1013">
        <v>28930.263476159995</v>
      </c>
      <c r="E11" s="1014">
        <v>32018.375718557098</v>
      </c>
      <c r="F11" s="1409">
        <v>631.0261985499747</v>
      </c>
      <c r="G11" s="1410"/>
      <c r="H11" s="1411">
        <v>1.8473252488398355</v>
      </c>
      <c r="I11" s="1412">
        <v>3088.112242397103</v>
      </c>
      <c r="J11" s="1413"/>
      <c r="K11" s="1414">
        <v>10.674331552292513</v>
      </c>
    </row>
    <row r="12" spans="1:11" s="40" customFormat="1" ht="16.5" customHeight="1">
      <c r="A12" s="524" t="s">
        <v>933</v>
      </c>
      <c r="B12" s="1013">
        <v>34158.91159103002</v>
      </c>
      <c r="C12" s="1013">
        <v>34789.93778957999</v>
      </c>
      <c r="D12" s="1013">
        <v>28930.263476159995</v>
      </c>
      <c r="E12" s="1014">
        <v>32018.375718557098</v>
      </c>
      <c r="F12" s="1409">
        <v>631.0261985499747</v>
      </c>
      <c r="G12" s="1410"/>
      <c r="H12" s="1411">
        <v>1.8473252488398355</v>
      </c>
      <c r="I12" s="1412">
        <v>3088.112242397103</v>
      </c>
      <c r="J12" s="1413"/>
      <c r="K12" s="1414">
        <v>10.674331552292513</v>
      </c>
    </row>
    <row r="13" spans="1:11" s="40" customFormat="1" ht="16.5" customHeight="1">
      <c r="A13" s="524" t="s">
        <v>934</v>
      </c>
      <c r="B13" s="1013">
        <v>0</v>
      </c>
      <c r="C13" s="1013">
        <v>0</v>
      </c>
      <c r="D13" s="1013">
        <v>0</v>
      </c>
      <c r="E13" s="1014">
        <v>0</v>
      </c>
      <c r="F13" s="1409">
        <v>0</v>
      </c>
      <c r="G13" s="1410"/>
      <c r="H13" s="1415"/>
      <c r="I13" s="1412">
        <v>0</v>
      </c>
      <c r="J13" s="1413"/>
      <c r="K13" s="1416"/>
    </row>
    <row r="14" spans="1:11" s="40" customFormat="1" ht="16.5" customHeight="1">
      <c r="A14" s="524" t="s">
        <v>936</v>
      </c>
      <c r="B14" s="1013">
        <v>36066.142360432</v>
      </c>
      <c r="C14" s="1013">
        <v>37391.73248281</v>
      </c>
      <c r="D14" s="1013">
        <v>32896.20512305999</v>
      </c>
      <c r="E14" s="1014">
        <v>33726.35437964</v>
      </c>
      <c r="F14" s="1409">
        <v>1325.590122378002</v>
      </c>
      <c r="G14" s="1410"/>
      <c r="H14" s="1411">
        <v>3.6754419397853337</v>
      </c>
      <c r="I14" s="1412">
        <v>830.1492565800072</v>
      </c>
      <c r="J14" s="1413"/>
      <c r="K14" s="1414">
        <v>2.5235410998762253</v>
      </c>
    </row>
    <row r="15" spans="1:11" s="40" customFormat="1" ht="16.5" customHeight="1">
      <c r="A15" s="524" t="s">
        <v>933</v>
      </c>
      <c r="B15" s="1013">
        <v>36066.142360432</v>
      </c>
      <c r="C15" s="1013">
        <v>37391.73248281</v>
      </c>
      <c r="D15" s="1013">
        <v>32896.20512305999</v>
      </c>
      <c r="E15" s="1014">
        <v>33726.35437964</v>
      </c>
      <c r="F15" s="1409">
        <v>1325.590122378002</v>
      </c>
      <c r="G15" s="1410"/>
      <c r="H15" s="1411">
        <v>3.6754419397853337</v>
      </c>
      <c r="I15" s="1412">
        <v>830.1492565800072</v>
      </c>
      <c r="J15" s="1413"/>
      <c r="K15" s="1414">
        <v>2.5235410998762253</v>
      </c>
    </row>
    <row r="16" spans="1:11" s="40" customFormat="1" ht="16.5" customHeight="1">
      <c r="A16" s="524" t="s">
        <v>934</v>
      </c>
      <c r="B16" s="1013">
        <v>0</v>
      </c>
      <c r="C16" s="1013">
        <v>0</v>
      </c>
      <c r="D16" s="1013">
        <v>0</v>
      </c>
      <c r="E16" s="1014">
        <v>0</v>
      </c>
      <c r="F16" s="1409">
        <v>0</v>
      </c>
      <c r="G16" s="1410"/>
      <c r="H16" s="1415"/>
      <c r="I16" s="1412">
        <v>0</v>
      </c>
      <c r="J16" s="1413"/>
      <c r="K16" s="1416"/>
    </row>
    <row r="17" spans="1:11" s="40" customFormat="1" ht="16.5" customHeight="1">
      <c r="A17" s="524" t="s">
        <v>937</v>
      </c>
      <c r="B17" s="1013">
        <v>645.79945111</v>
      </c>
      <c r="C17" s="1013">
        <v>758.28535184</v>
      </c>
      <c r="D17" s="1013">
        <v>913.18624615</v>
      </c>
      <c r="E17" s="1014">
        <v>1216.1435716200003</v>
      </c>
      <c r="F17" s="1409">
        <v>112.48590073000003</v>
      </c>
      <c r="G17" s="1410"/>
      <c r="H17" s="1411">
        <v>17.418085527427948</v>
      </c>
      <c r="I17" s="1412">
        <v>302.95732547000034</v>
      </c>
      <c r="J17" s="1413"/>
      <c r="K17" s="1414">
        <v>33.17585287199306</v>
      </c>
    </row>
    <row r="18" spans="1:11" s="40" customFormat="1" ht="16.5" customHeight="1">
      <c r="A18" s="524" t="s">
        <v>933</v>
      </c>
      <c r="B18" s="1013">
        <v>645.79945111</v>
      </c>
      <c r="C18" s="1013">
        <v>758.28535184</v>
      </c>
      <c r="D18" s="1013">
        <v>913.18624615</v>
      </c>
      <c r="E18" s="1014">
        <v>1216.1435716200003</v>
      </c>
      <c r="F18" s="1409">
        <v>112.48590073000003</v>
      </c>
      <c r="G18" s="1410"/>
      <c r="H18" s="1411">
        <v>17.418085527427948</v>
      </c>
      <c r="I18" s="1412">
        <v>302.95732547000034</v>
      </c>
      <c r="J18" s="1413"/>
      <c r="K18" s="1414">
        <v>33.17585287199306</v>
      </c>
    </row>
    <row r="19" spans="1:11" s="40" customFormat="1" ht="16.5" customHeight="1">
      <c r="A19" s="524" t="s">
        <v>934</v>
      </c>
      <c r="B19" s="1013">
        <v>0</v>
      </c>
      <c r="C19" s="1013">
        <v>0</v>
      </c>
      <c r="D19" s="1013">
        <v>0</v>
      </c>
      <c r="E19" s="1014">
        <v>0</v>
      </c>
      <c r="F19" s="1409">
        <v>0</v>
      </c>
      <c r="G19" s="1410"/>
      <c r="H19" s="1415"/>
      <c r="I19" s="1412">
        <v>0</v>
      </c>
      <c r="J19" s="1413"/>
      <c r="K19" s="1416"/>
    </row>
    <row r="20" spans="1:11" s="40" customFormat="1" ht="16.5" customHeight="1">
      <c r="A20" s="524" t="s">
        <v>938</v>
      </c>
      <c r="B20" s="1013">
        <v>42.87077260000001</v>
      </c>
      <c r="C20" s="1013">
        <v>42.616525200000005</v>
      </c>
      <c r="D20" s="1013">
        <v>15.233298599999998</v>
      </c>
      <c r="E20" s="1014">
        <v>13.620422599999998</v>
      </c>
      <c r="F20" s="1409">
        <v>-0.2542474000000041</v>
      </c>
      <c r="G20" s="1410"/>
      <c r="H20" s="1411">
        <v>-0.5930553255296455</v>
      </c>
      <c r="I20" s="1412">
        <v>-1.612876</v>
      </c>
      <c r="J20" s="1413"/>
      <c r="K20" s="1414">
        <v>-10.587831581007675</v>
      </c>
    </row>
    <row r="21" spans="1:11" s="40" customFormat="1" ht="16.5" customHeight="1">
      <c r="A21" s="523" t="s">
        <v>1181</v>
      </c>
      <c r="B21" s="1009">
        <v>0</v>
      </c>
      <c r="C21" s="1009">
        <v>0</v>
      </c>
      <c r="D21" s="1009">
        <v>0</v>
      </c>
      <c r="E21" s="1012">
        <v>0</v>
      </c>
      <c r="F21" s="1403">
        <v>0</v>
      </c>
      <c r="G21" s="1404"/>
      <c r="H21" s="1419"/>
      <c r="I21" s="1406">
        <v>0</v>
      </c>
      <c r="J21" s="1417"/>
      <c r="K21" s="1418"/>
    </row>
    <row r="22" spans="1:11" s="40" customFormat="1" ht="16.5" customHeight="1">
      <c r="A22" s="523" t="s">
        <v>406</v>
      </c>
      <c r="B22" s="1009">
        <v>0</v>
      </c>
      <c r="C22" s="1009">
        <v>0</v>
      </c>
      <c r="D22" s="1009">
        <v>0</v>
      </c>
      <c r="E22" s="1012">
        <v>0</v>
      </c>
      <c r="F22" s="1403">
        <v>0</v>
      </c>
      <c r="G22" s="1404"/>
      <c r="H22" s="1419"/>
      <c r="I22" s="1406">
        <v>0</v>
      </c>
      <c r="J22" s="1417"/>
      <c r="K22" s="1418"/>
    </row>
    <row r="23" spans="1:11" s="40" customFormat="1" ht="16.5" customHeight="1">
      <c r="A23" s="561" t="s">
        <v>407</v>
      </c>
      <c r="B23" s="1009">
        <v>34288.56498500352</v>
      </c>
      <c r="C23" s="1009">
        <v>35269.41551319782</v>
      </c>
      <c r="D23" s="1009">
        <v>32691.601459112262</v>
      </c>
      <c r="E23" s="1012">
        <v>33838.164420782916</v>
      </c>
      <c r="F23" s="1403">
        <v>980.8505281942998</v>
      </c>
      <c r="G23" s="1404"/>
      <c r="H23" s="1405">
        <v>2.860576196826218</v>
      </c>
      <c r="I23" s="1406">
        <v>1146.5629616706537</v>
      </c>
      <c r="J23" s="1417"/>
      <c r="K23" s="1408">
        <v>3.507209529348608</v>
      </c>
    </row>
    <row r="24" spans="1:11" s="40" customFormat="1" ht="16.5" customHeight="1">
      <c r="A24" s="562" t="s">
        <v>408</v>
      </c>
      <c r="B24" s="1013">
        <v>17433.96506873</v>
      </c>
      <c r="C24" s="1013">
        <v>17425.7791671</v>
      </c>
      <c r="D24" s="1013">
        <v>16323.804330000003</v>
      </c>
      <c r="E24" s="1014">
        <v>16498.526100000003</v>
      </c>
      <c r="F24" s="1409">
        <v>-8.185901630000444</v>
      </c>
      <c r="G24" s="1410"/>
      <c r="H24" s="1411">
        <v>-0.0469537572074346</v>
      </c>
      <c r="I24" s="1412">
        <v>174.7217700000001</v>
      </c>
      <c r="J24" s="1413"/>
      <c r="K24" s="1414">
        <v>1.0703495733460564</v>
      </c>
    </row>
    <row r="25" spans="1:11" s="40" customFormat="1" ht="16.5" customHeight="1">
      <c r="A25" s="562" t="s">
        <v>409</v>
      </c>
      <c r="B25" s="1013">
        <v>5044.361731928536</v>
      </c>
      <c r="C25" s="1013">
        <v>5769.965285861889</v>
      </c>
      <c r="D25" s="1013">
        <v>6910.579223336798</v>
      </c>
      <c r="E25" s="1014">
        <v>6891.735248166915</v>
      </c>
      <c r="F25" s="1409">
        <v>725.6035539333534</v>
      </c>
      <c r="G25" s="1410"/>
      <c r="H25" s="1411">
        <v>14.384447279833443</v>
      </c>
      <c r="I25" s="1412">
        <v>-18.84397516988338</v>
      </c>
      <c r="J25" s="1413"/>
      <c r="K25" s="1414">
        <v>-0.2726830061689749</v>
      </c>
    </row>
    <row r="26" spans="1:11" s="40" customFormat="1" ht="16.5" customHeight="1">
      <c r="A26" s="562" t="s">
        <v>410</v>
      </c>
      <c r="B26" s="1013">
        <v>11810.238184344982</v>
      </c>
      <c r="C26" s="1013">
        <v>12073.671060235927</v>
      </c>
      <c r="D26" s="1013">
        <v>9457.217905775462</v>
      </c>
      <c r="E26" s="1014">
        <v>10447.903072615998</v>
      </c>
      <c r="F26" s="1409">
        <v>263.43287589094507</v>
      </c>
      <c r="G26" s="1410"/>
      <c r="H26" s="1411">
        <v>2.23054668143897</v>
      </c>
      <c r="I26" s="1412">
        <v>990.6851668405361</v>
      </c>
      <c r="J26" s="1413"/>
      <c r="K26" s="1414">
        <v>10.47543978272438</v>
      </c>
    </row>
    <row r="27" spans="1:11" s="40" customFormat="1" ht="16.5" customHeight="1">
      <c r="A27" s="563" t="s">
        <v>939</v>
      </c>
      <c r="B27" s="1018">
        <v>109687.47970656952</v>
      </c>
      <c r="C27" s="1018">
        <v>113240.55878559781</v>
      </c>
      <c r="D27" s="1018">
        <v>100856.72135216225</v>
      </c>
      <c r="E27" s="1019">
        <v>106694.29504643002</v>
      </c>
      <c r="F27" s="1420">
        <v>3553.0790790282917</v>
      </c>
      <c r="G27" s="1421"/>
      <c r="H27" s="1422">
        <v>3.239274973345465</v>
      </c>
      <c r="I27" s="1423">
        <v>5837.573694267776</v>
      </c>
      <c r="J27" s="1424"/>
      <c r="K27" s="1425">
        <v>5.787986775700026</v>
      </c>
    </row>
    <row r="28" spans="1:11" s="40" customFormat="1" ht="16.5" customHeight="1">
      <c r="A28" s="523" t="s">
        <v>940</v>
      </c>
      <c r="B28" s="1009">
        <v>5288.070841079999</v>
      </c>
      <c r="C28" s="1009">
        <v>5403.483065559999</v>
      </c>
      <c r="D28" s="1009">
        <v>4574.326406769999</v>
      </c>
      <c r="E28" s="1012">
        <v>5288.833383209995</v>
      </c>
      <c r="F28" s="1403">
        <v>115.41222448000008</v>
      </c>
      <c r="G28" s="1404"/>
      <c r="H28" s="1405">
        <v>2.182501482079788</v>
      </c>
      <c r="I28" s="1406">
        <v>714.5069764399959</v>
      </c>
      <c r="J28" s="1417"/>
      <c r="K28" s="1408">
        <v>15.619938607409523</v>
      </c>
    </row>
    <row r="29" spans="1:11" s="40" customFormat="1" ht="16.5" customHeight="1">
      <c r="A29" s="524" t="s">
        <v>941</v>
      </c>
      <c r="B29" s="1013">
        <v>1349.367816819999</v>
      </c>
      <c r="C29" s="1013">
        <v>1114.557356469999</v>
      </c>
      <c r="D29" s="1013">
        <v>970.5951403799991</v>
      </c>
      <c r="E29" s="1014">
        <v>1003.7779865099959</v>
      </c>
      <c r="F29" s="1409">
        <v>-234.81046035000008</v>
      </c>
      <c r="G29" s="1410"/>
      <c r="H29" s="1411">
        <v>-17.40151628214822</v>
      </c>
      <c r="I29" s="1412">
        <v>33.18284612999685</v>
      </c>
      <c r="J29" s="1413"/>
      <c r="K29" s="1414">
        <v>3.418814369604754</v>
      </c>
    </row>
    <row r="30" spans="1:11" s="40" customFormat="1" ht="16.5" customHeight="1">
      <c r="A30" s="524" t="s">
        <v>1182</v>
      </c>
      <c r="B30" s="1013">
        <v>3895.4494057600004</v>
      </c>
      <c r="C30" s="1013">
        <v>4241.75320383</v>
      </c>
      <c r="D30" s="1013">
        <v>3600.9698973900004</v>
      </c>
      <c r="E30" s="1014">
        <v>4284.2392527</v>
      </c>
      <c r="F30" s="1409">
        <v>346.3037980699992</v>
      </c>
      <c r="G30" s="1410"/>
      <c r="H30" s="1411">
        <v>8.889957537580582</v>
      </c>
      <c r="I30" s="1412">
        <v>683.2693553099998</v>
      </c>
      <c r="J30" s="1413"/>
      <c r="K30" s="1414">
        <v>18.974592256526126</v>
      </c>
    </row>
    <row r="31" spans="1:11" s="40" customFormat="1" ht="16.5" customHeight="1">
      <c r="A31" s="524" t="s">
        <v>943</v>
      </c>
      <c r="B31" s="1013">
        <v>22.103844999999996</v>
      </c>
      <c r="C31" s="1013">
        <v>1.062743</v>
      </c>
      <c r="D31" s="1013">
        <v>0.263369</v>
      </c>
      <c r="E31" s="1014">
        <v>0.17114400000000005</v>
      </c>
      <c r="F31" s="1409">
        <v>-21.041101999999995</v>
      </c>
      <c r="G31" s="1410"/>
      <c r="H31" s="1411">
        <v>-95.19204464200685</v>
      </c>
      <c r="I31" s="1412">
        <v>-0.09222499999999997</v>
      </c>
      <c r="J31" s="1413"/>
      <c r="K31" s="1414">
        <v>-35.017409034472536</v>
      </c>
    </row>
    <row r="32" spans="1:11" s="40" customFormat="1" ht="16.5" customHeight="1">
      <c r="A32" s="524" t="s">
        <v>944</v>
      </c>
      <c r="B32" s="1013">
        <v>18.394195499999995</v>
      </c>
      <c r="C32" s="1013">
        <v>46.10976226</v>
      </c>
      <c r="D32" s="1013">
        <v>0.262</v>
      </c>
      <c r="E32" s="1014">
        <v>0.262</v>
      </c>
      <c r="F32" s="1409">
        <v>27.71556676</v>
      </c>
      <c r="G32" s="1410"/>
      <c r="H32" s="1411">
        <v>150.67561264095517</v>
      </c>
      <c r="I32" s="1412">
        <v>0</v>
      </c>
      <c r="J32" s="1413"/>
      <c r="K32" s="1414">
        <v>0</v>
      </c>
    </row>
    <row r="33" spans="1:11" s="40" customFormat="1" ht="16.5" customHeight="1">
      <c r="A33" s="524" t="s">
        <v>945</v>
      </c>
      <c r="B33" s="1013">
        <v>2.755578</v>
      </c>
      <c r="C33" s="1013">
        <v>0</v>
      </c>
      <c r="D33" s="1013">
        <v>2.236</v>
      </c>
      <c r="E33" s="1014">
        <v>0.383</v>
      </c>
      <c r="F33" s="1409">
        <v>-2.755578</v>
      </c>
      <c r="G33" s="1410"/>
      <c r="H33" s="1411">
        <v>-100</v>
      </c>
      <c r="I33" s="1412">
        <v>-1.8530000000000002</v>
      </c>
      <c r="J33" s="1413"/>
      <c r="K33" s="1414">
        <v>-82.87119856887298</v>
      </c>
    </row>
    <row r="34" spans="1:11" s="40" customFormat="1" ht="16.5" customHeight="1">
      <c r="A34" s="551" t="s">
        <v>946</v>
      </c>
      <c r="B34" s="1009">
        <v>95026.24147052784</v>
      </c>
      <c r="C34" s="1009">
        <v>97803.00796613605</v>
      </c>
      <c r="D34" s="1009">
        <v>89508.78315533759</v>
      </c>
      <c r="E34" s="1012">
        <v>93338.70248813169</v>
      </c>
      <c r="F34" s="1403">
        <v>2776.7664956082153</v>
      </c>
      <c r="G34" s="1404"/>
      <c r="H34" s="1405">
        <v>2.922104939265038</v>
      </c>
      <c r="I34" s="1406">
        <v>3829.919332794103</v>
      </c>
      <c r="J34" s="1417"/>
      <c r="K34" s="1408">
        <v>4.278819572541264</v>
      </c>
    </row>
    <row r="35" spans="1:11" s="40" customFormat="1" ht="16.5" customHeight="1">
      <c r="A35" s="524" t="s">
        <v>947</v>
      </c>
      <c r="B35" s="1013">
        <v>3537</v>
      </c>
      <c r="C35" s="1013">
        <v>3265.6</v>
      </c>
      <c r="D35" s="1013">
        <v>2116.2990000000004</v>
      </c>
      <c r="E35" s="1014">
        <v>1937.124</v>
      </c>
      <c r="F35" s="1409">
        <v>-271.4</v>
      </c>
      <c r="G35" s="1410"/>
      <c r="H35" s="1411">
        <v>-7.673169352558667</v>
      </c>
      <c r="I35" s="1412">
        <v>-179.175</v>
      </c>
      <c r="J35" s="1413"/>
      <c r="K35" s="1414">
        <v>-8.466431255696873</v>
      </c>
    </row>
    <row r="36" spans="1:11" s="40" customFormat="1" ht="16.5" customHeight="1">
      <c r="A36" s="524" t="s">
        <v>948</v>
      </c>
      <c r="B36" s="1013">
        <v>26.047451530000004</v>
      </c>
      <c r="C36" s="1013">
        <v>121.03139736</v>
      </c>
      <c r="D36" s="1013">
        <v>41.77346116</v>
      </c>
      <c r="E36" s="1014">
        <v>71.17215716</v>
      </c>
      <c r="F36" s="1409">
        <v>94.98394583</v>
      </c>
      <c r="G36" s="1410"/>
      <c r="H36" s="1411">
        <v>364.6573474591277</v>
      </c>
      <c r="I36" s="1412">
        <v>29.398696</v>
      </c>
      <c r="J36" s="1413"/>
      <c r="K36" s="1414">
        <v>70.37649068004592</v>
      </c>
    </row>
    <row r="37" spans="1:11" s="40" customFormat="1" ht="16.5" customHeight="1">
      <c r="A37" s="527" t="s">
        <v>949</v>
      </c>
      <c r="B37" s="1013">
        <v>22847.119297042478</v>
      </c>
      <c r="C37" s="1013">
        <v>20205.85493458307</v>
      </c>
      <c r="D37" s="1013">
        <v>16815.24752857997</v>
      </c>
      <c r="E37" s="1014">
        <v>19588.85468752921</v>
      </c>
      <c r="F37" s="1409">
        <v>-2641.2643624594093</v>
      </c>
      <c r="G37" s="1410"/>
      <c r="H37" s="1411">
        <v>-11.560601264953856</v>
      </c>
      <c r="I37" s="1412">
        <v>2773.6071589492385</v>
      </c>
      <c r="J37" s="1413"/>
      <c r="K37" s="1414">
        <v>16.494596075586088</v>
      </c>
    </row>
    <row r="38" spans="1:11" s="40" customFormat="1" ht="16.5" customHeight="1">
      <c r="A38" s="564" t="s">
        <v>950</v>
      </c>
      <c r="B38" s="1013">
        <v>0</v>
      </c>
      <c r="C38" s="1013">
        <v>0</v>
      </c>
      <c r="D38" s="1013">
        <v>0</v>
      </c>
      <c r="E38" s="1014">
        <v>0</v>
      </c>
      <c r="F38" s="1409">
        <v>0</v>
      </c>
      <c r="G38" s="1410"/>
      <c r="H38" s="1415" t="s">
        <v>706</v>
      </c>
      <c r="I38" s="1412">
        <v>0</v>
      </c>
      <c r="J38" s="1413"/>
      <c r="K38" s="1416" t="s">
        <v>706</v>
      </c>
    </row>
    <row r="39" spans="1:11" s="40" customFormat="1" ht="16.5" customHeight="1">
      <c r="A39" s="564" t="s">
        <v>951</v>
      </c>
      <c r="B39" s="1013">
        <v>22847.119297042478</v>
      </c>
      <c r="C39" s="1013">
        <v>20205.85493458307</v>
      </c>
      <c r="D39" s="1013">
        <v>16815.24752857997</v>
      </c>
      <c r="E39" s="1014">
        <v>19588.85468752921</v>
      </c>
      <c r="F39" s="1409">
        <v>-2641.2643624594093</v>
      </c>
      <c r="G39" s="1410"/>
      <c r="H39" s="1411">
        <v>-11.560601264953856</v>
      </c>
      <c r="I39" s="1412">
        <v>2773.6071589492385</v>
      </c>
      <c r="J39" s="1413"/>
      <c r="K39" s="1414">
        <v>16.494596075586088</v>
      </c>
    </row>
    <row r="40" spans="1:11" s="40" customFormat="1" ht="16.5" customHeight="1">
      <c r="A40" s="524" t="s">
        <v>952</v>
      </c>
      <c r="B40" s="1013">
        <v>68616.07472195536</v>
      </c>
      <c r="C40" s="1013">
        <v>74210.52163419298</v>
      </c>
      <c r="D40" s="1013">
        <v>70535.46316559761</v>
      </c>
      <c r="E40" s="1014">
        <v>71741.55164344248</v>
      </c>
      <c r="F40" s="1409">
        <v>5594.446912237618</v>
      </c>
      <c r="G40" s="1410"/>
      <c r="H40" s="1411">
        <v>8.153259910170204</v>
      </c>
      <c r="I40" s="1412">
        <v>1206.0884778448672</v>
      </c>
      <c r="J40" s="1413"/>
      <c r="K40" s="1414">
        <v>1.709903676414951</v>
      </c>
    </row>
    <row r="41" spans="1:11" s="40" customFormat="1" ht="16.5" customHeight="1">
      <c r="A41" s="527" t="s">
        <v>953</v>
      </c>
      <c r="B41" s="1013">
        <v>65287.467435280014</v>
      </c>
      <c r="C41" s="1013">
        <v>69826.69035753112</v>
      </c>
      <c r="D41" s="1013">
        <v>66143.21212983882</v>
      </c>
      <c r="E41" s="1014">
        <v>66288.50550216882</v>
      </c>
      <c r="F41" s="1409">
        <v>4539.222922251101</v>
      </c>
      <c r="G41" s="1410"/>
      <c r="H41" s="1411">
        <v>6.9526711642642125</v>
      </c>
      <c r="I41" s="1412">
        <v>145.29337232999387</v>
      </c>
      <c r="J41" s="1413"/>
      <c r="K41" s="1414">
        <v>0.21966482674712506</v>
      </c>
    </row>
    <row r="42" spans="1:11" s="40" customFormat="1" ht="16.5" customHeight="1">
      <c r="A42" s="527" t="s">
        <v>954</v>
      </c>
      <c r="B42" s="1013">
        <v>3328.6072866753434</v>
      </c>
      <c r="C42" s="1013">
        <v>4383.831276661859</v>
      </c>
      <c r="D42" s="1013">
        <v>4392.251035758782</v>
      </c>
      <c r="E42" s="1014">
        <v>5453.046141273656</v>
      </c>
      <c r="F42" s="1409">
        <v>1055.2239899865158</v>
      </c>
      <c r="G42" s="1410"/>
      <c r="H42" s="1411">
        <v>31.7016667664778</v>
      </c>
      <c r="I42" s="1412">
        <v>1060.7951055148742</v>
      </c>
      <c r="J42" s="1413"/>
      <c r="K42" s="1414">
        <v>24.15151358332179</v>
      </c>
    </row>
    <row r="43" spans="1:11" s="40" customFormat="1" ht="16.5" customHeight="1">
      <c r="A43" s="528" t="s">
        <v>955</v>
      </c>
      <c r="B43" s="1020">
        <v>0</v>
      </c>
      <c r="C43" s="1020">
        <v>0</v>
      </c>
      <c r="D43" s="1020">
        <v>0</v>
      </c>
      <c r="E43" s="1015">
        <v>0</v>
      </c>
      <c r="F43" s="1426">
        <v>0</v>
      </c>
      <c r="G43" s="1427"/>
      <c r="H43" s="1428"/>
      <c r="I43" s="1429">
        <v>0</v>
      </c>
      <c r="J43" s="1430"/>
      <c r="K43" s="1431"/>
    </row>
    <row r="44" spans="1:11" s="40" customFormat="1" ht="16.5" customHeight="1" thickBot="1">
      <c r="A44" s="565" t="s">
        <v>396</v>
      </c>
      <c r="B44" s="1016">
        <v>9373.167716118096</v>
      </c>
      <c r="C44" s="1016">
        <v>10034.067765601081</v>
      </c>
      <c r="D44" s="1016">
        <v>6773.615491343593</v>
      </c>
      <c r="E44" s="1017">
        <v>8066.76171219014</v>
      </c>
      <c r="F44" s="1432">
        <v>660.9000494829852</v>
      </c>
      <c r="G44" s="1433"/>
      <c r="H44" s="1434">
        <v>7.050978596558148</v>
      </c>
      <c r="I44" s="1435">
        <v>1293.1462208465473</v>
      </c>
      <c r="J44" s="1436"/>
      <c r="K44" s="1437">
        <v>19.090930427024325</v>
      </c>
    </row>
    <row r="45" spans="1:11" s="40" customFormat="1" ht="16.5" customHeight="1" thickTop="1">
      <c r="A45" s="534" t="s">
        <v>897</v>
      </c>
      <c r="B45" s="404"/>
      <c r="C45" s="36"/>
      <c r="D45" s="554"/>
      <c r="E45" s="554"/>
      <c r="F45" s="525"/>
      <c r="G45" s="526"/>
      <c r="H45" s="525"/>
      <c r="I45" s="526"/>
      <c r="J45" s="526"/>
      <c r="K45" s="526"/>
    </row>
    <row r="46" spans="1:11" s="40" customFormat="1" ht="16.5" customHeight="1">
      <c r="A46" s="1691"/>
      <c r="B46" s="1377"/>
      <c r="C46" s="1377"/>
      <c r="D46" s="554"/>
      <c r="E46" s="554"/>
      <c r="F46" s="525"/>
      <c r="G46" s="526"/>
      <c r="H46" s="525"/>
      <c r="I46" s="526"/>
      <c r="J46" s="526"/>
      <c r="K46" s="526"/>
    </row>
    <row r="47" spans="1:11" s="40" customFormat="1" ht="16.5" customHeight="1">
      <c r="A47" s="1402"/>
      <c r="B47" s="1377"/>
      <c r="C47" s="1377"/>
      <c r="D47" s="554"/>
      <c r="E47" s="554"/>
      <c r="F47" s="525"/>
      <c r="G47" s="526"/>
      <c r="H47" s="525"/>
      <c r="I47" s="526"/>
      <c r="J47" s="526"/>
      <c r="K47" s="526"/>
    </row>
    <row r="48" spans="4:11" s="40" customFormat="1" ht="16.5" customHeight="1">
      <c r="D48" s="567"/>
      <c r="E48" s="567"/>
      <c r="F48" s="567"/>
      <c r="G48" s="567"/>
      <c r="H48" s="567"/>
      <c r="I48" s="567"/>
      <c r="J48" s="567"/>
      <c r="K48" s="567"/>
    </row>
    <row r="49" spans="4:11" s="40" customFormat="1" ht="16.5" customHeight="1">
      <c r="D49" s="567"/>
      <c r="E49" s="567"/>
      <c r="F49" s="567"/>
      <c r="G49" s="567"/>
      <c r="H49" s="567"/>
      <c r="I49" s="567"/>
      <c r="J49" s="567"/>
      <c r="K49" s="567"/>
    </row>
    <row r="50" spans="1:11" s="40" customFormat="1" ht="16.5" customHeight="1">
      <c r="A50" s="267"/>
      <c r="B50" s="404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67"/>
      <c r="B51" s="404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67"/>
      <c r="B52" s="404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67"/>
      <c r="B53" s="404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67"/>
      <c r="B54" s="404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67"/>
      <c r="B55" s="404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67"/>
      <c r="B56" s="404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67"/>
      <c r="B57" s="404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67"/>
      <c r="B58" s="404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67"/>
      <c r="B59" s="404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67"/>
      <c r="B60" s="404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67"/>
      <c r="B61" s="404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67"/>
      <c r="B62" s="404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67"/>
      <c r="B63" s="404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67"/>
      <c r="B64" s="404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67"/>
      <c r="B65" s="404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67"/>
      <c r="B66" s="404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67"/>
      <c r="B67" s="404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67"/>
      <c r="B68" s="404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67"/>
      <c r="B69" s="404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67"/>
      <c r="B70" s="404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67"/>
      <c r="B71" s="404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67"/>
      <c r="B72" s="404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67"/>
      <c r="B73" s="404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67"/>
      <c r="B74" s="404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67"/>
      <c r="B75" s="404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67"/>
      <c r="B76" s="404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67"/>
      <c r="B77" s="404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67"/>
      <c r="B78" s="404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67"/>
      <c r="B79" s="404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67"/>
      <c r="B80" s="404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67"/>
      <c r="B81" s="404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67"/>
      <c r="B82" s="404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67"/>
      <c r="B83" s="404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67"/>
      <c r="B84" s="404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67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569"/>
      <c r="B86" s="570"/>
      <c r="C86" s="570"/>
      <c r="D86" s="570"/>
      <c r="E86" s="570"/>
    </row>
    <row r="87" spans="1:5" ht="16.5" customHeight="1">
      <c r="A87" s="569"/>
      <c r="B87" s="571"/>
      <c r="C87" s="571"/>
      <c r="D87" s="571"/>
      <c r="E87" s="571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31" bestFit="1" customWidth="1"/>
    <col min="8" max="8" width="7.140625" style="50" bestFit="1" customWidth="1"/>
    <col min="9" max="9" width="7.140625" style="131" bestFit="1" customWidth="1"/>
    <col min="10" max="16384" width="9.140625" style="50" customWidth="1"/>
  </cols>
  <sheetData>
    <row r="1" spans="1:9" ht="12.75">
      <c r="A1" s="1774" t="s">
        <v>438</v>
      </c>
      <c r="B1" s="1774"/>
      <c r="C1" s="1774"/>
      <c r="D1" s="1774"/>
      <c r="E1" s="1774"/>
      <c r="F1" s="1774"/>
      <c r="G1" s="1774"/>
      <c r="H1" s="1774"/>
      <c r="I1" s="1774"/>
    </row>
    <row r="2" spans="1:9" ht="15.75">
      <c r="A2" s="1775" t="s">
        <v>959</v>
      </c>
      <c r="B2" s="1775"/>
      <c r="C2" s="1775"/>
      <c r="D2" s="1775"/>
      <c r="E2" s="1775"/>
      <c r="F2" s="1775"/>
      <c r="G2" s="1775"/>
      <c r="H2" s="1775"/>
      <c r="I2" s="1775"/>
    </row>
    <row r="3" spans="8:9" ht="13.5" thickBot="1">
      <c r="H3" s="1776" t="s">
        <v>192</v>
      </c>
      <c r="I3" s="1777"/>
    </row>
    <row r="4" spans="1:9" ht="13.5" thickTop="1">
      <c r="A4" s="575"/>
      <c r="B4" s="576">
        <v>2012</v>
      </c>
      <c r="C4" s="576">
        <v>2012</v>
      </c>
      <c r="D4" s="576">
        <v>2013</v>
      </c>
      <c r="E4" s="576">
        <v>2013</v>
      </c>
      <c r="F4" s="1778" t="s">
        <v>1392</v>
      </c>
      <c r="G4" s="1779"/>
      <c r="H4" s="1779"/>
      <c r="I4" s="1780"/>
    </row>
    <row r="5" spans="1:9" ht="12.75">
      <c r="A5" s="577" t="s">
        <v>309</v>
      </c>
      <c r="B5" s="578" t="s">
        <v>658</v>
      </c>
      <c r="C5" s="578" t="s">
        <v>532</v>
      </c>
      <c r="D5" s="578" t="s">
        <v>404</v>
      </c>
      <c r="E5" s="578" t="s">
        <v>1391</v>
      </c>
      <c r="F5" s="1771" t="s">
        <v>278</v>
      </c>
      <c r="G5" s="1772"/>
      <c r="H5" s="1771" t="s">
        <v>1123</v>
      </c>
      <c r="I5" s="1773"/>
    </row>
    <row r="6" spans="1:9" s="499" customFormat="1" ht="12.75">
      <c r="A6" s="579"/>
      <c r="B6" s="580"/>
      <c r="C6" s="580"/>
      <c r="D6" s="580"/>
      <c r="E6" s="580"/>
      <c r="F6" s="581" t="s">
        <v>388</v>
      </c>
      <c r="G6" s="582" t="s">
        <v>377</v>
      </c>
      <c r="H6" s="581" t="s">
        <v>388</v>
      </c>
      <c r="I6" s="583" t="s">
        <v>377</v>
      </c>
    </row>
    <row r="7" spans="1:11" ht="12.75">
      <c r="A7" s="584" t="s">
        <v>371</v>
      </c>
      <c r="B7" s="1469">
        <v>60465.5726593609</v>
      </c>
      <c r="C7" s="1469">
        <v>62782.1723639722</v>
      </c>
      <c r="D7" s="1469">
        <v>74332.3237155658</v>
      </c>
      <c r="E7" s="1469">
        <v>80390.85703877779</v>
      </c>
      <c r="F7" s="1469">
        <v>2316.599704611297</v>
      </c>
      <c r="G7" s="1469">
        <v>3.8312705937014817</v>
      </c>
      <c r="H7" s="1469">
        <v>6058.533323211988</v>
      </c>
      <c r="I7" s="1470">
        <v>8.150603963889376</v>
      </c>
      <c r="K7" s="499"/>
    </row>
    <row r="8" spans="1:11" ht="12.75">
      <c r="A8" s="133" t="s">
        <v>960</v>
      </c>
      <c r="B8" s="1469">
        <v>1135.73513826</v>
      </c>
      <c r="C8" s="1469">
        <v>2406.3082790099998</v>
      </c>
      <c r="D8" s="1469">
        <v>2182.6950166844576</v>
      </c>
      <c r="E8" s="1469">
        <v>2864.13420833</v>
      </c>
      <c r="F8" s="1469">
        <v>1270.5731407499998</v>
      </c>
      <c r="G8" s="1469">
        <v>111.87231053681916</v>
      </c>
      <c r="H8" s="1469">
        <v>681.4391916455425</v>
      </c>
      <c r="I8" s="1470">
        <v>31.22008280756775</v>
      </c>
      <c r="K8" s="499"/>
    </row>
    <row r="9" spans="1:11" ht="12.75">
      <c r="A9" s="584" t="s">
        <v>1130</v>
      </c>
      <c r="B9" s="1471">
        <v>124550.85565655949</v>
      </c>
      <c r="C9" s="1471">
        <v>123561.53796011186</v>
      </c>
      <c r="D9" s="1471">
        <v>170653.76141394948</v>
      </c>
      <c r="E9" s="1471">
        <v>172731.022376339</v>
      </c>
      <c r="F9" s="1471">
        <v>-989.3176964476297</v>
      </c>
      <c r="G9" s="1471">
        <v>-0.7943082295440875</v>
      </c>
      <c r="H9" s="1471">
        <v>2077.260962389526</v>
      </c>
      <c r="I9" s="1701">
        <v>1.2172371386240817</v>
      </c>
      <c r="K9" s="499"/>
    </row>
    <row r="10" spans="1:11" ht="12.75">
      <c r="A10" s="132" t="s">
        <v>1131</v>
      </c>
      <c r="B10" s="1472">
        <v>34214.28552038</v>
      </c>
      <c r="C10" s="1472">
        <v>35409.3461829</v>
      </c>
      <c r="D10" s="1472">
        <v>52044.824856362735</v>
      </c>
      <c r="E10" s="1472">
        <v>54647.646893316</v>
      </c>
      <c r="F10" s="1472">
        <v>1195.0606625200016</v>
      </c>
      <c r="G10" s="1472">
        <v>3.492870432171248</v>
      </c>
      <c r="H10" s="1472">
        <v>2602.8220369532646</v>
      </c>
      <c r="I10" s="1702">
        <v>5.00111594983119</v>
      </c>
      <c r="K10" s="499"/>
    </row>
    <row r="11" spans="1:11" ht="12.75">
      <c r="A11" s="132" t="s">
        <v>1132</v>
      </c>
      <c r="B11" s="1472">
        <v>25719.236076110006</v>
      </c>
      <c r="C11" s="1472">
        <v>26795.3049809</v>
      </c>
      <c r="D11" s="1472">
        <v>25790.141393901653</v>
      </c>
      <c r="E11" s="1472">
        <v>25825.5362365</v>
      </c>
      <c r="F11" s="1472">
        <v>1076.0689047899941</v>
      </c>
      <c r="G11" s="1472">
        <v>4.183906946557908</v>
      </c>
      <c r="H11" s="1472">
        <v>35.39484259834717</v>
      </c>
      <c r="I11" s="1702">
        <v>0.13724175473778769</v>
      </c>
      <c r="K11" s="499"/>
    </row>
    <row r="12" spans="1:11" ht="12.75">
      <c r="A12" s="132" t="s">
        <v>1133</v>
      </c>
      <c r="B12" s="1472">
        <v>13498.869472460003</v>
      </c>
      <c r="C12" s="1472">
        <v>14947.2344335</v>
      </c>
      <c r="D12" s="1472">
        <v>28743.327299745353</v>
      </c>
      <c r="E12" s="1472">
        <v>25805.38805469</v>
      </c>
      <c r="F12" s="1472">
        <v>1448.364961039997</v>
      </c>
      <c r="G12" s="1472">
        <v>10.729527861536173</v>
      </c>
      <c r="H12" s="1472">
        <v>-2937.9392450553532</v>
      </c>
      <c r="I12" s="1702">
        <v>-10.22129141284691</v>
      </c>
      <c r="K12" s="499"/>
    </row>
    <row r="13" spans="1:11" ht="12.75">
      <c r="A13" s="132" t="s">
        <v>1134</v>
      </c>
      <c r="B13" s="1472">
        <v>51118.4645876095</v>
      </c>
      <c r="C13" s="1472">
        <v>46409.65236281184</v>
      </c>
      <c r="D13" s="1472">
        <v>64075.46786393972</v>
      </c>
      <c r="E13" s="1472">
        <v>66452.451191833</v>
      </c>
      <c r="F13" s="1472">
        <v>-4708.812224797664</v>
      </c>
      <c r="G13" s="1472">
        <v>-9.211568193186741</v>
      </c>
      <c r="H13" s="1472">
        <v>2376.9833278932783</v>
      </c>
      <c r="I13" s="1702">
        <v>3.7096620705769254</v>
      </c>
      <c r="K13" s="499"/>
    </row>
    <row r="14" spans="1:11" ht="12.75">
      <c r="A14" s="584" t="s">
        <v>961</v>
      </c>
      <c r="B14" s="1471">
        <v>75042.49712190588</v>
      </c>
      <c r="C14" s="1471">
        <v>80022.25314257001</v>
      </c>
      <c r="D14" s="1471">
        <v>98250.19203416645</v>
      </c>
      <c r="E14" s="1471">
        <v>96598.61512594</v>
      </c>
      <c r="F14" s="1471">
        <v>4979.756020664136</v>
      </c>
      <c r="G14" s="1471">
        <v>6.635914597264221</v>
      </c>
      <c r="H14" s="1471">
        <v>-1651.576908226445</v>
      </c>
      <c r="I14" s="1701">
        <v>-1.6809910230527692</v>
      </c>
      <c r="K14" s="499"/>
    </row>
    <row r="15" spans="1:11" ht="12.75">
      <c r="A15" s="584" t="s">
        <v>1135</v>
      </c>
      <c r="B15" s="1471">
        <v>89187.38069267684</v>
      </c>
      <c r="C15" s="1471">
        <v>84428.72625901594</v>
      </c>
      <c r="D15" s="1471">
        <v>99541.59972684065</v>
      </c>
      <c r="E15" s="1471">
        <v>95883.30173536344</v>
      </c>
      <c r="F15" s="1471">
        <v>-4758.654433660908</v>
      </c>
      <c r="G15" s="1471">
        <v>-5.335569221455608</v>
      </c>
      <c r="H15" s="1471">
        <v>-3658.297991477215</v>
      </c>
      <c r="I15" s="1701">
        <v>-3.6751448655800356</v>
      </c>
      <c r="K15" s="499"/>
    </row>
    <row r="16" spans="1:11" ht="12.75">
      <c r="A16" s="584" t="s">
        <v>1136</v>
      </c>
      <c r="B16" s="1471">
        <v>59478.869748076315</v>
      </c>
      <c r="C16" s="1471">
        <v>52991.5991702181</v>
      </c>
      <c r="D16" s="1471">
        <v>62747.235410914756</v>
      </c>
      <c r="E16" s="1471">
        <v>72780.1973057415</v>
      </c>
      <c r="F16" s="1471">
        <v>-6487.270577858217</v>
      </c>
      <c r="G16" s="1471">
        <v>-10.90684911353419</v>
      </c>
      <c r="H16" s="1471">
        <v>10032.961894826745</v>
      </c>
      <c r="I16" s="1701">
        <v>15.98948834816957</v>
      </c>
      <c r="K16" s="499"/>
    </row>
    <row r="17" spans="1:11" ht="12.75">
      <c r="A17" s="584" t="s">
        <v>1137</v>
      </c>
      <c r="B17" s="1471">
        <v>40203.751548748</v>
      </c>
      <c r="C17" s="1471">
        <v>44316.554141225</v>
      </c>
      <c r="D17" s="1471">
        <v>49837.162217737656</v>
      </c>
      <c r="E17" s="1471">
        <v>59902.52679738699</v>
      </c>
      <c r="F17" s="1471">
        <v>4112.8025924770045</v>
      </c>
      <c r="G17" s="1471">
        <v>10.229897544486947</v>
      </c>
      <c r="H17" s="1471">
        <v>10065.364579649337</v>
      </c>
      <c r="I17" s="1701">
        <v>20.196504238491634</v>
      </c>
      <c r="K17" s="499"/>
    </row>
    <row r="18" spans="1:11" ht="12.75">
      <c r="A18" s="584" t="s">
        <v>372</v>
      </c>
      <c r="B18" s="1471">
        <v>580551.3239229805</v>
      </c>
      <c r="C18" s="1471">
        <v>600902.6836004965</v>
      </c>
      <c r="D18" s="1471">
        <v>651969.2984042312</v>
      </c>
      <c r="E18" s="1471">
        <v>702034.0347326495</v>
      </c>
      <c r="F18" s="1471">
        <v>20351.35967751604</v>
      </c>
      <c r="G18" s="1471">
        <v>3.505522912254348</v>
      </c>
      <c r="H18" s="1471">
        <v>50064.73632841825</v>
      </c>
      <c r="I18" s="1701">
        <v>7.679002132609216</v>
      </c>
      <c r="K18" s="499"/>
    </row>
    <row r="19" spans="1:11" ht="12.75">
      <c r="A19" s="584" t="s">
        <v>373</v>
      </c>
      <c r="B19" s="1471">
        <v>40685.8678209984</v>
      </c>
      <c r="C19" s="1471">
        <v>42638.2082795682</v>
      </c>
      <c r="D19" s="1471">
        <v>41323.249492318195</v>
      </c>
      <c r="E19" s="1471">
        <v>36556.795017956</v>
      </c>
      <c r="F19" s="1471">
        <v>1952.3404585698008</v>
      </c>
      <c r="G19" s="1471">
        <v>4.798571501926223</v>
      </c>
      <c r="H19" s="1471">
        <v>-4766.4544743621955</v>
      </c>
      <c r="I19" s="1701">
        <v>-11.53455871191412</v>
      </c>
      <c r="K19" s="499"/>
    </row>
    <row r="20" spans="1:11" ht="12.75">
      <c r="A20" s="1524" t="s">
        <v>542</v>
      </c>
      <c r="B20" s="1471">
        <v>1071301.8543095663</v>
      </c>
      <c r="C20" s="1471">
        <v>1094050.0431961878</v>
      </c>
      <c r="D20" s="1471">
        <v>1250837.5174324086</v>
      </c>
      <c r="E20" s="1471">
        <v>1319741.4843384842</v>
      </c>
      <c r="F20" s="1471">
        <v>22748.1888866215</v>
      </c>
      <c r="G20" s="1471">
        <v>2.1234154309648123</v>
      </c>
      <c r="H20" s="1471">
        <v>68903.9669060756</v>
      </c>
      <c r="I20" s="1701">
        <v>5.508626495910885</v>
      </c>
      <c r="K20" s="499"/>
    </row>
    <row r="21" spans="1:12" ht="13.5" hidden="1" thickTop="1">
      <c r="A21" s="585" t="s">
        <v>962</v>
      </c>
      <c r="B21" s="134"/>
      <c r="C21" s="134"/>
      <c r="D21" s="134"/>
      <c r="E21" s="134"/>
      <c r="F21" s="134"/>
      <c r="G21" s="586"/>
      <c r="H21" s="134"/>
      <c r="I21" s="135"/>
      <c r="K21" s="38"/>
      <c r="L21" s="38"/>
    </row>
    <row r="22" spans="1:12" ht="13.5" hidden="1" thickTop="1">
      <c r="A22" s="587" t="s">
        <v>963</v>
      </c>
      <c r="B22" s="134"/>
      <c r="C22" s="134"/>
      <c r="D22" s="134"/>
      <c r="E22" s="134"/>
      <c r="F22" s="134"/>
      <c r="G22" s="586"/>
      <c r="H22" s="134"/>
      <c r="I22" s="135"/>
      <c r="K22" s="38"/>
      <c r="L22" s="38"/>
    </row>
    <row r="23" spans="1:12" ht="13.5" hidden="1" thickTop="1">
      <c r="A23" s="72" t="s">
        <v>964</v>
      </c>
      <c r="I23" s="135"/>
      <c r="K23" s="38"/>
      <c r="L23" s="38"/>
    </row>
    <row r="24" spans="1:12" ht="13.5" hidden="1" thickTop="1">
      <c r="A24" s="50" t="s">
        <v>965</v>
      </c>
      <c r="I24" s="135"/>
      <c r="K24" s="38"/>
      <c r="L24" s="38"/>
    </row>
    <row r="25" spans="1:12" ht="13.5" hidden="1" thickTop="1">
      <c r="A25" s="72" t="s">
        <v>966</v>
      </c>
      <c r="I25" s="135"/>
      <c r="K25" s="38"/>
      <c r="L25" s="38"/>
    </row>
    <row r="26" spans="1:12" ht="13.5" hidden="1" thickTop="1">
      <c r="A26" s="50" t="s">
        <v>967</v>
      </c>
      <c r="I26" s="135"/>
      <c r="K26" s="38"/>
      <c r="L26" s="38"/>
    </row>
    <row r="27" spans="9:12" ht="13.5" hidden="1" thickTop="1">
      <c r="I27" s="135"/>
      <c r="K27" s="38"/>
      <c r="L27" s="38"/>
    </row>
    <row r="28" spans="1:12" s="136" customFormat="1" ht="12.75">
      <c r="A28" s="405" t="s">
        <v>422</v>
      </c>
      <c r="E28" s="50"/>
      <c r="G28" s="137"/>
      <c r="I28" s="138"/>
      <c r="K28" s="588"/>
      <c r="L28" s="588"/>
    </row>
    <row r="29" spans="1:9" ht="12.75">
      <c r="A29" s="50" t="s">
        <v>1191</v>
      </c>
      <c r="I29" s="135"/>
    </row>
    <row r="30" ht="12.75">
      <c r="I30" s="135"/>
    </row>
    <row r="31" ht="12.75">
      <c r="I31" s="135"/>
    </row>
    <row r="32" ht="12.75">
      <c r="I32" s="135"/>
    </row>
    <row r="33" ht="12.75">
      <c r="I33" s="135"/>
    </row>
    <row r="34" ht="12.75">
      <c r="I34" s="135"/>
    </row>
    <row r="35" ht="12.75">
      <c r="I35" s="135"/>
    </row>
    <row r="36" ht="12.75">
      <c r="I36" s="135"/>
    </row>
    <row r="37" ht="12.75">
      <c r="I37" s="135"/>
    </row>
    <row r="38" ht="12.75">
      <c r="I38" s="135"/>
    </row>
    <row r="39" ht="12.75">
      <c r="I39" s="135"/>
    </row>
    <row r="40" ht="12.75">
      <c r="I40" s="135"/>
    </row>
    <row r="41" ht="12.75">
      <c r="I41" s="135"/>
    </row>
    <row r="42" ht="12.75">
      <c r="I42" s="135"/>
    </row>
    <row r="43" ht="12.75">
      <c r="I43" s="135"/>
    </row>
    <row r="44" ht="12.75">
      <c r="I44" s="135"/>
    </row>
    <row r="45" ht="12.75">
      <c r="I45" s="135"/>
    </row>
    <row r="46" ht="12.75">
      <c r="I46" s="135"/>
    </row>
    <row r="47" ht="12.75">
      <c r="I47" s="135"/>
    </row>
    <row r="48" ht="12.75">
      <c r="I48" s="135"/>
    </row>
    <row r="49" ht="12.75">
      <c r="I49" s="135"/>
    </row>
    <row r="50" ht="12.75">
      <c r="I50" s="135"/>
    </row>
    <row r="51" ht="12.75">
      <c r="I51" s="135"/>
    </row>
    <row r="52" ht="12.75">
      <c r="I52" s="135"/>
    </row>
    <row r="53" ht="12.75">
      <c r="I53" s="135"/>
    </row>
    <row r="54" ht="12.75">
      <c r="I54" s="135"/>
    </row>
    <row r="55" ht="12.75">
      <c r="I55" s="135"/>
    </row>
    <row r="56" ht="12.75">
      <c r="I56" s="135"/>
    </row>
    <row r="57" ht="12.75">
      <c r="I57" s="135"/>
    </row>
    <row r="58" ht="12.75">
      <c r="I58" s="135"/>
    </row>
    <row r="59" ht="12.75">
      <c r="I59" s="135"/>
    </row>
    <row r="60" ht="12.75">
      <c r="I60" s="135"/>
    </row>
    <row r="61" ht="12.75">
      <c r="I61" s="135"/>
    </row>
    <row r="62" ht="12.75">
      <c r="I62" s="135"/>
    </row>
    <row r="63" ht="12.75">
      <c r="I63" s="135"/>
    </row>
    <row r="64" ht="12.75">
      <c r="I64" s="135"/>
    </row>
    <row r="65" ht="12.75">
      <c r="I65" s="135"/>
    </row>
    <row r="66" ht="12.75">
      <c r="I66" s="135"/>
    </row>
    <row r="67" ht="12.75">
      <c r="I67" s="135"/>
    </row>
    <row r="68" ht="12.75">
      <c r="I68" s="135"/>
    </row>
    <row r="69" ht="12.75">
      <c r="I69" s="135"/>
    </row>
    <row r="70" ht="12.75">
      <c r="I70" s="135"/>
    </row>
    <row r="71" ht="12.75">
      <c r="I71" s="135"/>
    </row>
    <row r="72" ht="12.75">
      <c r="I72" s="135"/>
    </row>
    <row r="73" ht="12.75">
      <c r="I73" s="135"/>
    </row>
    <row r="74" ht="12.75">
      <c r="I74" s="135"/>
    </row>
    <row r="75" ht="12.75">
      <c r="I75" s="135"/>
    </row>
    <row r="76" ht="12.75">
      <c r="I76" s="135"/>
    </row>
    <row r="77" ht="12.75">
      <c r="I77" s="135"/>
    </row>
    <row r="78" ht="12.75">
      <c r="I78" s="135"/>
    </row>
    <row r="79" ht="12.75">
      <c r="I79" s="135"/>
    </row>
    <row r="80" ht="12.75">
      <c r="I80" s="135"/>
    </row>
    <row r="81" ht="12.75">
      <c r="I81" s="135"/>
    </row>
    <row r="82" ht="12.75">
      <c r="I82" s="135"/>
    </row>
    <row r="83" ht="12.75">
      <c r="I83" s="135"/>
    </row>
    <row r="84" ht="12.75">
      <c r="I84" s="135"/>
    </row>
    <row r="85" ht="12.75">
      <c r="I85" s="135"/>
    </row>
    <row r="86" ht="12.75">
      <c r="I86" s="135"/>
    </row>
    <row r="87" ht="12.75">
      <c r="I87" s="135"/>
    </row>
    <row r="88" ht="12.75">
      <c r="I88" s="135"/>
    </row>
    <row r="89" ht="12.75">
      <c r="I89" s="135"/>
    </row>
    <row r="90" ht="12.75">
      <c r="I90" s="135"/>
    </row>
    <row r="91" ht="12.75">
      <c r="I91" s="135"/>
    </row>
    <row r="92" ht="12.75">
      <c r="I92" s="135"/>
    </row>
    <row r="93" ht="12.75">
      <c r="I93" s="135"/>
    </row>
    <row r="94" ht="12.75">
      <c r="I94" s="135"/>
    </row>
    <row r="95" ht="12.75">
      <c r="I95" s="135"/>
    </row>
    <row r="96" ht="12.75">
      <c r="I96" s="135"/>
    </row>
    <row r="97" ht="12.75">
      <c r="I97" s="135"/>
    </row>
    <row r="98" ht="12.75">
      <c r="I98" s="135"/>
    </row>
    <row r="99" ht="12.75">
      <c r="I99" s="135"/>
    </row>
    <row r="100" ht="12.75">
      <c r="I100" s="135"/>
    </row>
    <row r="101" ht="12.75">
      <c r="I101" s="135"/>
    </row>
    <row r="102" ht="12.75">
      <c r="I102" s="135"/>
    </row>
    <row r="103" ht="12.75">
      <c r="I103" s="135"/>
    </row>
    <row r="104" ht="12.75">
      <c r="I104" s="135"/>
    </row>
    <row r="105" ht="12.75">
      <c r="I105" s="135"/>
    </row>
    <row r="106" ht="12.75">
      <c r="I106" s="135"/>
    </row>
    <row r="107" ht="12.75">
      <c r="I107" s="135"/>
    </row>
    <row r="108" ht="12.75">
      <c r="I108" s="135"/>
    </row>
    <row r="109" ht="12.75">
      <c r="I109" s="135"/>
    </row>
    <row r="110" ht="12.75">
      <c r="I110" s="135"/>
    </row>
    <row r="111" ht="12.75">
      <c r="I111" s="135"/>
    </row>
    <row r="112" ht="12.75">
      <c r="I112" s="135"/>
    </row>
    <row r="113" ht="12.75">
      <c r="I113" s="135"/>
    </row>
    <row r="114" ht="12.75">
      <c r="I114" s="135"/>
    </row>
    <row r="115" ht="12.75">
      <c r="I115" s="135"/>
    </row>
    <row r="116" ht="12.75">
      <c r="I116" s="135"/>
    </row>
    <row r="117" ht="12.75">
      <c r="I117" s="135"/>
    </row>
    <row r="118" ht="12.75">
      <c r="I118" s="135"/>
    </row>
    <row r="119" ht="12.75">
      <c r="I119" s="135"/>
    </row>
    <row r="120" ht="12.75">
      <c r="I120" s="135"/>
    </row>
    <row r="121" ht="12.75">
      <c r="I121" s="135"/>
    </row>
    <row r="122" ht="12.75">
      <c r="I122" s="135"/>
    </row>
    <row r="123" ht="12.75">
      <c r="I123" s="135"/>
    </row>
    <row r="124" ht="12.75">
      <c r="I124" s="135"/>
    </row>
    <row r="125" ht="12.75">
      <c r="I125" s="135"/>
    </row>
    <row r="126" ht="12.75">
      <c r="I126" s="135"/>
    </row>
    <row r="127" ht="12.75">
      <c r="I127" s="135"/>
    </row>
    <row r="128" ht="12.75">
      <c r="I128" s="135"/>
    </row>
    <row r="129" ht="12.75">
      <c r="I129" s="135"/>
    </row>
    <row r="130" ht="12.75">
      <c r="I130" s="135"/>
    </row>
    <row r="131" ht="12.75">
      <c r="I131" s="135"/>
    </row>
    <row r="132" ht="12.75">
      <c r="I132" s="135"/>
    </row>
    <row r="133" ht="12.75">
      <c r="I133" s="135"/>
    </row>
    <row r="134" ht="12.75">
      <c r="I134" s="135"/>
    </row>
    <row r="135" ht="12.75">
      <c r="I135" s="135"/>
    </row>
    <row r="136" ht="12.75">
      <c r="I136" s="135"/>
    </row>
    <row r="137" ht="12.75">
      <c r="I137" s="135"/>
    </row>
    <row r="138" ht="12.75">
      <c r="I138" s="135"/>
    </row>
    <row r="139" ht="12.75">
      <c r="I139" s="135"/>
    </row>
    <row r="140" ht="12.75">
      <c r="I140" s="135"/>
    </row>
    <row r="141" ht="12.75">
      <c r="I141" s="135"/>
    </row>
    <row r="142" ht="12.75">
      <c r="I142" s="135"/>
    </row>
    <row r="143" ht="12.75">
      <c r="I143" s="135"/>
    </row>
    <row r="144" ht="12.75">
      <c r="I144" s="135"/>
    </row>
    <row r="145" ht="12.75">
      <c r="I145" s="135"/>
    </row>
    <row r="146" ht="12.75">
      <c r="I146" s="135"/>
    </row>
    <row r="147" ht="12.75">
      <c r="I147" s="135"/>
    </row>
    <row r="148" ht="12.75">
      <c r="I148" s="135"/>
    </row>
    <row r="149" ht="12.75">
      <c r="I149" s="135"/>
    </row>
    <row r="150" ht="12.75">
      <c r="I150" s="135"/>
    </row>
    <row r="151" ht="12.75">
      <c r="I151" s="135"/>
    </row>
    <row r="152" ht="12.75">
      <c r="I152" s="135"/>
    </row>
    <row r="153" ht="12.75">
      <c r="I153" s="135"/>
    </row>
    <row r="154" ht="12.75">
      <c r="I154" s="135"/>
    </row>
    <row r="155" ht="12.75">
      <c r="I155" s="135"/>
    </row>
    <row r="156" ht="12.75">
      <c r="I156" s="135"/>
    </row>
    <row r="157" ht="12.75">
      <c r="I157" s="135"/>
    </row>
    <row r="158" ht="12.75">
      <c r="I158" s="135"/>
    </row>
    <row r="159" ht="12.75">
      <c r="I159" s="135"/>
    </row>
    <row r="160" ht="12.75">
      <c r="I160" s="135"/>
    </row>
    <row r="161" ht="12.75">
      <c r="I161" s="135"/>
    </row>
    <row r="162" ht="12.75">
      <c r="I162" s="135"/>
    </row>
    <row r="163" ht="12.75">
      <c r="I163" s="135"/>
    </row>
    <row r="164" ht="12.75">
      <c r="I164" s="135"/>
    </row>
    <row r="165" ht="12.75">
      <c r="I165" s="135"/>
    </row>
    <row r="166" ht="12.75">
      <c r="I166" s="135"/>
    </row>
    <row r="167" ht="12.75">
      <c r="I167" s="135"/>
    </row>
    <row r="168" ht="12.75">
      <c r="I168" s="135"/>
    </row>
    <row r="169" ht="12.75">
      <c r="I169" s="135"/>
    </row>
    <row r="170" ht="12.75">
      <c r="I170" s="135"/>
    </row>
    <row r="171" ht="12.75">
      <c r="I171" s="135"/>
    </row>
    <row r="172" ht="12.75">
      <c r="I172" s="135"/>
    </row>
    <row r="173" ht="12.75">
      <c r="I173" s="135"/>
    </row>
    <row r="174" ht="12.75">
      <c r="I174" s="135"/>
    </row>
    <row r="175" ht="12.75">
      <c r="I175" s="135"/>
    </row>
    <row r="176" ht="12.75">
      <c r="I176" s="135"/>
    </row>
    <row r="177" ht="12.75">
      <c r="I177" s="135"/>
    </row>
    <row r="178" ht="12.75">
      <c r="I178" s="135"/>
    </row>
    <row r="179" ht="12.75">
      <c r="I179" s="135"/>
    </row>
    <row r="180" ht="12.75">
      <c r="I180" s="135"/>
    </row>
    <row r="181" ht="12.75">
      <c r="I181" s="135"/>
    </row>
    <row r="182" ht="12.75">
      <c r="I182" s="135"/>
    </row>
    <row r="183" ht="12.75">
      <c r="I183" s="135"/>
    </row>
    <row r="184" ht="12.75">
      <c r="I184" s="135"/>
    </row>
    <row r="185" ht="12.75">
      <c r="I185" s="135"/>
    </row>
    <row r="186" ht="12.75">
      <c r="I186" s="135"/>
    </row>
    <row r="187" ht="12.75">
      <c r="I187" s="135"/>
    </row>
    <row r="188" ht="12.75">
      <c r="I188" s="135"/>
    </row>
    <row r="189" ht="12.75">
      <c r="I189" s="135"/>
    </row>
    <row r="190" ht="12.75">
      <c r="I190" s="135"/>
    </row>
    <row r="191" ht="12.75">
      <c r="I191" s="135"/>
    </row>
    <row r="192" ht="12.75">
      <c r="I192" s="135"/>
    </row>
    <row r="193" ht="12.75">
      <c r="I193" s="135"/>
    </row>
    <row r="194" ht="12.75">
      <c r="I194" s="135"/>
    </row>
    <row r="195" ht="12.75">
      <c r="I195" s="135"/>
    </row>
    <row r="196" ht="12.75">
      <c r="I196" s="135"/>
    </row>
    <row r="197" ht="12.75">
      <c r="I197" s="135"/>
    </row>
    <row r="198" ht="12.75">
      <c r="I198" s="135"/>
    </row>
    <row r="199" ht="12.75">
      <c r="I199" s="135"/>
    </row>
    <row r="200" ht="12.75">
      <c r="I200" s="135"/>
    </row>
    <row r="201" ht="12.75">
      <c r="I201" s="135"/>
    </row>
    <row r="202" ht="12.75">
      <c r="I202" s="135"/>
    </row>
    <row r="203" ht="12.75">
      <c r="I203" s="135"/>
    </row>
    <row r="204" ht="12.75">
      <c r="I204" s="135"/>
    </row>
    <row r="205" ht="12.75">
      <c r="I205" s="135"/>
    </row>
    <row r="206" ht="12.75">
      <c r="I206" s="135"/>
    </row>
    <row r="207" ht="12.75">
      <c r="I207" s="135"/>
    </row>
    <row r="208" ht="12.75">
      <c r="I208" s="135"/>
    </row>
    <row r="209" ht="12.75">
      <c r="I209" s="135"/>
    </row>
    <row r="210" ht="12.75">
      <c r="I210" s="135"/>
    </row>
    <row r="211" ht="12.75">
      <c r="I211" s="135"/>
    </row>
    <row r="212" ht="12.75">
      <c r="I212" s="135"/>
    </row>
    <row r="213" ht="12.75">
      <c r="I213" s="135"/>
    </row>
    <row r="214" ht="12.75">
      <c r="I214" s="135"/>
    </row>
    <row r="215" ht="12.75">
      <c r="I215" s="135"/>
    </row>
    <row r="216" ht="12.75">
      <c r="I216" s="135"/>
    </row>
    <row r="217" ht="12.75">
      <c r="I217" s="135"/>
    </row>
    <row r="218" ht="12.75">
      <c r="I218" s="135"/>
    </row>
    <row r="219" ht="12.75">
      <c r="I219" s="135"/>
    </row>
    <row r="220" ht="12.75">
      <c r="I220" s="135"/>
    </row>
    <row r="221" ht="12.75">
      <c r="I221" s="135"/>
    </row>
    <row r="222" ht="12.75">
      <c r="I222" s="135"/>
    </row>
    <row r="223" ht="12.75">
      <c r="I223" s="135"/>
    </row>
    <row r="224" ht="12.75">
      <c r="I224" s="135"/>
    </row>
    <row r="225" ht="12.75">
      <c r="I225" s="135"/>
    </row>
    <row r="226" ht="12.75">
      <c r="I226" s="135"/>
    </row>
    <row r="227" ht="12.75">
      <c r="I227" s="135"/>
    </row>
    <row r="228" ht="12.75">
      <c r="I228" s="135"/>
    </row>
    <row r="229" ht="12.75">
      <c r="I229" s="135"/>
    </row>
    <row r="230" ht="12.75">
      <c r="I230" s="135"/>
    </row>
    <row r="231" ht="12.75">
      <c r="I231" s="135"/>
    </row>
    <row r="232" ht="12.75">
      <c r="I232" s="135"/>
    </row>
    <row r="233" ht="12.75">
      <c r="I233" s="135"/>
    </row>
    <row r="234" ht="12.75">
      <c r="I234" s="135"/>
    </row>
    <row r="235" ht="12.75">
      <c r="I235" s="135"/>
    </row>
    <row r="236" ht="12.75">
      <c r="I236" s="135"/>
    </row>
    <row r="237" ht="12.75">
      <c r="I237" s="135"/>
    </row>
    <row r="238" ht="12.75">
      <c r="I238" s="135"/>
    </row>
    <row r="239" ht="12.75">
      <c r="I239" s="135"/>
    </row>
    <row r="240" ht="12.75">
      <c r="I240" s="135"/>
    </row>
    <row r="241" ht="12.75">
      <c r="I241" s="135"/>
    </row>
    <row r="242" ht="12.75">
      <c r="I242" s="135"/>
    </row>
    <row r="243" ht="12.75">
      <c r="I243" s="135"/>
    </row>
    <row r="244" ht="12.75">
      <c r="I244" s="135"/>
    </row>
    <row r="245" ht="12.75">
      <c r="I245" s="135"/>
    </row>
    <row r="246" ht="12.75">
      <c r="I246" s="135"/>
    </row>
    <row r="247" ht="12.75">
      <c r="I247" s="135"/>
    </row>
    <row r="248" ht="12.75">
      <c r="I248" s="135"/>
    </row>
    <row r="249" ht="12.75">
      <c r="I249" s="135"/>
    </row>
    <row r="250" ht="12.75">
      <c r="I250" s="135"/>
    </row>
    <row r="251" ht="12.75">
      <c r="I251" s="135"/>
    </row>
    <row r="252" ht="12.75">
      <c r="I252" s="135"/>
    </row>
    <row r="253" ht="12.75">
      <c r="I253" s="135"/>
    </row>
    <row r="254" ht="12.75">
      <c r="I254" s="135"/>
    </row>
    <row r="255" ht="12.75">
      <c r="I255" s="135"/>
    </row>
    <row r="256" ht="12.75">
      <c r="I256" s="135"/>
    </row>
    <row r="257" ht="12.75">
      <c r="I257" s="135"/>
    </row>
    <row r="258" ht="12.75">
      <c r="I258" s="135"/>
    </row>
    <row r="259" ht="12.75">
      <c r="I259" s="135"/>
    </row>
    <row r="260" ht="12.75">
      <c r="I260" s="135"/>
    </row>
    <row r="261" ht="12.75">
      <c r="I261" s="135"/>
    </row>
    <row r="262" ht="12.75">
      <c r="I262" s="135"/>
    </row>
    <row r="263" ht="12.75">
      <c r="I263" s="135"/>
    </row>
    <row r="264" ht="12.75">
      <c r="I264" s="135"/>
    </row>
    <row r="265" ht="12.75">
      <c r="I265" s="135"/>
    </row>
    <row r="266" ht="12.75">
      <c r="I266" s="135"/>
    </row>
    <row r="267" ht="12.75">
      <c r="I267" s="135"/>
    </row>
    <row r="268" ht="12.75">
      <c r="I268" s="135"/>
    </row>
    <row r="269" ht="12.75">
      <c r="I269" s="135"/>
    </row>
    <row r="270" ht="12.75">
      <c r="I270" s="135"/>
    </row>
    <row r="271" ht="12.75">
      <c r="I271" s="135"/>
    </row>
    <row r="272" ht="12.75">
      <c r="I272" s="135"/>
    </row>
    <row r="273" ht="12.75">
      <c r="I273" s="135"/>
    </row>
    <row r="274" ht="12.75">
      <c r="I274" s="135"/>
    </row>
    <row r="275" ht="12.75">
      <c r="I275" s="135"/>
    </row>
    <row r="276" ht="12.75">
      <c r="I276" s="135"/>
    </row>
    <row r="277" ht="12.75">
      <c r="I277" s="135"/>
    </row>
    <row r="278" ht="12.75">
      <c r="I278" s="135"/>
    </row>
    <row r="279" ht="12.75">
      <c r="I279" s="135"/>
    </row>
    <row r="280" ht="12.75">
      <c r="I280" s="135"/>
    </row>
    <row r="281" ht="12.75">
      <c r="I281" s="135"/>
    </row>
    <row r="282" ht="12.75">
      <c r="I282" s="135"/>
    </row>
    <row r="283" ht="12.75">
      <c r="I283" s="135"/>
    </row>
    <row r="284" ht="12.75">
      <c r="I284" s="135"/>
    </row>
    <row r="285" ht="12.75">
      <c r="I285" s="135"/>
    </row>
    <row r="286" ht="12.75">
      <c r="I286" s="135"/>
    </row>
    <row r="287" ht="12.75">
      <c r="I287" s="135"/>
    </row>
    <row r="288" ht="12.75">
      <c r="I288" s="135"/>
    </row>
    <row r="289" ht="12.75">
      <c r="I289" s="135"/>
    </row>
    <row r="290" ht="12.75">
      <c r="I290" s="135"/>
    </row>
    <row r="291" ht="12.75">
      <c r="I291" s="135"/>
    </row>
    <row r="292" ht="12.75">
      <c r="I292" s="135"/>
    </row>
    <row r="293" ht="12.75">
      <c r="I293" s="135"/>
    </row>
    <row r="294" ht="12.75">
      <c r="I294" s="135"/>
    </row>
    <row r="295" ht="12.75">
      <c r="I295" s="135"/>
    </row>
    <row r="296" ht="12.75">
      <c r="I296" s="135"/>
    </row>
    <row r="297" ht="12.75">
      <c r="I297" s="135"/>
    </row>
    <row r="298" ht="12.75">
      <c r="I298" s="135"/>
    </row>
    <row r="299" ht="12.75">
      <c r="I299" s="135"/>
    </row>
    <row r="300" ht="12.75">
      <c r="I300" s="135"/>
    </row>
    <row r="301" ht="12.75">
      <c r="I301" s="135"/>
    </row>
    <row r="302" ht="12.75">
      <c r="I302" s="135"/>
    </row>
    <row r="303" ht="12.75">
      <c r="I303" s="135"/>
    </row>
    <row r="304" ht="12.75">
      <c r="I304" s="135"/>
    </row>
    <row r="305" ht="12.75">
      <c r="I305" s="135"/>
    </row>
    <row r="306" ht="12.75">
      <c r="I306" s="135"/>
    </row>
    <row r="307" ht="12.75">
      <c r="I307" s="135"/>
    </row>
    <row r="308" ht="12.75">
      <c r="I308" s="135"/>
    </row>
    <row r="309" ht="12.75">
      <c r="I309" s="135"/>
    </row>
    <row r="310" ht="12.75">
      <c r="I310" s="135"/>
    </row>
    <row r="311" ht="12.75">
      <c r="I311" s="135"/>
    </row>
    <row r="312" ht="12.75">
      <c r="I312" s="135"/>
    </row>
    <row r="313" ht="12.75">
      <c r="I313" s="135"/>
    </row>
    <row r="314" ht="12.75">
      <c r="I314" s="135"/>
    </row>
    <row r="315" ht="12.75">
      <c r="I315" s="135"/>
    </row>
    <row r="316" ht="12.75">
      <c r="I316" s="135"/>
    </row>
    <row r="317" ht="12.75">
      <c r="I317" s="135"/>
    </row>
    <row r="318" ht="12.75">
      <c r="I318" s="135"/>
    </row>
    <row r="319" ht="12.75">
      <c r="I319" s="135"/>
    </row>
    <row r="320" ht="12.75">
      <c r="I320" s="135"/>
    </row>
    <row r="321" ht="12.75">
      <c r="I321" s="135"/>
    </row>
    <row r="322" ht="12.75">
      <c r="I322" s="135"/>
    </row>
    <row r="323" ht="12.75">
      <c r="I323" s="135"/>
    </row>
    <row r="324" ht="12.75">
      <c r="I324" s="135"/>
    </row>
    <row r="325" ht="12.75">
      <c r="I325" s="135"/>
    </row>
    <row r="326" ht="12.75">
      <c r="I326" s="135"/>
    </row>
    <row r="327" ht="12.75">
      <c r="I327" s="135"/>
    </row>
    <row r="328" ht="12.75">
      <c r="I328" s="135"/>
    </row>
    <row r="329" ht="12.75">
      <c r="I329" s="135"/>
    </row>
    <row r="330" ht="12.75">
      <c r="I330" s="135"/>
    </row>
    <row r="331" ht="12.75">
      <c r="I331" s="178"/>
    </row>
    <row r="332" ht="12.75">
      <c r="I332" s="178"/>
    </row>
    <row r="333" ht="12.75">
      <c r="I333" s="178"/>
    </row>
    <row r="334" ht="12.75">
      <c r="I334" s="178"/>
    </row>
    <row r="335" ht="12.75">
      <c r="I335" s="178"/>
    </row>
    <row r="336" ht="12.75">
      <c r="I336" s="178"/>
    </row>
    <row r="337" ht="12.75">
      <c r="I337" s="178"/>
    </row>
    <row r="338" ht="12.75">
      <c r="I338" s="178"/>
    </row>
    <row r="339" ht="12.75">
      <c r="I339" s="178"/>
    </row>
    <row r="340" ht="12.75">
      <c r="I340" s="178"/>
    </row>
    <row r="341" ht="12.75">
      <c r="I341" s="178"/>
    </row>
    <row r="342" ht="12.75">
      <c r="I342" s="178"/>
    </row>
    <row r="343" ht="12.75">
      <c r="I343" s="178"/>
    </row>
    <row r="344" ht="12.75">
      <c r="I344" s="178"/>
    </row>
    <row r="345" ht="12.75">
      <c r="I345" s="178"/>
    </row>
    <row r="346" ht="12.75">
      <c r="I346" s="178"/>
    </row>
    <row r="347" ht="12.75">
      <c r="I347" s="178"/>
    </row>
    <row r="348" ht="12.75">
      <c r="I348" s="178"/>
    </row>
    <row r="349" ht="12.75">
      <c r="I349" s="178"/>
    </row>
    <row r="350" ht="12.75">
      <c r="I350" s="178"/>
    </row>
    <row r="351" ht="12.75">
      <c r="I351" s="178"/>
    </row>
    <row r="352" ht="12.75">
      <c r="I352" s="178"/>
    </row>
    <row r="353" ht="12.75">
      <c r="I353" s="178"/>
    </row>
    <row r="354" ht="12.75">
      <c r="I354" s="178"/>
    </row>
    <row r="355" ht="12.75">
      <c r="I355" s="178"/>
    </row>
    <row r="356" ht="12.75">
      <c r="I356" s="178"/>
    </row>
    <row r="357" ht="12.75">
      <c r="I357" s="178"/>
    </row>
    <row r="358" ht="12.75">
      <c r="I358" s="178"/>
    </row>
    <row r="359" ht="12.75">
      <c r="I359" s="178"/>
    </row>
    <row r="360" ht="12.75">
      <c r="I360" s="178"/>
    </row>
    <row r="361" ht="12.75">
      <c r="I361" s="178"/>
    </row>
    <row r="362" ht="12.75">
      <c r="I362" s="178"/>
    </row>
    <row r="363" ht="12.75">
      <c r="I363" s="178"/>
    </row>
    <row r="364" ht="12.75">
      <c r="I364" s="178"/>
    </row>
    <row r="365" ht="12.75">
      <c r="I365" s="178"/>
    </row>
    <row r="366" ht="12.75">
      <c r="I366" s="178"/>
    </row>
    <row r="367" ht="12.75">
      <c r="I367" s="178"/>
    </row>
    <row r="368" ht="12.75">
      <c r="I368" s="178"/>
    </row>
    <row r="369" ht="12.75">
      <c r="I369" s="178"/>
    </row>
    <row r="370" ht="12.75">
      <c r="I370" s="178"/>
    </row>
    <row r="371" ht="12.75">
      <c r="I371" s="178"/>
    </row>
    <row r="372" ht="12.75">
      <c r="I372" s="178"/>
    </row>
    <row r="373" ht="12.75">
      <c r="I373" s="178"/>
    </row>
    <row r="374" ht="12.75">
      <c r="I374" s="178"/>
    </row>
    <row r="375" ht="12.75">
      <c r="I375" s="178"/>
    </row>
    <row r="376" ht="12.75">
      <c r="I376" s="178"/>
    </row>
    <row r="377" ht="12.75">
      <c r="I377" s="178"/>
    </row>
    <row r="378" ht="12.75">
      <c r="I378" s="178"/>
    </row>
    <row r="379" ht="12.75">
      <c r="I379" s="178"/>
    </row>
    <row r="380" ht="12.75">
      <c r="I380" s="178"/>
    </row>
    <row r="381" ht="12.75">
      <c r="I381" s="178"/>
    </row>
    <row r="382" ht="12.75">
      <c r="I382" s="178"/>
    </row>
    <row r="383" ht="12.75">
      <c r="I383" s="178"/>
    </row>
    <row r="384" ht="12.75">
      <c r="I384" s="178"/>
    </row>
    <row r="385" ht="12.75">
      <c r="I385" s="178"/>
    </row>
    <row r="386" ht="12.75">
      <c r="I386" s="178"/>
    </row>
    <row r="387" ht="12.75">
      <c r="I387" s="178"/>
    </row>
    <row r="388" ht="12.75">
      <c r="I388" s="178"/>
    </row>
    <row r="389" ht="12.75">
      <c r="I389" s="178"/>
    </row>
    <row r="390" ht="12.75">
      <c r="I390" s="178"/>
    </row>
    <row r="391" ht="12.75">
      <c r="I391" s="178"/>
    </row>
    <row r="392" ht="12.75">
      <c r="I392" s="178"/>
    </row>
    <row r="393" ht="12.75">
      <c r="I393" s="178"/>
    </row>
    <row r="394" ht="12.75">
      <c r="I394" s="178"/>
    </row>
    <row r="395" ht="12.75">
      <c r="I395" s="178"/>
    </row>
    <row r="396" ht="12.75">
      <c r="I396" s="178"/>
    </row>
    <row r="397" ht="12.75">
      <c r="I397" s="178"/>
    </row>
    <row r="398" ht="12.75">
      <c r="I398" s="178"/>
    </row>
    <row r="399" ht="12.75">
      <c r="I399" s="178"/>
    </row>
    <row r="400" ht="12.75">
      <c r="I400" s="178"/>
    </row>
    <row r="401" ht="12.75">
      <c r="I401" s="178"/>
    </row>
    <row r="402" ht="12.75">
      <c r="I402" s="178"/>
    </row>
    <row r="403" ht="12.75">
      <c r="I403" s="178"/>
    </row>
    <row r="404" ht="12.75">
      <c r="I404" s="178"/>
    </row>
    <row r="405" ht="12.75">
      <c r="I405" s="178"/>
    </row>
    <row r="406" ht="12.75">
      <c r="I406" s="178"/>
    </row>
    <row r="407" ht="12.75">
      <c r="I407" s="178"/>
    </row>
    <row r="408" ht="12.75">
      <c r="I408" s="178"/>
    </row>
    <row r="409" ht="12.75">
      <c r="I409" s="178"/>
    </row>
    <row r="410" ht="12.75">
      <c r="I410" s="178"/>
    </row>
    <row r="411" ht="12.75">
      <c r="I411" s="178"/>
    </row>
    <row r="412" ht="12.75">
      <c r="I412" s="178"/>
    </row>
    <row r="413" ht="12.75">
      <c r="I413" s="178"/>
    </row>
    <row r="414" ht="12.75">
      <c r="I414" s="178"/>
    </row>
    <row r="415" ht="12.75">
      <c r="I415" s="178"/>
    </row>
    <row r="416" ht="12.75">
      <c r="I416" s="178"/>
    </row>
    <row r="417" ht="12.75">
      <c r="I417" s="178"/>
    </row>
    <row r="418" ht="12.75">
      <c r="I418" s="178"/>
    </row>
    <row r="419" ht="12.75">
      <c r="I419" s="178"/>
    </row>
    <row r="420" ht="12.75">
      <c r="I420" s="178"/>
    </row>
    <row r="421" ht="12.75">
      <c r="I421" s="178"/>
    </row>
    <row r="422" ht="12.75">
      <c r="I422" s="178"/>
    </row>
    <row r="423" ht="12.75">
      <c r="I423" s="178"/>
    </row>
    <row r="424" ht="12.75">
      <c r="I424" s="178"/>
    </row>
    <row r="425" ht="12.75">
      <c r="I425" s="178"/>
    </row>
    <row r="426" ht="12.75">
      <c r="I426" s="178"/>
    </row>
    <row r="427" ht="12.75">
      <c r="I427" s="178"/>
    </row>
    <row r="428" ht="12.75">
      <c r="I428" s="178"/>
    </row>
    <row r="429" ht="12.75">
      <c r="I429" s="178"/>
    </row>
    <row r="430" ht="12.75">
      <c r="I430" s="178"/>
    </row>
    <row r="431" ht="12.75">
      <c r="I431" s="178"/>
    </row>
    <row r="432" ht="12.75">
      <c r="I432" s="178"/>
    </row>
    <row r="433" ht="12.75">
      <c r="I433" s="178"/>
    </row>
    <row r="434" ht="12.75">
      <c r="I434" s="178"/>
    </row>
    <row r="435" ht="12.75">
      <c r="I435" s="178"/>
    </row>
    <row r="436" ht="12.75">
      <c r="I436" s="178"/>
    </row>
    <row r="437" ht="12.75">
      <c r="I437" s="178"/>
    </row>
    <row r="438" ht="12.75">
      <c r="I438" s="178"/>
    </row>
    <row r="439" ht="12.75">
      <c r="I439" s="178"/>
    </row>
    <row r="440" ht="12.75">
      <c r="I440" s="178"/>
    </row>
    <row r="441" ht="12.75">
      <c r="I441" s="178"/>
    </row>
    <row r="442" ht="12.75">
      <c r="I442" s="178"/>
    </row>
    <row r="443" ht="12.75">
      <c r="I443" s="178"/>
    </row>
    <row r="444" ht="12.75">
      <c r="I444" s="178"/>
    </row>
    <row r="445" ht="12.75">
      <c r="I445" s="178"/>
    </row>
    <row r="446" ht="12.75">
      <c r="I446" s="178"/>
    </row>
    <row r="447" ht="12.75">
      <c r="I447" s="178"/>
    </row>
    <row r="448" ht="12.75">
      <c r="I448" s="178"/>
    </row>
    <row r="449" ht="12.75">
      <c r="I449" s="178"/>
    </row>
    <row r="450" ht="12.75">
      <c r="I450" s="178"/>
    </row>
    <row r="451" ht="12.75">
      <c r="I451" s="178"/>
    </row>
    <row r="452" ht="12.75">
      <c r="I452" s="178"/>
    </row>
    <row r="453" ht="12.75">
      <c r="I453" s="178"/>
    </row>
    <row r="454" ht="12.75">
      <c r="I454" s="178"/>
    </row>
    <row r="455" ht="12.75">
      <c r="I455" s="178"/>
    </row>
    <row r="456" ht="12.75">
      <c r="I456" s="178"/>
    </row>
    <row r="457" ht="12.75">
      <c r="I457" s="178"/>
    </row>
    <row r="458" ht="12.75">
      <c r="I458" s="178"/>
    </row>
    <row r="459" ht="12.75">
      <c r="I459" s="178"/>
    </row>
    <row r="460" ht="12.75">
      <c r="I460" s="178"/>
    </row>
    <row r="461" ht="12.75">
      <c r="I461" s="178"/>
    </row>
    <row r="462" ht="12.75">
      <c r="I462" s="178"/>
    </row>
    <row r="463" ht="12.75">
      <c r="I463" s="178"/>
    </row>
    <row r="464" ht="12.75">
      <c r="I464" s="178"/>
    </row>
    <row r="465" ht="12.75">
      <c r="I465" s="178"/>
    </row>
    <row r="466" ht="12.75">
      <c r="I466" s="178"/>
    </row>
    <row r="467" ht="12.75">
      <c r="I467" s="178"/>
    </row>
    <row r="468" ht="12.75">
      <c r="I468" s="178"/>
    </row>
    <row r="469" ht="12.75">
      <c r="I469" s="178"/>
    </row>
    <row r="470" ht="12.75">
      <c r="I470" s="178"/>
    </row>
    <row r="471" ht="12.75">
      <c r="I471" s="178"/>
    </row>
    <row r="472" ht="12.75">
      <c r="I472" s="178"/>
    </row>
    <row r="473" ht="12.75">
      <c r="I473" s="178"/>
    </row>
    <row r="474" ht="12.75">
      <c r="I474" s="178"/>
    </row>
    <row r="475" ht="12.75">
      <c r="I475" s="178"/>
    </row>
    <row r="476" ht="12.75">
      <c r="I476" s="178"/>
    </row>
    <row r="477" ht="12.75">
      <c r="I477" s="178"/>
    </row>
    <row r="478" ht="12.75">
      <c r="I478" s="178"/>
    </row>
    <row r="479" ht="12.75">
      <c r="I479" s="178"/>
    </row>
    <row r="480" ht="12.75">
      <c r="I480" s="178"/>
    </row>
    <row r="481" ht="12.75">
      <c r="I481" s="178"/>
    </row>
    <row r="482" ht="12.75">
      <c r="I482" s="178"/>
    </row>
    <row r="483" ht="12.75">
      <c r="I483" s="178"/>
    </row>
    <row r="484" ht="12.75">
      <c r="I484" s="178"/>
    </row>
    <row r="485" ht="12.75">
      <c r="I485" s="178"/>
    </row>
    <row r="486" ht="12.75">
      <c r="I486" s="178"/>
    </row>
    <row r="487" ht="12.75">
      <c r="I487" s="178"/>
    </row>
    <row r="488" ht="12.75">
      <c r="I488" s="178"/>
    </row>
    <row r="489" ht="12.75">
      <c r="I489" s="178"/>
    </row>
    <row r="490" ht="12.75">
      <c r="I490" s="178"/>
    </row>
    <row r="491" ht="12.75">
      <c r="I491" s="178"/>
    </row>
    <row r="492" ht="12.75">
      <c r="I492" s="178"/>
    </row>
    <row r="493" ht="12.75">
      <c r="I493" s="178"/>
    </row>
    <row r="494" ht="12.75">
      <c r="I494" s="178"/>
    </row>
    <row r="495" ht="12.75">
      <c r="I495" s="178"/>
    </row>
    <row r="496" ht="12.75">
      <c r="I496" s="178"/>
    </row>
    <row r="497" ht="12.75">
      <c r="I497" s="178"/>
    </row>
    <row r="498" ht="12.75">
      <c r="I498" s="178"/>
    </row>
    <row r="499" ht="12.75">
      <c r="I499" s="178"/>
    </row>
    <row r="500" ht="12.75">
      <c r="I500" s="178"/>
    </row>
    <row r="501" ht="12.75">
      <c r="I501" s="178"/>
    </row>
    <row r="502" ht="12.75">
      <c r="I502" s="178"/>
    </row>
    <row r="503" ht="12.75">
      <c r="I503" s="178"/>
    </row>
    <row r="504" ht="12.75">
      <c r="I504" s="178"/>
    </row>
    <row r="505" ht="12.75">
      <c r="I505" s="178"/>
    </row>
    <row r="506" ht="12.75">
      <c r="I506" s="178"/>
    </row>
    <row r="507" ht="12.75">
      <c r="I507" s="178"/>
    </row>
    <row r="508" ht="12.75">
      <c r="I508" s="178"/>
    </row>
    <row r="509" ht="12.75">
      <c r="I509" s="178"/>
    </row>
    <row r="510" ht="12.75">
      <c r="I510" s="178"/>
    </row>
    <row r="511" ht="12.75">
      <c r="I511" s="178"/>
    </row>
    <row r="512" ht="12.75">
      <c r="I512" s="178"/>
    </row>
    <row r="513" ht="12.75">
      <c r="I513" s="178"/>
    </row>
    <row r="514" ht="12.75">
      <c r="I514" s="178"/>
    </row>
    <row r="515" ht="12.75">
      <c r="I515" s="178"/>
    </row>
    <row r="516" ht="12.75">
      <c r="I516" s="178"/>
    </row>
    <row r="517" ht="12.75">
      <c r="I517" s="178"/>
    </row>
    <row r="518" ht="12.75">
      <c r="I518" s="178"/>
    </row>
    <row r="519" ht="12.75">
      <c r="I519" s="178"/>
    </row>
    <row r="520" ht="12.75">
      <c r="I520" s="178"/>
    </row>
    <row r="521" ht="12.75">
      <c r="I521" s="178"/>
    </row>
    <row r="522" ht="12.75">
      <c r="I522" s="178"/>
    </row>
    <row r="523" ht="12.75">
      <c r="I523" s="178"/>
    </row>
    <row r="524" ht="12.75">
      <c r="I524" s="178"/>
    </row>
    <row r="525" ht="12.75">
      <c r="I525" s="178"/>
    </row>
    <row r="526" ht="12.75">
      <c r="I526" s="178"/>
    </row>
    <row r="527" ht="12.75">
      <c r="I527" s="178"/>
    </row>
    <row r="528" ht="12.75">
      <c r="I528" s="178"/>
    </row>
    <row r="529" ht="12.75">
      <c r="I529" s="178"/>
    </row>
    <row r="530" ht="12.75">
      <c r="I530" s="178"/>
    </row>
    <row r="531" ht="12.75">
      <c r="I531" s="178"/>
    </row>
    <row r="532" ht="12.75">
      <c r="I532" s="178"/>
    </row>
    <row r="533" ht="12.75">
      <c r="I533" s="178"/>
    </row>
    <row r="534" ht="12.75">
      <c r="I534" s="178"/>
    </row>
    <row r="535" ht="12.75">
      <c r="I535" s="178"/>
    </row>
    <row r="536" ht="12.75">
      <c r="I536" s="178"/>
    </row>
    <row r="537" ht="12.75">
      <c r="I537" s="178"/>
    </row>
    <row r="538" ht="12.75">
      <c r="I538" s="178"/>
    </row>
    <row r="539" ht="12.75">
      <c r="I539" s="178"/>
    </row>
    <row r="540" ht="12.75">
      <c r="I540" s="178"/>
    </row>
    <row r="541" ht="12.75">
      <c r="I541" s="178"/>
    </row>
    <row r="542" ht="12.75">
      <c r="I542" s="178"/>
    </row>
    <row r="543" ht="12.75">
      <c r="I543" s="178"/>
    </row>
    <row r="544" ht="12.75">
      <c r="I544" s="178"/>
    </row>
    <row r="545" ht="12.75">
      <c r="I545" s="178"/>
    </row>
    <row r="546" ht="12.75">
      <c r="I546" s="178"/>
    </row>
    <row r="547" ht="12.75">
      <c r="I547" s="178"/>
    </row>
    <row r="548" ht="12.75">
      <c r="I548" s="178"/>
    </row>
    <row r="549" ht="12.75">
      <c r="I549" s="178"/>
    </row>
    <row r="550" ht="12.75">
      <c r="I550" s="178"/>
    </row>
    <row r="551" ht="12.75">
      <c r="I551" s="178"/>
    </row>
    <row r="552" ht="12.75">
      <c r="I552" s="178"/>
    </row>
    <row r="553" ht="12.75">
      <c r="I553" s="178"/>
    </row>
    <row r="554" ht="12.75">
      <c r="I554" s="178"/>
    </row>
    <row r="555" ht="12.75">
      <c r="I555" s="178"/>
    </row>
    <row r="556" ht="12.75">
      <c r="I556" s="178"/>
    </row>
    <row r="557" ht="12.75">
      <c r="I557" s="178"/>
    </row>
    <row r="558" ht="12.75">
      <c r="I558" s="178"/>
    </row>
    <row r="559" ht="12.75">
      <c r="I559" s="178"/>
    </row>
    <row r="560" ht="12.75">
      <c r="I560" s="178"/>
    </row>
    <row r="561" ht="12.75">
      <c r="I561" s="178"/>
    </row>
    <row r="562" ht="12.75">
      <c r="I562" s="178"/>
    </row>
    <row r="563" ht="12.75">
      <c r="I563" s="178"/>
    </row>
    <row r="564" ht="12.75">
      <c r="I564" s="178"/>
    </row>
    <row r="565" ht="12.75">
      <c r="I565" s="178"/>
    </row>
    <row r="566" ht="12.75">
      <c r="I566" s="178"/>
    </row>
    <row r="567" ht="12.75">
      <c r="I567" s="178"/>
    </row>
    <row r="568" ht="12.75">
      <c r="I568" s="178"/>
    </row>
    <row r="569" ht="12.75">
      <c r="I569" s="178"/>
    </row>
    <row r="570" ht="12.75">
      <c r="I570" s="178"/>
    </row>
    <row r="571" ht="12.75">
      <c r="I571" s="178"/>
    </row>
    <row r="572" ht="12.75">
      <c r="I572" s="178"/>
    </row>
    <row r="573" ht="12.75">
      <c r="I573" s="178"/>
    </row>
    <row r="574" ht="12.75">
      <c r="I574" s="178"/>
    </row>
    <row r="575" ht="12.75">
      <c r="I575" s="178"/>
    </row>
    <row r="576" ht="12.75">
      <c r="I576" s="178"/>
    </row>
    <row r="577" ht="12.75">
      <c r="I577" s="178"/>
    </row>
    <row r="578" ht="12.75">
      <c r="I578" s="178"/>
    </row>
    <row r="579" ht="12.75">
      <c r="I579" s="178"/>
    </row>
    <row r="580" ht="12.75">
      <c r="I580" s="178"/>
    </row>
    <row r="581" ht="12.75">
      <c r="I581" s="178"/>
    </row>
    <row r="582" ht="12.75">
      <c r="I582" s="178"/>
    </row>
    <row r="583" ht="12.75">
      <c r="I583" s="178"/>
    </row>
    <row r="584" ht="12.75">
      <c r="I584" s="178"/>
    </row>
    <row r="585" ht="12.75">
      <c r="I585" s="178"/>
    </row>
    <row r="586" ht="12.75">
      <c r="I586" s="178"/>
    </row>
    <row r="587" ht="12.75">
      <c r="I587" s="178"/>
    </row>
    <row r="588" ht="12.75">
      <c r="I588" s="178"/>
    </row>
    <row r="589" ht="12.75">
      <c r="I589" s="178"/>
    </row>
    <row r="590" ht="12.75">
      <c r="I590" s="178"/>
    </row>
    <row r="591" ht="12.75">
      <c r="I591" s="178"/>
    </row>
    <row r="592" ht="12.75">
      <c r="I592" s="178"/>
    </row>
    <row r="593" ht="12.75">
      <c r="I593" s="178"/>
    </row>
    <row r="594" ht="12.75">
      <c r="I594" s="178"/>
    </row>
    <row r="595" ht="12.75">
      <c r="I595" s="178"/>
    </row>
    <row r="596" ht="12.75">
      <c r="I596" s="178"/>
    </row>
    <row r="597" ht="12.75">
      <c r="I597" s="178"/>
    </row>
    <row r="598" ht="12.75">
      <c r="I598" s="178"/>
    </row>
    <row r="599" ht="12.75">
      <c r="I599" s="178"/>
    </row>
    <row r="600" ht="12.75">
      <c r="I600" s="178"/>
    </row>
    <row r="601" ht="12.75">
      <c r="I601" s="178"/>
    </row>
    <row r="602" ht="12.75">
      <c r="I602" s="178"/>
    </row>
    <row r="603" ht="12.75">
      <c r="I603" s="178"/>
    </row>
    <row r="604" ht="12.75">
      <c r="I604" s="178"/>
    </row>
    <row r="605" ht="12.75">
      <c r="I605" s="178"/>
    </row>
    <row r="606" ht="12.75">
      <c r="I606" s="178"/>
    </row>
    <row r="607" ht="12.75">
      <c r="I607" s="178"/>
    </row>
    <row r="608" ht="12.75">
      <c r="I608" s="178"/>
    </row>
    <row r="609" ht="12.75">
      <c r="I609" s="178"/>
    </row>
    <row r="610" ht="12.75">
      <c r="I610" s="178"/>
    </row>
    <row r="611" ht="12.75">
      <c r="I611" s="178"/>
    </row>
    <row r="612" ht="12.75">
      <c r="I612" s="178"/>
    </row>
    <row r="613" ht="12.75">
      <c r="I613" s="178"/>
    </row>
    <row r="614" ht="12.75">
      <c r="I614" s="178"/>
    </row>
    <row r="615" ht="12.75">
      <c r="I615" s="178"/>
    </row>
    <row r="616" ht="12.75">
      <c r="I616" s="178"/>
    </row>
    <row r="617" ht="12.75">
      <c r="I617" s="178"/>
    </row>
    <row r="618" ht="12.75">
      <c r="I618" s="178"/>
    </row>
    <row r="619" ht="12.75">
      <c r="I619" s="178"/>
    </row>
    <row r="620" ht="12.75">
      <c r="I620" s="178"/>
    </row>
    <row r="621" ht="12.75">
      <c r="I621" s="178"/>
    </row>
    <row r="622" ht="12.75">
      <c r="I622" s="178"/>
    </row>
    <row r="623" ht="12.75">
      <c r="I623" s="178"/>
    </row>
    <row r="624" ht="12.75">
      <c r="I624" s="178"/>
    </row>
    <row r="625" ht="12.75">
      <c r="I625" s="178"/>
    </row>
    <row r="626" ht="12.75">
      <c r="I626" s="178"/>
    </row>
    <row r="627" ht="12.75">
      <c r="I627" s="178"/>
    </row>
    <row r="628" ht="12.75">
      <c r="I628" s="178"/>
    </row>
    <row r="629" ht="12.75">
      <c r="I629" s="178"/>
    </row>
    <row r="630" ht="12.75">
      <c r="I630" s="178"/>
    </row>
    <row r="631" ht="12.75">
      <c r="I631" s="178"/>
    </row>
    <row r="632" ht="12.75">
      <c r="I632" s="178"/>
    </row>
    <row r="633" ht="12.75">
      <c r="I633" s="178"/>
    </row>
    <row r="634" ht="12.75">
      <c r="I634" s="178"/>
    </row>
    <row r="635" ht="12.75">
      <c r="I635" s="178"/>
    </row>
    <row r="636" ht="12.75">
      <c r="I636" s="178"/>
    </row>
    <row r="637" ht="12.75">
      <c r="I637" s="178"/>
    </row>
    <row r="638" ht="12.75">
      <c r="I638" s="178"/>
    </row>
    <row r="639" ht="12.75">
      <c r="I639" s="178"/>
    </row>
    <row r="640" ht="12.75">
      <c r="I640" s="178"/>
    </row>
    <row r="641" ht="12.75">
      <c r="I641" s="178"/>
    </row>
    <row r="642" ht="12.75">
      <c r="I642" s="178"/>
    </row>
    <row r="643" ht="12.75">
      <c r="I643" s="178"/>
    </row>
    <row r="644" ht="12.75">
      <c r="I644" s="178"/>
    </row>
    <row r="645" ht="12.75">
      <c r="I645" s="178"/>
    </row>
    <row r="646" ht="12.75">
      <c r="I646" s="178"/>
    </row>
    <row r="647" ht="12.75">
      <c r="I647" s="178"/>
    </row>
    <row r="648" ht="12.75">
      <c r="I648" s="178"/>
    </row>
    <row r="649" ht="12.75">
      <c r="I649" s="178"/>
    </row>
    <row r="650" ht="12.75">
      <c r="I650" s="178"/>
    </row>
    <row r="651" ht="12.75">
      <c r="I651" s="178"/>
    </row>
    <row r="652" ht="12.75">
      <c r="I652" s="178"/>
    </row>
    <row r="653" ht="12.75">
      <c r="I653" s="178"/>
    </row>
    <row r="654" ht="12.75">
      <c r="I654" s="178"/>
    </row>
    <row r="655" ht="12.75">
      <c r="I655" s="178"/>
    </row>
    <row r="656" ht="12.75">
      <c r="I656" s="178"/>
    </row>
    <row r="657" ht="12.75">
      <c r="I657" s="178"/>
    </row>
    <row r="658" ht="12.75">
      <c r="I658" s="178"/>
    </row>
    <row r="659" ht="12.75">
      <c r="I659" s="178"/>
    </row>
    <row r="660" ht="12.75">
      <c r="I660" s="178"/>
    </row>
    <row r="661" ht="12.75">
      <c r="I661" s="178"/>
    </row>
    <row r="662" ht="12.75">
      <c r="I662" s="178"/>
    </row>
    <row r="663" ht="12.75">
      <c r="I663" s="178"/>
    </row>
    <row r="664" ht="12.75">
      <c r="I664" s="178"/>
    </row>
    <row r="665" ht="12.75">
      <c r="I665" s="178"/>
    </row>
    <row r="666" ht="12.75">
      <c r="I666" s="178"/>
    </row>
    <row r="667" ht="12.75">
      <c r="I667" s="178"/>
    </row>
    <row r="668" ht="12.75">
      <c r="I668" s="178"/>
    </row>
    <row r="669" ht="12.75">
      <c r="I669" s="178"/>
    </row>
    <row r="670" ht="12.75">
      <c r="I670" s="178"/>
    </row>
    <row r="671" ht="12.75">
      <c r="I671" s="178"/>
    </row>
    <row r="672" ht="12.75">
      <c r="I672" s="178"/>
    </row>
    <row r="673" ht="12.75">
      <c r="I673" s="178"/>
    </row>
    <row r="674" ht="12.75">
      <c r="I674" s="178"/>
    </row>
    <row r="675" ht="12.75">
      <c r="I675" s="178"/>
    </row>
    <row r="676" ht="12.75">
      <c r="I676" s="178"/>
    </row>
    <row r="677" ht="12.75">
      <c r="I677" s="178"/>
    </row>
    <row r="678" ht="12.75">
      <c r="I678" s="178"/>
    </row>
    <row r="679" ht="12.75">
      <c r="I679" s="178"/>
    </row>
    <row r="680" ht="12.75">
      <c r="I680" s="178"/>
    </row>
    <row r="681" ht="12.75">
      <c r="I681" s="178"/>
    </row>
    <row r="682" ht="12.75">
      <c r="I682" s="178"/>
    </row>
    <row r="683" ht="12.75">
      <c r="I683" s="178"/>
    </row>
    <row r="684" ht="12.75">
      <c r="I684" s="178"/>
    </row>
    <row r="685" ht="12.75">
      <c r="I685" s="178"/>
    </row>
    <row r="686" ht="12.75">
      <c r="I686" s="178"/>
    </row>
    <row r="687" ht="12.75">
      <c r="I687" s="178"/>
    </row>
    <row r="688" ht="12.75">
      <c r="I688" s="178"/>
    </row>
    <row r="689" ht="12.75">
      <c r="I689" s="178"/>
    </row>
    <row r="690" ht="12.75">
      <c r="I690" s="178"/>
    </row>
    <row r="691" ht="12.75">
      <c r="I691" s="178"/>
    </row>
    <row r="692" ht="12.75">
      <c r="I692" s="178"/>
    </row>
    <row r="693" ht="12.75">
      <c r="I693" s="178"/>
    </row>
    <row r="694" ht="12.75">
      <c r="I694" s="178"/>
    </row>
    <row r="695" ht="12.75">
      <c r="I695" s="178"/>
    </row>
    <row r="696" ht="12.75">
      <c r="I696" s="178"/>
    </row>
    <row r="697" ht="12.75">
      <c r="I697" s="178"/>
    </row>
    <row r="698" ht="12.75">
      <c r="I698" s="178"/>
    </row>
    <row r="699" ht="12.75">
      <c r="I699" s="178"/>
    </row>
    <row r="700" ht="12.75">
      <c r="I700" s="178"/>
    </row>
    <row r="701" ht="12.75">
      <c r="I701" s="178"/>
    </row>
    <row r="702" ht="12.75">
      <c r="I702" s="178"/>
    </row>
    <row r="703" ht="12.75">
      <c r="I703" s="178"/>
    </row>
    <row r="704" ht="12.75">
      <c r="I704" s="178"/>
    </row>
    <row r="705" ht="12.75">
      <c r="I705" s="178"/>
    </row>
    <row r="706" ht="12.75">
      <c r="I706" s="178"/>
    </row>
    <row r="707" ht="12.75">
      <c r="I707" s="178"/>
    </row>
    <row r="708" ht="12.75">
      <c r="I708" s="178"/>
    </row>
    <row r="709" ht="12.75">
      <c r="I709" s="178"/>
    </row>
    <row r="710" ht="12.75">
      <c r="I710" s="178"/>
    </row>
    <row r="711" ht="12.75">
      <c r="I711" s="178"/>
    </row>
    <row r="712" ht="12.75">
      <c r="I712" s="178"/>
    </row>
    <row r="713" ht="12.75">
      <c r="I713" s="178"/>
    </row>
    <row r="714" ht="12.75">
      <c r="I714" s="178"/>
    </row>
    <row r="715" ht="12.75">
      <c r="I715" s="178"/>
    </row>
    <row r="716" ht="12.75">
      <c r="I716" s="178"/>
    </row>
    <row r="717" ht="12.75">
      <c r="I717" s="178"/>
    </row>
    <row r="718" ht="12.75">
      <c r="I718" s="178"/>
    </row>
    <row r="719" ht="12.75">
      <c r="I719" s="178"/>
    </row>
    <row r="720" ht="12.75">
      <c r="I720" s="178"/>
    </row>
    <row r="721" ht="12.75">
      <c r="I721" s="178"/>
    </row>
    <row r="722" ht="12.75">
      <c r="I722" s="178"/>
    </row>
    <row r="723" ht="12.75">
      <c r="I723" s="178"/>
    </row>
    <row r="724" ht="12.75">
      <c r="I724" s="178"/>
    </row>
    <row r="725" ht="12.75">
      <c r="I725" s="178"/>
    </row>
    <row r="726" ht="12.75">
      <c r="I726" s="178"/>
    </row>
    <row r="727" ht="12.75">
      <c r="I727" s="178"/>
    </row>
    <row r="728" ht="12.75">
      <c r="I728" s="178"/>
    </row>
    <row r="729" ht="12.75">
      <c r="I729" s="178"/>
    </row>
    <row r="730" ht="12.75">
      <c r="I730" s="178"/>
    </row>
    <row r="731" ht="12.75">
      <c r="I731" s="178"/>
    </row>
    <row r="732" ht="12.75">
      <c r="I732" s="178"/>
    </row>
    <row r="733" ht="12.75">
      <c r="I733" s="178"/>
    </row>
    <row r="734" ht="12.75">
      <c r="I734" s="178"/>
    </row>
    <row r="735" ht="12.75">
      <c r="I735" s="178"/>
    </row>
    <row r="736" ht="12.75">
      <c r="I736" s="178"/>
    </row>
    <row r="737" ht="12.75">
      <c r="I737" s="178"/>
    </row>
    <row r="738" ht="12.75">
      <c r="I738" s="178"/>
    </row>
    <row r="739" ht="12.75">
      <c r="I739" s="178"/>
    </row>
    <row r="740" ht="12.75">
      <c r="I740" s="178"/>
    </row>
    <row r="741" ht="12.75">
      <c r="I741" s="178"/>
    </row>
    <row r="742" ht="12.75">
      <c r="I742" s="178"/>
    </row>
    <row r="743" ht="12.75">
      <c r="I743" s="178"/>
    </row>
    <row r="744" ht="12.75">
      <c r="I744" s="178"/>
    </row>
    <row r="745" ht="12.75">
      <c r="I745" s="178"/>
    </row>
    <row r="746" ht="12.75">
      <c r="I746" s="178"/>
    </row>
    <row r="747" ht="12.75">
      <c r="I747" s="178"/>
    </row>
    <row r="748" ht="12.75">
      <c r="I748" s="178"/>
    </row>
    <row r="749" ht="12.75">
      <c r="I749" s="178"/>
    </row>
    <row r="750" ht="12.75">
      <c r="I750" s="178"/>
    </row>
    <row r="751" ht="12.75">
      <c r="I751" s="178"/>
    </row>
    <row r="752" ht="12.75">
      <c r="I752" s="178"/>
    </row>
    <row r="753" ht="12.75">
      <c r="I753" s="178"/>
    </row>
    <row r="754" ht="12.75">
      <c r="I754" s="178"/>
    </row>
    <row r="755" ht="12.75">
      <c r="I755" s="178"/>
    </row>
    <row r="756" ht="12.75">
      <c r="I756" s="178"/>
    </row>
    <row r="757" ht="12.75">
      <c r="I757" s="178"/>
    </row>
    <row r="758" ht="12.75">
      <c r="I758" s="178"/>
    </row>
    <row r="759" ht="12.75">
      <c r="I759" s="178"/>
    </row>
    <row r="760" ht="12.75">
      <c r="I760" s="178"/>
    </row>
    <row r="761" ht="12.75">
      <c r="I761" s="178"/>
    </row>
    <row r="762" ht="12.75">
      <c r="I762" s="178"/>
    </row>
    <row r="763" ht="12.75">
      <c r="I763" s="178"/>
    </row>
    <row r="764" ht="12.75">
      <c r="I764" s="178"/>
    </row>
    <row r="765" ht="12.75">
      <c r="I765" s="178"/>
    </row>
    <row r="766" ht="12.75">
      <c r="I766" s="178"/>
    </row>
    <row r="767" ht="12.75">
      <c r="I767" s="178"/>
    </row>
    <row r="768" ht="12.75">
      <c r="I768" s="178"/>
    </row>
    <row r="769" ht="12.75">
      <c r="I769" s="178"/>
    </row>
    <row r="770" ht="12.75">
      <c r="I770" s="178"/>
    </row>
    <row r="771" ht="12.75">
      <c r="I771" s="178"/>
    </row>
    <row r="772" ht="12.75">
      <c r="I772" s="178"/>
    </row>
    <row r="773" ht="12.75">
      <c r="I773" s="17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54.8515625" style="40" customWidth="1"/>
    <col min="12" max="15" width="8.421875" style="40" bestFit="1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47" t="s">
        <v>451</v>
      </c>
      <c r="B1" s="1747"/>
      <c r="C1" s="1747"/>
      <c r="D1" s="1747"/>
      <c r="E1" s="1747"/>
      <c r="F1" s="1747"/>
      <c r="G1" s="1747"/>
      <c r="H1" s="1747"/>
      <c r="I1" s="1747"/>
      <c r="J1" s="1747"/>
      <c r="K1" s="1747"/>
      <c r="L1" s="1747"/>
      <c r="M1" s="1747"/>
      <c r="N1" s="1747"/>
      <c r="O1" s="1747"/>
      <c r="P1" s="1747"/>
      <c r="Q1" s="1747"/>
      <c r="R1" s="1747"/>
      <c r="S1" s="1747"/>
    </row>
    <row r="2" spans="1:19" ht="15.75">
      <c r="A2" s="1784" t="s">
        <v>1007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  <c r="L2" s="1784"/>
      <c r="M2" s="1784"/>
      <c r="N2" s="1784"/>
      <c r="O2" s="1784"/>
      <c r="P2" s="1784"/>
      <c r="Q2" s="1784"/>
      <c r="R2" s="1784"/>
      <c r="S2" s="1784"/>
    </row>
    <row r="3" spans="1:19" ht="13.5" thickBot="1">
      <c r="A3" s="56"/>
      <c r="B3" s="56"/>
      <c r="C3" s="56"/>
      <c r="D3" s="56"/>
      <c r="E3" s="56"/>
      <c r="F3" s="56"/>
      <c r="G3" s="56"/>
      <c r="H3" s="1785" t="s">
        <v>192</v>
      </c>
      <c r="I3" s="1785"/>
      <c r="K3" s="56"/>
      <c r="L3" s="56"/>
      <c r="M3" s="56"/>
      <c r="N3" s="56"/>
      <c r="O3" s="56"/>
      <c r="P3" s="56"/>
      <c r="Q3" s="56"/>
      <c r="R3" s="1785" t="s">
        <v>192</v>
      </c>
      <c r="S3" s="1785"/>
    </row>
    <row r="4" spans="1:19" ht="13.5" thickTop="1">
      <c r="A4" s="502"/>
      <c r="B4" s="589">
        <v>2012</v>
      </c>
      <c r="C4" s="576">
        <v>2012</v>
      </c>
      <c r="D4" s="576">
        <v>2013</v>
      </c>
      <c r="E4" s="576">
        <v>2013</v>
      </c>
      <c r="F4" s="1778" t="s">
        <v>1392</v>
      </c>
      <c r="G4" s="1779"/>
      <c r="H4" s="1779"/>
      <c r="I4" s="1780"/>
      <c r="K4" s="502"/>
      <c r="L4" s="589">
        <v>2012</v>
      </c>
      <c r="M4" s="576">
        <v>2012</v>
      </c>
      <c r="N4" s="576">
        <v>2013</v>
      </c>
      <c r="O4" s="576">
        <v>2013</v>
      </c>
      <c r="P4" s="1778" t="s">
        <v>1393</v>
      </c>
      <c r="Q4" s="1779"/>
      <c r="R4" s="1779"/>
      <c r="S4" s="1780"/>
    </row>
    <row r="5" spans="1:19" ht="12.75">
      <c r="A5" s="590" t="s">
        <v>309</v>
      </c>
      <c r="B5" s="591" t="s">
        <v>658</v>
      </c>
      <c r="C5" s="578" t="s">
        <v>532</v>
      </c>
      <c r="D5" s="578" t="s">
        <v>404</v>
      </c>
      <c r="E5" s="578" t="s">
        <v>1391</v>
      </c>
      <c r="F5" s="1781" t="s">
        <v>278</v>
      </c>
      <c r="G5" s="1782"/>
      <c r="H5" s="1781" t="s">
        <v>1123</v>
      </c>
      <c r="I5" s="1783"/>
      <c r="K5" s="590" t="s">
        <v>309</v>
      </c>
      <c r="L5" s="591" t="s">
        <v>658</v>
      </c>
      <c r="M5" s="578" t="s">
        <v>532</v>
      </c>
      <c r="N5" s="578" t="s">
        <v>404</v>
      </c>
      <c r="O5" s="578" t="s">
        <v>1391</v>
      </c>
      <c r="P5" s="1781" t="s">
        <v>278</v>
      </c>
      <c r="Q5" s="1782"/>
      <c r="R5" s="1781" t="s">
        <v>1123</v>
      </c>
      <c r="S5" s="1783"/>
    </row>
    <row r="6" spans="1:19" ht="12.75">
      <c r="A6" s="592"/>
      <c r="B6" s="593"/>
      <c r="C6" s="482"/>
      <c r="D6" s="482"/>
      <c r="E6" s="482"/>
      <c r="F6" s="482" t="s">
        <v>388</v>
      </c>
      <c r="G6" s="482" t="s">
        <v>405</v>
      </c>
      <c r="H6" s="482" t="s">
        <v>388</v>
      </c>
      <c r="I6" s="483" t="s">
        <v>405</v>
      </c>
      <c r="K6" s="592"/>
      <c r="L6" s="593"/>
      <c r="M6" s="482"/>
      <c r="N6" s="482"/>
      <c r="O6" s="482"/>
      <c r="P6" s="482" t="s">
        <v>388</v>
      </c>
      <c r="Q6" s="482" t="s">
        <v>405</v>
      </c>
      <c r="R6" s="482" t="s">
        <v>388</v>
      </c>
      <c r="S6" s="483" t="s">
        <v>405</v>
      </c>
    </row>
    <row r="7" spans="1:19" s="56" customFormat="1" ht="12.75">
      <c r="A7" s="140" t="s">
        <v>968</v>
      </c>
      <c r="B7" s="1023">
        <v>28794.08333632381</v>
      </c>
      <c r="C7" s="1021">
        <v>34240.462002849</v>
      </c>
      <c r="D7" s="1021">
        <v>39783.83831108444</v>
      </c>
      <c r="E7" s="1021">
        <v>41289.07191434746</v>
      </c>
      <c r="F7" s="1021">
        <v>5446.378666525194</v>
      </c>
      <c r="G7" s="1021">
        <v>18.914922912842215</v>
      </c>
      <c r="H7" s="1021">
        <v>1505.2336032630265</v>
      </c>
      <c r="I7" s="1024">
        <v>3.783530366007051</v>
      </c>
      <c r="J7" s="72"/>
      <c r="K7" s="140" t="s">
        <v>989</v>
      </c>
      <c r="L7" s="1034">
        <v>17493.73130175474</v>
      </c>
      <c r="M7" s="1032">
        <v>19451.134636265702</v>
      </c>
      <c r="N7" s="1032">
        <v>18155.9427035761</v>
      </c>
      <c r="O7" s="1032">
        <v>19583.181762183598</v>
      </c>
      <c r="P7" s="1032">
        <v>1957.4033345109638</v>
      </c>
      <c r="Q7" s="1032">
        <v>11.189169998939123</v>
      </c>
      <c r="R7" s="1032">
        <v>1427.239058607498</v>
      </c>
      <c r="S7" s="1037">
        <v>7.861002217892992</v>
      </c>
    </row>
    <row r="8" spans="1:19" s="36" customFormat="1" ht="12.75">
      <c r="A8" s="141" t="s">
        <v>318</v>
      </c>
      <c r="B8" s="1030">
        <v>2797.9137915141005</v>
      </c>
      <c r="C8" s="1028">
        <v>5161.834162163601</v>
      </c>
      <c r="D8" s="1028">
        <v>6222.395057326599</v>
      </c>
      <c r="E8" s="1028">
        <v>5602.6135383366</v>
      </c>
      <c r="F8" s="1022">
        <v>2363.9203706495005</v>
      </c>
      <c r="G8" s="1022">
        <v>84.48867787918</v>
      </c>
      <c r="H8" s="1022">
        <v>-619.7815189899993</v>
      </c>
      <c r="I8" s="1025">
        <v>-9.960497738892897</v>
      </c>
      <c r="J8" s="38"/>
      <c r="K8" s="141" t="s">
        <v>990</v>
      </c>
      <c r="L8" s="1041">
        <v>11594.3432973572</v>
      </c>
      <c r="M8" s="1039">
        <v>12558.389413444698</v>
      </c>
      <c r="N8" s="1039">
        <v>10686.6924147696</v>
      </c>
      <c r="O8" s="1039">
        <v>11753.530841849599</v>
      </c>
      <c r="P8" s="1033">
        <v>964.0461160874984</v>
      </c>
      <c r="Q8" s="1033">
        <v>8.314797064075565</v>
      </c>
      <c r="R8" s="1033">
        <v>1066.838427079998</v>
      </c>
      <c r="S8" s="1036">
        <v>9.982868278360552</v>
      </c>
    </row>
    <row r="9" spans="1:19" s="36" customFormat="1" ht="12.75">
      <c r="A9" s="141" t="s">
        <v>319</v>
      </c>
      <c r="B9" s="1027">
        <v>1757.2036578750005</v>
      </c>
      <c r="C9" s="1022">
        <v>2027.2830178708996</v>
      </c>
      <c r="D9" s="1022">
        <v>2130.0798144985943</v>
      </c>
      <c r="E9" s="1022">
        <v>2205.900728398594</v>
      </c>
      <c r="F9" s="1027">
        <v>270.07935999589904</v>
      </c>
      <c r="G9" s="1022">
        <v>15.369838253268151</v>
      </c>
      <c r="H9" s="1022">
        <v>75.8209138999996</v>
      </c>
      <c r="I9" s="1025">
        <v>3.5595339378326205</v>
      </c>
      <c r="K9" s="141" t="s">
        <v>746</v>
      </c>
      <c r="L9" s="1038">
        <v>87.867018306</v>
      </c>
      <c r="M9" s="1033">
        <v>98.581462336</v>
      </c>
      <c r="N9" s="1033">
        <v>72.92014121300001</v>
      </c>
      <c r="O9" s="1033">
        <v>50.865906630000005</v>
      </c>
      <c r="P9" s="1038">
        <v>10.714444029999996</v>
      </c>
      <c r="Q9" s="1033">
        <v>12.19393150759545</v>
      </c>
      <c r="R9" s="1033">
        <v>-22.054234583000003</v>
      </c>
      <c r="S9" s="1036">
        <v>-30.2443662562028</v>
      </c>
    </row>
    <row r="10" spans="1:19" s="36" customFormat="1" ht="12.75">
      <c r="A10" s="141" t="s">
        <v>320</v>
      </c>
      <c r="B10" s="1027">
        <v>4382.5101739421</v>
      </c>
      <c r="C10" s="1022">
        <v>7892.7706750471025</v>
      </c>
      <c r="D10" s="1022">
        <v>12714.617603721103</v>
      </c>
      <c r="E10" s="1022">
        <v>13267.108706020104</v>
      </c>
      <c r="F10" s="1027">
        <v>3510.2605011050027</v>
      </c>
      <c r="G10" s="1022">
        <v>80.09703028133526</v>
      </c>
      <c r="H10" s="1022">
        <v>552.4911022990018</v>
      </c>
      <c r="I10" s="1025">
        <v>4.345322207231052</v>
      </c>
      <c r="K10" s="141" t="s">
        <v>991</v>
      </c>
      <c r="L10" s="1038">
        <v>3866.2562353819994</v>
      </c>
      <c r="M10" s="1033">
        <v>4212.589655249999</v>
      </c>
      <c r="N10" s="1033">
        <v>5013.9364932234985</v>
      </c>
      <c r="O10" s="1033">
        <v>5259.8928431835</v>
      </c>
      <c r="P10" s="1038">
        <v>346.3334198679995</v>
      </c>
      <c r="Q10" s="1033">
        <v>8.957849629792594</v>
      </c>
      <c r="R10" s="1033">
        <v>245.95634996000172</v>
      </c>
      <c r="S10" s="1036">
        <v>4.9054540338199315</v>
      </c>
    </row>
    <row r="11" spans="1:19" s="36" customFormat="1" ht="12.75">
      <c r="A11" s="141" t="s">
        <v>969</v>
      </c>
      <c r="B11" s="1027">
        <v>258.713175423</v>
      </c>
      <c r="C11" s="1022">
        <v>326.32078013099994</v>
      </c>
      <c r="D11" s="1022">
        <v>4555.6138217946</v>
      </c>
      <c r="E11" s="1022">
        <v>4814.5885958146</v>
      </c>
      <c r="F11" s="1027">
        <v>67.60760470799994</v>
      </c>
      <c r="G11" s="1022">
        <v>26.1322619528211</v>
      </c>
      <c r="H11" s="1022">
        <v>258.97477402000004</v>
      </c>
      <c r="I11" s="1025">
        <v>5.684739403964265</v>
      </c>
      <c r="K11" s="141" t="s">
        <v>351</v>
      </c>
      <c r="L11" s="1042">
        <v>1945.2647507095403</v>
      </c>
      <c r="M11" s="1040">
        <v>2581.574105235</v>
      </c>
      <c r="N11" s="1040">
        <v>2382.39365437</v>
      </c>
      <c r="O11" s="1040">
        <v>2518.8921705205007</v>
      </c>
      <c r="P11" s="1033">
        <v>636.3093545254596</v>
      </c>
      <c r="Q11" s="1033">
        <v>32.71068137606278</v>
      </c>
      <c r="R11" s="1033">
        <v>136.49851615050056</v>
      </c>
      <c r="S11" s="1036">
        <v>5.729469430886149</v>
      </c>
    </row>
    <row r="12" spans="1:19" s="36" customFormat="1" ht="12.75">
      <c r="A12" s="141" t="s">
        <v>970</v>
      </c>
      <c r="B12" s="1031">
        <v>19597.7425375696</v>
      </c>
      <c r="C12" s="1029">
        <v>18832.253367636407</v>
      </c>
      <c r="D12" s="1029">
        <v>14161.132013743556</v>
      </c>
      <c r="E12" s="1029">
        <v>15398.860345777564</v>
      </c>
      <c r="F12" s="1022">
        <v>-765.4891699331929</v>
      </c>
      <c r="G12" s="1022">
        <v>-3.9060068702592745</v>
      </c>
      <c r="H12" s="1022">
        <v>1237.7283320340084</v>
      </c>
      <c r="I12" s="1025">
        <v>8.74032055370134</v>
      </c>
      <c r="K12" s="140" t="s">
        <v>992</v>
      </c>
      <c r="L12" s="1034">
        <v>36089.8500807535</v>
      </c>
      <c r="M12" s="1032">
        <v>38527.821028559934</v>
      </c>
      <c r="N12" s="1032">
        <v>43842.45526349191</v>
      </c>
      <c r="O12" s="1032">
        <v>44733.27779287293</v>
      </c>
      <c r="P12" s="1032">
        <v>2437.9709478064324</v>
      </c>
      <c r="Q12" s="1032">
        <v>6.755281449912666</v>
      </c>
      <c r="R12" s="1032">
        <v>890.8225293810174</v>
      </c>
      <c r="S12" s="1037">
        <v>2.031871901396031</v>
      </c>
    </row>
    <row r="13" spans="1:19" s="56" customFormat="1" ht="12.75">
      <c r="A13" s="140" t="s">
        <v>971</v>
      </c>
      <c r="B13" s="1023">
        <v>2712.5788700635994</v>
      </c>
      <c r="C13" s="1021">
        <v>2795.3691707036005</v>
      </c>
      <c r="D13" s="1021">
        <v>3897.3030115307</v>
      </c>
      <c r="E13" s="1021">
        <v>3292.3870981776504</v>
      </c>
      <c r="F13" s="1021">
        <v>82.79030064000108</v>
      </c>
      <c r="G13" s="1021">
        <v>3.0520882380116734</v>
      </c>
      <c r="H13" s="1021">
        <v>-604.9159133530497</v>
      </c>
      <c r="I13" s="1024">
        <v>-15.52139804278302</v>
      </c>
      <c r="K13" s="141" t="s">
        <v>993</v>
      </c>
      <c r="L13" s="1041">
        <v>7931.5543567268005</v>
      </c>
      <c r="M13" s="1039">
        <v>8777.9869349793</v>
      </c>
      <c r="N13" s="1039">
        <v>9029.5684589333</v>
      </c>
      <c r="O13" s="1039">
        <v>9210.871374780301</v>
      </c>
      <c r="P13" s="1033">
        <v>846.4325782525002</v>
      </c>
      <c r="Q13" s="1033">
        <v>10.671711245786716</v>
      </c>
      <c r="R13" s="1033">
        <v>181.3029158470017</v>
      </c>
      <c r="S13" s="1036">
        <v>2.00788018465746</v>
      </c>
    </row>
    <row r="14" spans="1:19" s="36" customFormat="1" ht="12.75">
      <c r="A14" s="141" t="s">
        <v>972</v>
      </c>
      <c r="B14" s="1030">
        <v>891.0235563995999</v>
      </c>
      <c r="C14" s="1028">
        <v>1114.2372187926005</v>
      </c>
      <c r="D14" s="1028">
        <v>1948.9025297156995</v>
      </c>
      <c r="E14" s="1028">
        <v>1179.6612349007003</v>
      </c>
      <c r="F14" s="1022">
        <v>223.21366239300062</v>
      </c>
      <c r="G14" s="1022">
        <v>25.051376115683226</v>
      </c>
      <c r="H14" s="1022">
        <v>-769.2412948149993</v>
      </c>
      <c r="I14" s="1025">
        <v>-39.47048572650856</v>
      </c>
      <c r="K14" s="141" t="s">
        <v>994</v>
      </c>
      <c r="L14" s="1038">
        <v>5777.211207737701</v>
      </c>
      <c r="M14" s="1033">
        <v>6022.663380537199</v>
      </c>
      <c r="N14" s="1033">
        <v>5683.5520515822</v>
      </c>
      <c r="O14" s="1033">
        <v>5896.9959420382</v>
      </c>
      <c r="P14" s="1038">
        <v>245.45217279949793</v>
      </c>
      <c r="Q14" s="1033">
        <v>4.248627304308207</v>
      </c>
      <c r="R14" s="1033">
        <v>213.4438904560002</v>
      </c>
      <c r="S14" s="1036">
        <v>3.7554664498336248</v>
      </c>
    </row>
    <row r="15" spans="1:19" s="36" customFormat="1" ht="12.75">
      <c r="A15" s="141" t="s">
        <v>321</v>
      </c>
      <c r="B15" s="1027">
        <v>110.90624482899997</v>
      </c>
      <c r="C15" s="1022">
        <v>136.978986828</v>
      </c>
      <c r="D15" s="1022">
        <v>155.98002048</v>
      </c>
      <c r="E15" s="1022">
        <v>246.92501391000005</v>
      </c>
      <c r="F15" s="1027">
        <v>26.072741999000016</v>
      </c>
      <c r="G15" s="1022">
        <v>23.50881326763889</v>
      </c>
      <c r="H15" s="1022">
        <v>90.94499343000004</v>
      </c>
      <c r="I15" s="1025">
        <v>58.30554012631454</v>
      </c>
      <c r="K15" s="141" t="s">
        <v>747</v>
      </c>
      <c r="L15" s="1038">
        <v>0</v>
      </c>
      <c r="M15" s="1033">
        <v>0</v>
      </c>
      <c r="N15" s="1033">
        <v>0</v>
      </c>
      <c r="O15" s="1033">
        <v>0</v>
      </c>
      <c r="P15" s="1038">
        <v>0</v>
      </c>
      <c r="Q15" s="1442"/>
      <c r="R15" s="1443">
        <v>0</v>
      </c>
      <c r="S15" s="1444"/>
    </row>
    <row r="16" spans="1:19" s="36" customFormat="1" ht="12.75">
      <c r="A16" s="141" t="s">
        <v>322</v>
      </c>
      <c r="B16" s="1027">
        <v>193.71553791</v>
      </c>
      <c r="C16" s="1022">
        <v>189.83641165</v>
      </c>
      <c r="D16" s="1022">
        <v>263.44842455</v>
      </c>
      <c r="E16" s="1022">
        <v>208.74908608000004</v>
      </c>
      <c r="F16" s="1027">
        <v>-3.8791262599999925</v>
      </c>
      <c r="G16" s="1022">
        <v>-2.002485862441365</v>
      </c>
      <c r="H16" s="1022">
        <v>-54.69933846999999</v>
      </c>
      <c r="I16" s="1025">
        <v>-20.76282618255649</v>
      </c>
      <c r="K16" s="141" t="s">
        <v>748</v>
      </c>
      <c r="L16" s="1038">
        <v>0</v>
      </c>
      <c r="M16" s="1033">
        <v>0</v>
      </c>
      <c r="N16" s="1033">
        <v>0</v>
      </c>
      <c r="O16" s="1033">
        <v>0</v>
      </c>
      <c r="P16" s="1038">
        <v>0</v>
      </c>
      <c r="Q16" s="1442"/>
      <c r="R16" s="1443">
        <v>0</v>
      </c>
      <c r="S16" s="1444"/>
    </row>
    <row r="17" spans="1:19" s="36" customFormat="1" ht="12.75">
      <c r="A17" s="141" t="s">
        <v>323</v>
      </c>
      <c r="B17" s="1027">
        <v>2.8245818439999995</v>
      </c>
      <c r="C17" s="1022">
        <v>2.225969349999999</v>
      </c>
      <c r="D17" s="1022">
        <v>5.864945105999999</v>
      </c>
      <c r="E17" s="1022">
        <v>14.184797106</v>
      </c>
      <c r="F17" s="1027">
        <v>-0.5986124940000006</v>
      </c>
      <c r="G17" s="1022">
        <v>-21.192959774615076</v>
      </c>
      <c r="H17" s="1022">
        <v>8.319852000000001</v>
      </c>
      <c r="I17" s="1025">
        <v>141.8572868054394</v>
      </c>
      <c r="J17" s="38"/>
      <c r="K17" s="141" t="s">
        <v>749</v>
      </c>
      <c r="L17" s="1038">
        <v>12333.686117361</v>
      </c>
      <c r="M17" s="1033">
        <v>12842.795718305017</v>
      </c>
      <c r="N17" s="1033">
        <v>17761.652337967025</v>
      </c>
      <c r="O17" s="1033">
        <v>18991.747556945524</v>
      </c>
      <c r="P17" s="1038">
        <v>509.1096009440171</v>
      </c>
      <c r="Q17" s="1443">
        <v>4.127797611351485</v>
      </c>
      <c r="R17" s="1443">
        <v>1230.0952189784985</v>
      </c>
      <c r="S17" s="1445">
        <v>6.925567484220297</v>
      </c>
    </row>
    <row r="18" spans="1:19" s="36" customFormat="1" ht="12.75">
      <c r="A18" s="141" t="s">
        <v>324</v>
      </c>
      <c r="B18" s="1027">
        <v>18.571079188000002</v>
      </c>
      <c r="C18" s="1022">
        <v>6.3516727280000005</v>
      </c>
      <c r="D18" s="1022">
        <v>8.479601876</v>
      </c>
      <c r="E18" s="1022">
        <v>20.930007159</v>
      </c>
      <c r="F18" s="1027">
        <v>-12.219406460000002</v>
      </c>
      <c r="G18" s="1022">
        <v>-65.7980418709095</v>
      </c>
      <c r="H18" s="1022">
        <v>12.450405282999998</v>
      </c>
      <c r="I18" s="1025">
        <v>146.8277103697362</v>
      </c>
      <c r="K18" s="141" t="s">
        <v>995</v>
      </c>
      <c r="L18" s="1038">
        <v>1807.0050915900003</v>
      </c>
      <c r="M18" s="1033">
        <v>2964.261217969417</v>
      </c>
      <c r="N18" s="1033">
        <v>2932.5958265200006</v>
      </c>
      <c r="O18" s="1033">
        <v>2826.72987813</v>
      </c>
      <c r="P18" s="1038">
        <v>1157.2561263794166</v>
      </c>
      <c r="Q18" s="1443">
        <v>64.04277064660268</v>
      </c>
      <c r="R18" s="1443">
        <v>-105.86594839000054</v>
      </c>
      <c r="S18" s="1445">
        <v>-3.6099740520884396</v>
      </c>
    </row>
    <row r="19" spans="1:19" s="36" customFormat="1" ht="12.75">
      <c r="A19" s="141" t="s">
        <v>973</v>
      </c>
      <c r="B19" s="1027">
        <v>959.11705672</v>
      </c>
      <c r="C19" s="1022">
        <v>599.25713354</v>
      </c>
      <c r="D19" s="1022">
        <v>614.85763415</v>
      </c>
      <c r="E19" s="1022">
        <v>450.08997917000005</v>
      </c>
      <c r="F19" s="1027">
        <v>-359.85992318</v>
      </c>
      <c r="G19" s="1022">
        <v>-37.51991695473056</v>
      </c>
      <c r="H19" s="1022">
        <v>-164.76765497999992</v>
      </c>
      <c r="I19" s="1025">
        <v>-26.797691990566292</v>
      </c>
      <c r="K19" s="141" t="s">
        <v>750</v>
      </c>
      <c r="L19" s="1042">
        <v>8240.393307338</v>
      </c>
      <c r="M19" s="1040">
        <v>7920.113776768999</v>
      </c>
      <c r="N19" s="1040">
        <v>8435.086588489397</v>
      </c>
      <c r="O19" s="1040">
        <v>7806.9330409789</v>
      </c>
      <c r="P19" s="1033">
        <v>-320.2795305690006</v>
      </c>
      <c r="Q19" s="1443">
        <v>-3.886701988894079</v>
      </c>
      <c r="R19" s="1443">
        <v>-628.1535475104974</v>
      </c>
      <c r="S19" s="1445">
        <v>-7.446912855259624</v>
      </c>
    </row>
    <row r="20" spans="1:19" s="36" customFormat="1" ht="12.75">
      <c r="A20" s="141" t="s">
        <v>325</v>
      </c>
      <c r="B20" s="1031">
        <v>536.4208131729999</v>
      </c>
      <c r="C20" s="1029">
        <v>746.481777815</v>
      </c>
      <c r="D20" s="1029">
        <v>899.769855653</v>
      </c>
      <c r="E20" s="1029">
        <v>1171.84697985195</v>
      </c>
      <c r="F20" s="1022">
        <v>210.06096464200004</v>
      </c>
      <c r="G20" s="1022">
        <v>39.159734201859486</v>
      </c>
      <c r="H20" s="1022">
        <v>272.07712419894995</v>
      </c>
      <c r="I20" s="1025">
        <v>30.238524050296434</v>
      </c>
      <c r="J20" s="38"/>
      <c r="K20" s="140" t="s">
        <v>996</v>
      </c>
      <c r="L20" s="1034">
        <v>161394.038125072</v>
      </c>
      <c r="M20" s="1032">
        <v>174000.1950814443</v>
      </c>
      <c r="N20" s="1032">
        <v>198296.38671579576</v>
      </c>
      <c r="O20" s="1032">
        <v>211260.90534712822</v>
      </c>
      <c r="P20" s="1032">
        <v>12606.156956372317</v>
      </c>
      <c r="Q20" s="1446">
        <v>7.810794687845409</v>
      </c>
      <c r="R20" s="1446">
        <v>12964.518631332467</v>
      </c>
      <c r="S20" s="1447">
        <v>6.537950008092482</v>
      </c>
    </row>
    <row r="21" spans="1:19" s="56" customFormat="1" ht="12.75">
      <c r="A21" s="140" t="s">
        <v>974</v>
      </c>
      <c r="B21" s="1023">
        <v>156363.12800087096</v>
      </c>
      <c r="C21" s="1021">
        <v>170190.9295313334</v>
      </c>
      <c r="D21" s="1021">
        <v>190574.76494553697</v>
      </c>
      <c r="E21" s="1021">
        <v>201022.05702564563</v>
      </c>
      <c r="F21" s="1021">
        <v>13827.801530462428</v>
      </c>
      <c r="G21" s="1021">
        <v>8.843390195152278</v>
      </c>
      <c r="H21" s="1021">
        <v>10447.292080108658</v>
      </c>
      <c r="I21" s="1024">
        <v>5.481991324031971</v>
      </c>
      <c r="J21" s="72"/>
      <c r="K21" s="141" t="s">
        <v>352</v>
      </c>
      <c r="L21" s="1041">
        <v>53412.227971099914</v>
      </c>
      <c r="M21" s="1039">
        <v>56997.03611775691</v>
      </c>
      <c r="N21" s="1039">
        <v>59422.31350268829</v>
      </c>
      <c r="O21" s="1039">
        <v>52348.19074122979</v>
      </c>
      <c r="P21" s="1033">
        <v>3584.808146656993</v>
      </c>
      <c r="Q21" s="1443">
        <v>6.711586995765553</v>
      </c>
      <c r="R21" s="1443">
        <v>-7074.1227614585005</v>
      </c>
      <c r="S21" s="1445">
        <v>-11.904825552001547</v>
      </c>
    </row>
    <row r="22" spans="1:19" s="36" customFormat="1" ht="12.75">
      <c r="A22" s="141" t="s">
        <v>1244</v>
      </c>
      <c r="B22" s="1030">
        <v>26165.742723215895</v>
      </c>
      <c r="C22" s="1028">
        <v>26640.624472099593</v>
      </c>
      <c r="D22" s="1028">
        <v>35818.93544723611</v>
      </c>
      <c r="E22" s="1028">
        <v>35070.942175951604</v>
      </c>
      <c r="F22" s="1022">
        <v>474.8817488836976</v>
      </c>
      <c r="G22" s="1022">
        <v>1.8148987930786027</v>
      </c>
      <c r="H22" s="1022">
        <v>-747.9932712845039</v>
      </c>
      <c r="I22" s="1025">
        <v>-2.0882621494610087</v>
      </c>
      <c r="J22" s="38"/>
      <c r="K22" s="141" t="s">
        <v>353</v>
      </c>
      <c r="L22" s="1038">
        <v>23601.874179043803</v>
      </c>
      <c r="M22" s="1033">
        <v>24883.63757374969</v>
      </c>
      <c r="N22" s="1033">
        <v>31382.743460360285</v>
      </c>
      <c r="O22" s="1033">
        <v>33913.405966102575</v>
      </c>
      <c r="P22" s="1038">
        <v>1281.7633947058857</v>
      </c>
      <c r="Q22" s="1443">
        <v>5.430769543903291</v>
      </c>
      <c r="R22" s="1443">
        <v>2530.66250574229</v>
      </c>
      <c r="S22" s="1445">
        <v>8.063866401415106</v>
      </c>
    </row>
    <row r="23" spans="1:19" s="36" customFormat="1" ht="12.75">
      <c r="A23" s="141" t="s">
        <v>745</v>
      </c>
      <c r="B23" s="1027">
        <v>7896.8005088271</v>
      </c>
      <c r="C23" s="1022">
        <v>8509.1794942281</v>
      </c>
      <c r="D23" s="1022">
        <v>10014.889118135101</v>
      </c>
      <c r="E23" s="1022">
        <v>9677.2783267951</v>
      </c>
      <c r="F23" s="1027">
        <v>612.3789854009992</v>
      </c>
      <c r="G23" s="1022">
        <v>7.754773401157565</v>
      </c>
      <c r="H23" s="1022">
        <v>-337.610791340001</v>
      </c>
      <c r="I23" s="1025">
        <v>-3.371088659670237</v>
      </c>
      <c r="K23" s="141" t="s">
        <v>354</v>
      </c>
      <c r="L23" s="1038">
        <v>11432.505049190004</v>
      </c>
      <c r="M23" s="1033">
        <v>12561.443575189001</v>
      </c>
      <c r="N23" s="1033">
        <v>15911.836528133997</v>
      </c>
      <c r="O23" s="1033">
        <v>18568.997457854</v>
      </c>
      <c r="P23" s="1038">
        <v>1128.9385259989976</v>
      </c>
      <c r="Q23" s="1443">
        <v>9.8748132726955</v>
      </c>
      <c r="R23" s="1443">
        <v>2657.160929720001</v>
      </c>
      <c r="S23" s="1445">
        <v>16.699272425416314</v>
      </c>
    </row>
    <row r="24" spans="1:19" s="36" customFormat="1" ht="12.75">
      <c r="A24" s="141" t="s">
        <v>975</v>
      </c>
      <c r="B24" s="1027">
        <v>4753.383164016962</v>
      </c>
      <c r="C24" s="1022">
        <v>4907.320464618961</v>
      </c>
      <c r="D24" s="1022">
        <v>8311.154326327762</v>
      </c>
      <c r="E24" s="1022">
        <v>8708.23611000896</v>
      </c>
      <c r="F24" s="1027">
        <v>153.9373006019987</v>
      </c>
      <c r="G24" s="1022">
        <v>3.2384786853982592</v>
      </c>
      <c r="H24" s="1022">
        <v>397.08178368119843</v>
      </c>
      <c r="I24" s="1026">
        <v>4.777697153611235</v>
      </c>
      <c r="K24" s="141" t="s">
        <v>355</v>
      </c>
      <c r="L24" s="1038">
        <v>52454.424719779294</v>
      </c>
      <c r="M24" s="1033">
        <v>55488.07642886289</v>
      </c>
      <c r="N24" s="1033">
        <v>64686.43784130118</v>
      </c>
      <c r="O24" s="1033">
        <v>76988.71484335931</v>
      </c>
      <c r="P24" s="1038">
        <v>3033.6517090835987</v>
      </c>
      <c r="Q24" s="1443">
        <v>5.7834047848010846</v>
      </c>
      <c r="R24" s="1443">
        <v>12302.27700205813</v>
      </c>
      <c r="S24" s="1445">
        <v>19.01832503474683</v>
      </c>
    </row>
    <row r="25" spans="1:19" s="36" customFormat="1" ht="12.75">
      <c r="A25" s="141" t="s">
        <v>326</v>
      </c>
      <c r="B25" s="1027">
        <v>3382.135572129759</v>
      </c>
      <c r="C25" s="1022">
        <v>3543.9254894777605</v>
      </c>
      <c r="D25" s="1022">
        <v>4204.276519867561</v>
      </c>
      <c r="E25" s="1022">
        <v>4442.4087841087585</v>
      </c>
      <c r="F25" s="1027">
        <v>161.78991734800138</v>
      </c>
      <c r="G25" s="1022">
        <v>4.783661503140777</v>
      </c>
      <c r="H25" s="1022">
        <v>238.13226424119784</v>
      </c>
      <c r="I25" s="1025">
        <v>5.664048573301246</v>
      </c>
      <c r="K25" s="141" t="s">
        <v>356</v>
      </c>
      <c r="L25" s="1038">
        <v>18971.735453358004</v>
      </c>
      <c r="M25" s="1033">
        <v>22547.066557912996</v>
      </c>
      <c r="N25" s="1033">
        <v>25532.756692248986</v>
      </c>
      <c r="O25" s="1033">
        <v>28114.8171122196</v>
      </c>
      <c r="P25" s="1038">
        <v>3575.3311045549926</v>
      </c>
      <c r="Q25" s="1443">
        <v>18.84556694006693</v>
      </c>
      <c r="R25" s="1443">
        <v>2582.060419970614</v>
      </c>
      <c r="S25" s="1445">
        <v>10.112736556779447</v>
      </c>
    </row>
    <row r="26" spans="1:19" s="36" customFormat="1" ht="12.75">
      <c r="A26" s="141" t="s">
        <v>327</v>
      </c>
      <c r="B26" s="1027">
        <v>1371.2475918872003</v>
      </c>
      <c r="C26" s="1022">
        <v>1363.3949751412008</v>
      </c>
      <c r="D26" s="1022">
        <v>4106.877806460201</v>
      </c>
      <c r="E26" s="1022">
        <v>4265.827325900201</v>
      </c>
      <c r="F26" s="1027">
        <v>-7.852616745999512</v>
      </c>
      <c r="G26" s="1022">
        <v>-0.5726622086673807</v>
      </c>
      <c r="H26" s="1022">
        <v>158.94951943999968</v>
      </c>
      <c r="I26" s="1025">
        <v>3.8703250237922564</v>
      </c>
      <c r="K26" s="141" t="s">
        <v>357</v>
      </c>
      <c r="L26" s="1042">
        <v>1521.270752601</v>
      </c>
      <c r="M26" s="1040">
        <v>1522.9348279727808</v>
      </c>
      <c r="N26" s="1040">
        <v>1360.298691063</v>
      </c>
      <c r="O26" s="1040">
        <v>1326.7792263630001</v>
      </c>
      <c r="P26" s="1033">
        <v>1.664075371780882</v>
      </c>
      <c r="Q26" s="1443">
        <v>0.10938719284096675</v>
      </c>
      <c r="R26" s="1443">
        <v>-33.519464699999844</v>
      </c>
      <c r="S26" s="1445">
        <v>-2.4641253366057563</v>
      </c>
    </row>
    <row r="27" spans="1:19" s="36" customFormat="1" ht="12.75">
      <c r="A27" s="141" t="s">
        <v>1243</v>
      </c>
      <c r="B27" s="1027">
        <v>606.398186384</v>
      </c>
      <c r="C27" s="1022">
        <v>283.172240104</v>
      </c>
      <c r="D27" s="1022">
        <v>228.080774604</v>
      </c>
      <c r="E27" s="1022">
        <v>297.5913550000001</v>
      </c>
      <c r="F27" s="1027">
        <v>-323.22594628</v>
      </c>
      <c r="G27" s="1022">
        <v>-53.30259119134602</v>
      </c>
      <c r="H27" s="1022">
        <v>69.51058039600008</v>
      </c>
      <c r="I27" s="1025">
        <v>30.47629968667295</v>
      </c>
      <c r="K27" s="140" t="s">
        <v>997</v>
      </c>
      <c r="L27" s="1034">
        <v>80107.15483591001</v>
      </c>
      <c r="M27" s="1032">
        <v>80695.39807434104</v>
      </c>
      <c r="N27" s="1032">
        <v>84621.61685791</v>
      </c>
      <c r="O27" s="1032">
        <v>83466.06371259001</v>
      </c>
      <c r="P27" s="1032">
        <v>588.2432384310232</v>
      </c>
      <c r="Q27" s="1446">
        <v>0.7343204731661854</v>
      </c>
      <c r="R27" s="1446">
        <v>-1155.5531453199947</v>
      </c>
      <c r="S27" s="1447">
        <v>-1.3655531390522933</v>
      </c>
    </row>
    <row r="28" spans="1:19" s="36" customFormat="1" ht="12.75">
      <c r="A28" s="141" t="s">
        <v>328</v>
      </c>
      <c r="B28" s="1027">
        <v>4766.2192866856</v>
      </c>
      <c r="C28" s="1022">
        <v>4727.9943026876</v>
      </c>
      <c r="D28" s="1022">
        <v>5536.231373994398</v>
      </c>
      <c r="E28" s="1022">
        <v>4993.8587629801</v>
      </c>
      <c r="F28" s="1027">
        <v>-38.224983998000425</v>
      </c>
      <c r="G28" s="1022">
        <v>-0.801998013494294</v>
      </c>
      <c r="H28" s="1022">
        <v>-542.372611014298</v>
      </c>
      <c r="I28" s="1025">
        <v>-9.796783666990699</v>
      </c>
      <c r="K28" s="141" t="s">
        <v>359</v>
      </c>
      <c r="L28" s="1041">
        <v>59.339677009999996</v>
      </c>
      <c r="M28" s="1039">
        <v>55.52237755</v>
      </c>
      <c r="N28" s="1039">
        <v>95.42742179999999</v>
      </c>
      <c r="O28" s="1039">
        <v>103.51461159999997</v>
      </c>
      <c r="P28" s="1033">
        <v>-3.817299459999994</v>
      </c>
      <c r="Q28" s="1443">
        <v>-6.432962989260453</v>
      </c>
      <c r="R28" s="1443">
        <v>8.087189799999976</v>
      </c>
      <c r="S28" s="1445">
        <v>8.4747021846083</v>
      </c>
    </row>
    <row r="29" spans="1:19" s="36" customFormat="1" ht="12.75">
      <c r="A29" s="141" t="s">
        <v>329</v>
      </c>
      <c r="B29" s="1027">
        <v>0</v>
      </c>
      <c r="C29" s="1022">
        <v>0</v>
      </c>
      <c r="D29" s="1022">
        <v>0</v>
      </c>
      <c r="E29" s="1022">
        <v>0</v>
      </c>
      <c r="F29" s="1027">
        <v>0</v>
      </c>
      <c r="G29" s="1438"/>
      <c r="H29" s="1438">
        <v>0</v>
      </c>
      <c r="I29" s="1440"/>
      <c r="J29" s="38"/>
      <c r="K29" s="147" t="s">
        <v>360</v>
      </c>
      <c r="L29" s="1038">
        <v>322.5126899999999</v>
      </c>
      <c r="M29" s="1033">
        <v>176.53794799999997</v>
      </c>
      <c r="N29" s="1033">
        <v>42.752855</v>
      </c>
      <c r="O29" s="1033">
        <v>45.89103668</v>
      </c>
      <c r="P29" s="1038">
        <v>-145.97474199999994</v>
      </c>
      <c r="Q29" s="1443">
        <v>-45.26170489601509</v>
      </c>
      <c r="R29" s="1443">
        <v>3.1381816800000024</v>
      </c>
      <c r="S29" s="1445">
        <v>7.340285648759604</v>
      </c>
    </row>
    <row r="30" spans="1:19" s="36" customFormat="1" ht="12.75">
      <c r="A30" s="141" t="s">
        <v>976</v>
      </c>
      <c r="B30" s="1027">
        <v>9526.817046617</v>
      </c>
      <c r="C30" s="1022">
        <v>9553.249564662745</v>
      </c>
      <c r="D30" s="1022">
        <v>10318.766238829001</v>
      </c>
      <c r="E30" s="1022">
        <v>10804.2734570775</v>
      </c>
      <c r="F30" s="1027">
        <v>26.432518045745383</v>
      </c>
      <c r="G30" s="1439">
        <v>0.27745382236695354</v>
      </c>
      <c r="H30" s="1439">
        <v>485.50721824849825</v>
      </c>
      <c r="I30" s="1441">
        <v>4.705089804453161</v>
      </c>
      <c r="K30" s="141" t="s">
        <v>361</v>
      </c>
      <c r="L30" s="1038">
        <v>841.6756287299997</v>
      </c>
      <c r="M30" s="1033">
        <v>701.2139411899999</v>
      </c>
      <c r="N30" s="1033">
        <v>965.32206457</v>
      </c>
      <c r="O30" s="1033">
        <v>931.3822820199999</v>
      </c>
      <c r="P30" s="1038">
        <v>-140.46168753999984</v>
      </c>
      <c r="Q30" s="1443">
        <v>-16.688339634110804</v>
      </c>
      <c r="R30" s="1443">
        <v>-33.93978255000002</v>
      </c>
      <c r="S30" s="1445">
        <v>-3.5159024946890027</v>
      </c>
    </row>
    <row r="31" spans="1:19" s="36" customFormat="1" ht="12.75">
      <c r="A31" s="141" t="s">
        <v>977</v>
      </c>
      <c r="B31" s="1027">
        <v>7043.596699881199</v>
      </c>
      <c r="C31" s="1022">
        <v>7531.917310584199</v>
      </c>
      <c r="D31" s="1022">
        <v>9189.805889198198</v>
      </c>
      <c r="E31" s="1022">
        <v>9324.6112012482</v>
      </c>
      <c r="F31" s="1027">
        <v>488.32061070300006</v>
      </c>
      <c r="G31" s="1439">
        <v>6.932830363658332</v>
      </c>
      <c r="H31" s="1439">
        <v>134.8053120500026</v>
      </c>
      <c r="I31" s="1441">
        <v>1.466900538219793</v>
      </c>
      <c r="K31" s="141" t="s">
        <v>362</v>
      </c>
      <c r="L31" s="1038">
        <v>10065.74807388</v>
      </c>
      <c r="M31" s="1033">
        <v>10108.67309954</v>
      </c>
      <c r="N31" s="1033">
        <v>15071.635542429998</v>
      </c>
      <c r="O31" s="1033">
        <v>15054.64408772</v>
      </c>
      <c r="P31" s="1038">
        <v>42.92502565999894</v>
      </c>
      <c r="Q31" s="1443">
        <v>0.42644645330819225</v>
      </c>
      <c r="R31" s="1443">
        <v>-16.991454709997925</v>
      </c>
      <c r="S31" s="1445">
        <v>-0.11273796173058463</v>
      </c>
    </row>
    <row r="32" spans="1:19" s="36" customFormat="1" ht="12.75">
      <c r="A32" s="141" t="s">
        <v>330</v>
      </c>
      <c r="B32" s="1027">
        <v>2489.927476420899</v>
      </c>
      <c r="C32" s="1022">
        <v>2615.2599685678997</v>
      </c>
      <c r="D32" s="1022">
        <v>2972.0707567019003</v>
      </c>
      <c r="E32" s="1022">
        <v>3174.5601545460004</v>
      </c>
      <c r="F32" s="1027">
        <v>125.33249214700072</v>
      </c>
      <c r="G32" s="1439">
        <v>5.033580027284876</v>
      </c>
      <c r="H32" s="1439">
        <v>202.48939784410004</v>
      </c>
      <c r="I32" s="1441">
        <v>6.813074600848401</v>
      </c>
      <c r="K32" s="141" t="s">
        <v>998</v>
      </c>
      <c r="L32" s="1038">
        <v>997.3788866799999</v>
      </c>
      <c r="M32" s="1033">
        <v>1048.9294478200002</v>
      </c>
      <c r="N32" s="1033">
        <v>1738.7345512500005</v>
      </c>
      <c r="O32" s="1033">
        <v>1748.0839104000001</v>
      </c>
      <c r="P32" s="1038">
        <v>51.55056114000024</v>
      </c>
      <c r="Q32" s="1443">
        <v>5.168603609767386</v>
      </c>
      <c r="R32" s="1443">
        <v>9.3493591499996</v>
      </c>
      <c r="S32" s="1445">
        <v>0.5377105518078199</v>
      </c>
    </row>
    <row r="33" spans="1:19" s="36" customFormat="1" ht="12.75">
      <c r="A33" s="141" t="s">
        <v>978</v>
      </c>
      <c r="B33" s="1027">
        <v>4240.0559228843995</v>
      </c>
      <c r="C33" s="1022">
        <v>4679.634912643399</v>
      </c>
      <c r="D33" s="1022">
        <v>4880.383515715399</v>
      </c>
      <c r="E33" s="1022">
        <v>5345.13457836</v>
      </c>
      <c r="F33" s="1027">
        <v>439.57898975899934</v>
      </c>
      <c r="G33" s="1439">
        <v>10.367292265804958</v>
      </c>
      <c r="H33" s="1439">
        <v>464.751062644601</v>
      </c>
      <c r="I33" s="1441">
        <v>9.522838956160902</v>
      </c>
      <c r="K33" s="141" t="s">
        <v>999</v>
      </c>
      <c r="L33" s="1038">
        <v>1316.16555217</v>
      </c>
      <c r="M33" s="1033">
        <v>951.13667693</v>
      </c>
      <c r="N33" s="1033">
        <v>973.1144404699999</v>
      </c>
      <c r="O33" s="1033">
        <v>89.45150478999997</v>
      </c>
      <c r="P33" s="1038">
        <v>-365.02887523999993</v>
      </c>
      <c r="Q33" s="1443">
        <v>-27.734267519626716</v>
      </c>
      <c r="R33" s="1443">
        <v>-883.6629356799999</v>
      </c>
      <c r="S33" s="1445">
        <v>-90.80770965162164</v>
      </c>
    </row>
    <row r="34" spans="1:19" s="36" customFormat="1" ht="12.75">
      <c r="A34" s="141" t="s">
        <v>979</v>
      </c>
      <c r="B34" s="1027">
        <v>0</v>
      </c>
      <c r="C34" s="1022">
        <v>0</v>
      </c>
      <c r="D34" s="1022">
        <v>0</v>
      </c>
      <c r="E34" s="1022">
        <v>0</v>
      </c>
      <c r="F34" s="1027">
        <v>0</v>
      </c>
      <c r="G34" s="1438"/>
      <c r="H34" s="1438">
        <v>0</v>
      </c>
      <c r="I34" s="1440"/>
      <c r="K34" s="141" t="s">
        <v>363</v>
      </c>
      <c r="L34" s="1038">
        <v>2646.0690899600004</v>
      </c>
      <c r="M34" s="1033">
        <v>2997.9991765899995</v>
      </c>
      <c r="N34" s="1033">
        <v>2665.4848295599995</v>
      </c>
      <c r="O34" s="1033">
        <v>3086.571111790001</v>
      </c>
      <c r="P34" s="1038">
        <v>351.9300866299991</v>
      </c>
      <c r="Q34" s="1443">
        <v>13.30010950830158</v>
      </c>
      <c r="R34" s="1443">
        <v>421.0862822300014</v>
      </c>
      <c r="S34" s="1445">
        <v>15.797736965530266</v>
      </c>
    </row>
    <row r="35" spans="1:19" s="36" customFormat="1" ht="12.75">
      <c r="A35" s="141" t="s">
        <v>331</v>
      </c>
      <c r="B35" s="1027">
        <v>5545.4989165073</v>
      </c>
      <c r="C35" s="1022">
        <v>5972.7533192323</v>
      </c>
      <c r="D35" s="1022">
        <v>6218.924523527301</v>
      </c>
      <c r="E35" s="1022">
        <v>6746.703992659999</v>
      </c>
      <c r="F35" s="1027">
        <v>427.25440272499964</v>
      </c>
      <c r="G35" s="1022">
        <v>7.704525943611501</v>
      </c>
      <c r="H35" s="1022">
        <v>527.7794691326981</v>
      </c>
      <c r="I35" s="1025">
        <v>8.486667865738106</v>
      </c>
      <c r="K35" s="141" t="s">
        <v>1245</v>
      </c>
      <c r="L35" s="1038">
        <v>0</v>
      </c>
      <c r="M35" s="1033">
        <v>0</v>
      </c>
      <c r="N35" s="1033">
        <v>0</v>
      </c>
      <c r="O35" s="1033">
        <v>0</v>
      </c>
      <c r="P35" s="1038">
        <v>0</v>
      </c>
      <c r="Q35" s="1442"/>
      <c r="R35" s="1443">
        <v>0</v>
      </c>
      <c r="S35" s="1444"/>
    </row>
    <row r="36" spans="1:19" s="36" customFormat="1" ht="12.75">
      <c r="A36" s="141" t="s">
        <v>980</v>
      </c>
      <c r="B36" s="1027">
        <v>1804.324624248</v>
      </c>
      <c r="C36" s="1022">
        <v>2378.336802016</v>
      </c>
      <c r="D36" s="1022">
        <v>1440.01335025</v>
      </c>
      <c r="E36" s="1022">
        <v>1899.0760828445002</v>
      </c>
      <c r="F36" s="1027">
        <v>574.0121777680001</v>
      </c>
      <c r="G36" s="1022">
        <v>31.813132185525365</v>
      </c>
      <c r="H36" s="1022">
        <v>459.0627325945002</v>
      </c>
      <c r="I36" s="1025">
        <v>31.879060879178827</v>
      </c>
      <c r="K36" s="141" t="s">
        <v>366</v>
      </c>
      <c r="L36" s="1038">
        <v>2148.43815458</v>
      </c>
      <c r="M36" s="1033">
        <v>2930.1762368199998</v>
      </c>
      <c r="N36" s="1033">
        <v>4275.9443457</v>
      </c>
      <c r="O36" s="1033">
        <v>2800.09045422</v>
      </c>
      <c r="P36" s="1038">
        <v>781.7380822399996</v>
      </c>
      <c r="Q36" s="1443">
        <v>36.38634328726219</v>
      </c>
      <c r="R36" s="1443">
        <v>-1475.8538914799997</v>
      </c>
      <c r="S36" s="1445">
        <v>-34.51527363690214</v>
      </c>
    </row>
    <row r="37" spans="1:19" s="36" customFormat="1" ht="12.75">
      <c r="A37" s="141" t="s">
        <v>981</v>
      </c>
      <c r="B37" s="1027">
        <v>492.84087349000004</v>
      </c>
      <c r="C37" s="1022">
        <v>508.5393023</v>
      </c>
      <c r="D37" s="1022">
        <v>523.3728365700001</v>
      </c>
      <c r="E37" s="1022">
        <v>507.82376875</v>
      </c>
      <c r="F37" s="1027">
        <v>15.698428809999939</v>
      </c>
      <c r="G37" s="1022">
        <v>3.185293601732582</v>
      </c>
      <c r="H37" s="1022">
        <v>-15.549067820000118</v>
      </c>
      <c r="I37" s="1025">
        <v>-2.970935198300163</v>
      </c>
      <c r="K37" s="141" t="s">
        <v>367</v>
      </c>
      <c r="L37" s="1038">
        <v>1409.63553895</v>
      </c>
      <c r="M37" s="1033">
        <v>1786.0878219399997</v>
      </c>
      <c r="N37" s="1033">
        <v>943.9997264699999</v>
      </c>
      <c r="O37" s="1033">
        <v>901.438036</v>
      </c>
      <c r="P37" s="1038">
        <v>376.45228298999973</v>
      </c>
      <c r="Q37" s="1443">
        <v>26.70564643045315</v>
      </c>
      <c r="R37" s="1443">
        <v>-42.56169046999992</v>
      </c>
      <c r="S37" s="1445">
        <v>-4.508654957894473</v>
      </c>
    </row>
    <row r="38" spans="1:19" s="36" customFormat="1" ht="12.75">
      <c r="A38" s="141" t="s">
        <v>332</v>
      </c>
      <c r="B38" s="1027">
        <v>310.1411297100001</v>
      </c>
      <c r="C38" s="1022">
        <v>351.78381664999995</v>
      </c>
      <c r="D38" s="1022">
        <v>422.6574516499999</v>
      </c>
      <c r="E38" s="1022">
        <v>509.3069384490001</v>
      </c>
      <c r="F38" s="1027">
        <v>41.64268693999986</v>
      </c>
      <c r="G38" s="1022">
        <v>13.427012076385413</v>
      </c>
      <c r="H38" s="1022">
        <v>86.64948679900016</v>
      </c>
      <c r="I38" s="1025">
        <v>20.50111419087296</v>
      </c>
      <c r="K38" s="141" t="s">
        <v>391</v>
      </c>
      <c r="L38" s="1038">
        <v>57064.3672057</v>
      </c>
      <c r="M38" s="1033">
        <v>56572.598071701</v>
      </c>
      <c r="N38" s="1033">
        <v>54132.479926579996</v>
      </c>
      <c r="O38" s="1033">
        <v>44949.11260847001</v>
      </c>
      <c r="P38" s="1038">
        <v>-491.76913399899786</v>
      </c>
      <c r="Q38" s="1443">
        <v>-0.8617797026055104</v>
      </c>
      <c r="R38" s="1443">
        <v>-9183.367318109988</v>
      </c>
      <c r="S38" s="1445">
        <v>-16.9646159395716</v>
      </c>
    </row>
    <row r="39" spans="1:19" s="36" customFormat="1" ht="12.75">
      <c r="A39" s="141" t="s">
        <v>333</v>
      </c>
      <c r="B39" s="1027">
        <v>982.7729532540001</v>
      </c>
      <c r="C39" s="1022">
        <v>941.7718875940002</v>
      </c>
      <c r="D39" s="1022">
        <v>1158.7748106039999</v>
      </c>
      <c r="E39" s="1022">
        <v>1133.5601203699998</v>
      </c>
      <c r="F39" s="1027">
        <v>-41.00106565999988</v>
      </c>
      <c r="G39" s="1022">
        <v>-4.171977415968127</v>
      </c>
      <c r="H39" s="1022">
        <v>-25.214690234000045</v>
      </c>
      <c r="I39" s="1025">
        <v>-2.175978456146897</v>
      </c>
      <c r="K39" s="141" t="s">
        <v>751</v>
      </c>
      <c r="L39" s="1042">
        <v>3235.8243382499986</v>
      </c>
      <c r="M39" s="1040">
        <v>3366.52327626</v>
      </c>
      <c r="N39" s="1040">
        <v>3716.7211540799995</v>
      </c>
      <c r="O39" s="1040">
        <v>13755.884068899997</v>
      </c>
      <c r="P39" s="1033">
        <v>130.69893801000126</v>
      </c>
      <c r="Q39" s="1443">
        <v>4.039123399408201</v>
      </c>
      <c r="R39" s="1443">
        <v>10039.162914819997</v>
      </c>
      <c r="S39" s="1445">
        <v>270.1080468143162</v>
      </c>
    </row>
    <row r="40" spans="1:19" s="36" customFormat="1" ht="12.75">
      <c r="A40" s="141" t="s">
        <v>334</v>
      </c>
      <c r="B40" s="1027">
        <v>8572.091446594999</v>
      </c>
      <c r="C40" s="1022">
        <v>9419.423820794998</v>
      </c>
      <c r="D40" s="1022">
        <v>9878.140187305002</v>
      </c>
      <c r="E40" s="1022">
        <v>11044.484623177499</v>
      </c>
      <c r="F40" s="1027">
        <v>847.3323741999993</v>
      </c>
      <c r="G40" s="1022">
        <v>9.884779921900812</v>
      </c>
      <c r="H40" s="1022">
        <v>1166.3444358724973</v>
      </c>
      <c r="I40" s="1025">
        <v>11.807328239494288</v>
      </c>
      <c r="K40" s="140" t="s">
        <v>1000</v>
      </c>
      <c r="L40" s="1034">
        <v>59829.607764042084</v>
      </c>
      <c r="M40" s="1032">
        <v>64567.413107225795</v>
      </c>
      <c r="N40" s="1032">
        <v>71808.49962001608</v>
      </c>
      <c r="O40" s="1032">
        <v>76543.04803593531</v>
      </c>
      <c r="P40" s="1032">
        <v>4737.805343183711</v>
      </c>
      <c r="Q40" s="1446">
        <v>7.918830693105691</v>
      </c>
      <c r="R40" s="1446">
        <v>4734.548415919227</v>
      </c>
      <c r="S40" s="1447">
        <v>6.593298064954288</v>
      </c>
    </row>
    <row r="41" spans="1:19" s="36" customFormat="1" ht="12.75">
      <c r="A41" s="141" t="s">
        <v>335</v>
      </c>
      <c r="B41" s="1027">
        <v>17618.824070582</v>
      </c>
      <c r="C41" s="1022">
        <v>19636.788553076996</v>
      </c>
      <c r="D41" s="1022">
        <v>23501.181649237995</v>
      </c>
      <c r="E41" s="1022">
        <v>25356.132161499998</v>
      </c>
      <c r="F41" s="1027">
        <v>2017.9644824949974</v>
      </c>
      <c r="G41" s="1022">
        <v>11.453457247832876</v>
      </c>
      <c r="H41" s="1022">
        <v>1854.950512262003</v>
      </c>
      <c r="I41" s="1025">
        <v>7.89300955138206</v>
      </c>
      <c r="K41" s="141" t="s">
        <v>1001</v>
      </c>
      <c r="L41" s="1041">
        <v>4568.897405178101</v>
      </c>
      <c r="M41" s="1039">
        <v>5360.644641360102</v>
      </c>
      <c r="N41" s="1039">
        <v>5372.1953086981</v>
      </c>
      <c r="O41" s="1039">
        <v>6506.691546599102</v>
      </c>
      <c r="P41" s="1033">
        <v>791.747236182001</v>
      </c>
      <c r="Q41" s="1443">
        <v>17.329065767261145</v>
      </c>
      <c r="R41" s="1443">
        <v>1134.4962379010021</v>
      </c>
      <c r="S41" s="1445">
        <v>21.117926149560194</v>
      </c>
    </row>
    <row r="42" spans="1:19" s="36" customFormat="1" ht="12.75">
      <c r="A42" s="141" t="s">
        <v>982</v>
      </c>
      <c r="B42" s="1027">
        <v>3340.2618720800006</v>
      </c>
      <c r="C42" s="1022">
        <v>3347.75405636</v>
      </c>
      <c r="D42" s="1022">
        <v>3816.6646512419998</v>
      </c>
      <c r="E42" s="1022">
        <v>4030.963778282</v>
      </c>
      <c r="F42" s="1027">
        <v>7.492184279999492</v>
      </c>
      <c r="G42" s="1022">
        <v>0.2242993084651194</v>
      </c>
      <c r="H42" s="1022">
        <v>214.29912704000026</v>
      </c>
      <c r="I42" s="1025">
        <v>5.614827254216954</v>
      </c>
      <c r="K42" s="141" t="s">
        <v>374</v>
      </c>
      <c r="L42" s="1038">
        <v>14351.704427899798</v>
      </c>
      <c r="M42" s="1033">
        <v>14815.0121369052</v>
      </c>
      <c r="N42" s="1033">
        <v>17392.70516889301</v>
      </c>
      <c r="O42" s="1033">
        <v>19223.459082203197</v>
      </c>
      <c r="P42" s="1038">
        <v>463.3077090054012</v>
      </c>
      <c r="Q42" s="1443">
        <v>3.2282417139578787</v>
      </c>
      <c r="R42" s="1443">
        <v>1830.7539133101855</v>
      </c>
      <c r="S42" s="1445">
        <v>10.52598716262093</v>
      </c>
    </row>
    <row r="43" spans="1:19" s="36" customFormat="1" ht="12.75">
      <c r="A43" s="141" t="s">
        <v>983</v>
      </c>
      <c r="B43" s="1027">
        <v>25944.41716643</v>
      </c>
      <c r="C43" s="1022">
        <v>31604.543894819082</v>
      </c>
      <c r="D43" s="1022">
        <v>30861.842249155005</v>
      </c>
      <c r="E43" s="1022">
        <v>33777.950402074</v>
      </c>
      <c r="F43" s="1027">
        <v>5660.126728389081</v>
      </c>
      <c r="G43" s="1022">
        <v>21.81635722275092</v>
      </c>
      <c r="H43" s="1022">
        <v>2916.108152918994</v>
      </c>
      <c r="I43" s="1025">
        <v>9.448911472544506</v>
      </c>
      <c r="K43" s="141" t="s">
        <v>375</v>
      </c>
      <c r="L43" s="1038">
        <v>694.2135445520001</v>
      </c>
      <c r="M43" s="1033">
        <v>820.4780733419999</v>
      </c>
      <c r="N43" s="1033">
        <v>914.1013088680002</v>
      </c>
      <c r="O43" s="1033">
        <v>869.7843537399999</v>
      </c>
      <c r="P43" s="1038">
        <v>126.26452878999976</v>
      </c>
      <c r="Q43" s="1443">
        <v>18.188139626616273</v>
      </c>
      <c r="R43" s="1443">
        <v>-44.316955128000245</v>
      </c>
      <c r="S43" s="1445">
        <v>-4.848144806058887</v>
      </c>
    </row>
    <row r="44" spans="1:19" s="36" customFormat="1" ht="12.75">
      <c r="A44" s="141" t="s">
        <v>336</v>
      </c>
      <c r="B44" s="1027">
        <v>3739.4449605976015</v>
      </c>
      <c r="C44" s="1022">
        <v>4163.5167486486</v>
      </c>
      <c r="D44" s="1022">
        <v>4426.329825808601</v>
      </c>
      <c r="E44" s="1022">
        <v>4707.962288258601</v>
      </c>
      <c r="F44" s="1027">
        <v>424.0717880509983</v>
      </c>
      <c r="G44" s="1022">
        <v>11.340500863615526</v>
      </c>
      <c r="H44" s="1022">
        <v>281.6324624500003</v>
      </c>
      <c r="I44" s="1025">
        <v>6.362663279358125</v>
      </c>
      <c r="K44" s="141" t="s">
        <v>376</v>
      </c>
      <c r="L44" s="1038">
        <v>1519.0526708745301</v>
      </c>
      <c r="M44" s="1033">
        <v>1443.29746434573</v>
      </c>
      <c r="N44" s="1033">
        <v>2147.3281492892665</v>
      </c>
      <c r="O44" s="1033">
        <v>2054.562293983636</v>
      </c>
      <c r="P44" s="1038">
        <v>-75.75520652880004</v>
      </c>
      <c r="Q44" s="1443">
        <v>-4.987003280484488</v>
      </c>
      <c r="R44" s="1443">
        <v>-92.76585530563034</v>
      </c>
      <c r="S44" s="1445">
        <v>-4.320059574328891</v>
      </c>
    </row>
    <row r="45" spans="1:19" s="36" customFormat="1" ht="12.75">
      <c r="A45" s="141" t="s">
        <v>337</v>
      </c>
      <c r="B45" s="1031">
        <v>20523.568972443994</v>
      </c>
      <c r="C45" s="1029">
        <v>22417.364599644912</v>
      </c>
      <c r="D45" s="1029">
        <v>21056.5459694452</v>
      </c>
      <c r="E45" s="1029">
        <v>23911.6067473126</v>
      </c>
      <c r="F45" s="1022">
        <v>1893.7956272009178</v>
      </c>
      <c r="G45" s="1022">
        <v>9.227418631445758</v>
      </c>
      <c r="H45" s="1022">
        <v>2855.0607778673984</v>
      </c>
      <c r="I45" s="1025">
        <v>13.559017618608147</v>
      </c>
      <c r="K45" s="141" t="s">
        <v>1002</v>
      </c>
      <c r="L45" s="1038">
        <v>7886.046288374852</v>
      </c>
      <c r="M45" s="1033">
        <v>8656.879984428948</v>
      </c>
      <c r="N45" s="1033">
        <v>11088.357774517854</v>
      </c>
      <c r="O45" s="1033">
        <v>12232.75330721</v>
      </c>
      <c r="P45" s="1038">
        <v>770.8336960540955</v>
      </c>
      <c r="Q45" s="1443">
        <v>9.77465345581871</v>
      </c>
      <c r="R45" s="1443">
        <v>1144.395532692146</v>
      </c>
      <c r="S45" s="1445">
        <v>10.320694515486148</v>
      </c>
    </row>
    <row r="46" spans="1:19" s="56" customFormat="1" ht="12.75">
      <c r="A46" s="140" t="s">
        <v>984</v>
      </c>
      <c r="B46" s="1023">
        <v>82535.90366871058</v>
      </c>
      <c r="C46" s="1021">
        <v>85959.82857585361</v>
      </c>
      <c r="D46" s="1021">
        <v>96067.50773841665</v>
      </c>
      <c r="E46" s="1021">
        <v>101263.44222628561</v>
      </c>
      <c r="F46" s="1021">
        <v>3423.924907143024</v>
      </c>
      <c r="G46" s="1021">
        <v>4.148406638747491</v>
      </c>
      <c r="H46" s="1021">
        <v>5195.934487868959</v>
      </c>
      <c r="I46" s="1024">
        <v>5.408628380385416</v>
      </c>
      <c r="K46" s="141" t="s">
        <v>752</v>
      </c>
      <c r="L46" s="1038">
        <v>14209.137687900002</v>
      </c>
      <c r="M46" s="1033">
        <v>14451.77983761</v>
      </c>
      <c r="N46" s="1033">
        <v>17317.432060056362</v>
      </c>
      <c r="O46" s="1033">
        <v>18250.644883106364</v>
      </c>
      <c r="P46" s="1038">
        <v>242.6421497099982</v>
      </c>
      <c r="Q46" s="1443">
        <v>1.7076486627096563</v>
      </c>
      <c r="R46" s="1443">
        <v>933.212823050002</v>
      </c>
      <c r="S46" s="1445">
        <v>5.3888637750311155</v>
      </c>
    </row>
    <row r="47" spans="1:19" s="36" customFormat="1" ht="12.75">
      <c r="A47" s="141" t="s">
        <v>338</v>
      </c>
      <c r="B47" s="1030">
        <v>64525.85127080101</v>
      </c>
      <c r="C47" s="1028">
        <v>68033.67210153298</v>
      </c>
      <c r="D47" s="1028">
        <v>76131.41699176302</v>
      </c>
      <c r="E47" s="1028">
        <v>79536.91188809201</v>
      </c>
      <c r="F47" s="1022">
        <v>3507.820830731973</v>
      </c>
      <c r="G47" s="1022">
        <v>5.436303065589029</v>
      </c>
      <c r="H47" s="1022">
        <v>3405.4948963289935</v>
      </c>
      <c r="I47" s="1025">
        <v>4.473179445349675</v>
      </c>
      <c r="K47" s="141" t="s">
        <v>753</v>
      </c>
      <c r="L47" s="1038">
        <v>2010.8289062089996</v>
      </c>
      <c r="M47" s="1033">
        <v>2980.666835772001</v>
      </c>
      <c r="N47" s="1033">
        <v>2327.531839657</v>
      </c>
      <c r="O47" s="1033">
        <v>2434.396693307</v>
      </c>
      <c r="P47" s="1038">
        <v>969.8379295630014</v>
      </c>
      <c r="Q47" s="1443">
        <v>48.23075332607136</v>
      </c>
      <c r="R47" s="1443">
        <v>106.86485364999999</v>
      </c>
      <c r="S47" s="1445">
        <v>4.591337992856341</v>
      </c>
    </row>
    <row r="48" spans="1:19" s="36" customFormat="1" ht="12.75">
      <c r="A48" s="141" t="s">
        <v>339</v>
      </c>
      <c r="B48" s="1027">
        <v>8447.848046062001</v>
      </c>
      <c r="C48" s="1022">
        <v>8248.224877720999</v>
      </c>
      <c r="D48" s="1022">
        <v>9336.069629888998</v>
      </c>
      <c r="E48" s="1022">
        <v>10268.678855528997</v>
      </c>
      <c r="F48" s="1027">
        <v>-199.62316834100238</v>
      </c>
      <c r="G48" s="1022">
        <v>-2.3630061437250585</v>
      </c>
      <c r="H48" s="1022">
        <v>932.6092256399988</v>
      </c>
      <c r="I48" s="1025">
        <v>9.989313090106926</v>
      </c>
      <c r="K48" s="141" t="s">
        <v>754</v>
      </c>
      <c r="L48" s="1042">
        <v>14589.726833053803</v>
      </c>
      <c r="M48" s="1040">
        <v>16038.654133461798</v>
      </c>
      <c r="N48" s="1040">
        <v>15248.848010036509</v>
      </c>
      <c r="O48" s="1040">
        <v>14970.755875786004</v>
      </c>
      <c r="P48" s="1033">
        <v>1448.927300407995</v>
      </c>
      <c r="Q48" s="1443">
        <v>9.931147560113143</v>
      </c>
      <c r="R48" s="1443">
        <v>-278.0921342505044</v>
      </c>
      <c r="S48" s="1445">
        <v>-1.8236927410350559</v>
      </c>
    </row>
    <row r="49" spans="1:19" s="36" customFormat="1" ht="12.75">
      <c r="A49" s="141" t="s">
        <v>985</v>
      </c>
      <c r="B49" s="1031">
        <v>9562.204351847602</v>
      </c>
      <c r="C49" s="1029">
        <v>9677.931596599597</v>
      </c>
      <c r="D49" s="1029">
        <v>10600.0211167646</v>
      </c>
      <c r="E49" s="1029">
        <v>11457.8514826646</v>
      </c>
      <c r="F49" s="1022">
        <v>115.72724475199539</v>
      </c>
      <c r="G49" s="1022">
        <v>1.2102569710260862</v>
      </c>
      <c r="H49" s="1022">
        <v>857.8303659000012</v>
      </c>
      <c r="I49" s="1025">
        <v>8.092723179044318</v>
      </c>
      <c r="K49" s="140" t="s">
        <v>1003</v>
      </c>
      <c r="L49" s="1034">
        <v>34900.554135189006</v>
      </c>
      <c r="M49" s="1032">
        <v>36838.07384121481</v>
      </c>
      <c r="N49" s="1032">
        <v>44441.295981759795</v>
      </c>
      <c r="O49" s="1032">
        <v>42295.786532901446</v>
      </c>
      <c r="P49" s="1032">
        <v>1937.519706025807</v>
      </c>
      <c r="Q49" s="1446">
        <v>5.551544249185069</v>
      </c>
      <c r="R49" s="1446">
        <v>-2145.509448858349</v>
      </c>
      <c r="S49" s="1447">
        <v>-4.8277382588908715</v>
      </c>
    </row>
    <row r="50" spans="1:19" s="56" customFormat="1" ht="12.75">
      <c r="A50" s="140" t="s">
        <v>986</v>
      </c>
      <c r="B50" s="1023">
        <v>10841.456495926503</v>
      </c>
      <c r="C50" s="1021">
        <v>11397.123171113504</v>
      </c>
      <c r="D50" s="1021">
        <v>13050.615188376902</v>
      </c>
      <c r="E50" s="1021">
        <v>15876.239359231302</v>
      </c>
      <c r="F50" s="1021">
        <v>555.6666751870016</v>
      </c>
      <c r="G50" s="1021">
        <v>5.12538767642322</v>
      </c>
      <c r="H50" s="1021">
        <v>2825.6241708544003</v>
      </c>
      <c r="I50" s="1024">
        <v>21.65127183713875</v>
      </c>
      <c r="K50" s="141" t="s">
        <v>1004</v>
      </c>
      <c r="L50" s="1041">
        <v>21516.542448689997</v>
      </c>
      <c r="M50" s="1039">
        <v>22659.885156950015</v>
      </c>
      <c r="N50" s="1039">
        <v>27452.72882057</v>
      </c>
      <c r="O50" s="1039">
        <v>28223.826769699997</v>
      </c>
      <c r="P50" s="1033">
        <v>1143.3427082600174</v>
      </c>
      <c r="Q50" s="1443">
        <v>5.313784549662291</v>
      </c>
      <c r="R50" s="1443">
        <v>771.0979491299986</v>
      </c>
      <c r="S50" s="1445">
        <v>2.808820770313457</v>
      </c>
    </row>
    <row r="51" spans="1:19" s="36" customFormat="1" ht="12.75">
      <c r="A51" s="141" t="s">
        <v>340</v>
      </c>
      <c r="B51" s="1030">
        <v>1260.6872875608028</v>
      </c>
      <c r="C51" s="1028">
        <v>1594.0749404788023</v>
      </c>
      <c r="D51" s="1028">
        <v>1624.8554856638025</v>
      </c>
      <c r="E51" s="1028">
        <v>2071.2207205018026</v>
      </c>
      <c r="F51" s="1022">
        <v>333.3876529179995</v>
      </c>
      <c r="G51" s="1022">
        <v>26.44491272399859</v>
      </c>
      <c r="H51" s="1022">
        <v>446.3652348380001</v>
      </c>
      <c r="I51" s="1025">
        <v>27.471072890869824</v>
      </c>
      <c r="K51" s="141" t="s">
        <v>379</v>
      </c>
      <c r="L51" s="1038">
        <v>6710.770949561001</v>
      </c>
      <c r="M51" s="1033">
        <v>7051.112762436001</v>
      </c>
      <c r="N51" s="1033">
        <v>8419.615560945296</v>
      </c>
      <c r="O51" s="1033">
        <v>7594.937697730849</v>
      </c>
      <c r="P51" s="1038">
        <v>340.34181287499996</v>
      </c>
      <c r="Q51" s="1443">
        <v>5.071575463282116</v>
      </c>
      <c r="R51" s="1443">
        <v>-824.6778632144469</v>
      </c>
      <c r="S51" s="1445">
        <v>-9.79472111576859</v>
      </c>
    </row>
    <row r="52" spans="1:19" s="36" customFormat="1" ht="12.75">
      <c r="A52" s="141" t="s">
        <v>341</v>
      </c>
      <c r="B52" s="1027">
        <v>245.9311993105</v>
      </c>
      <c r="C52" s="1022">
        <v>9.860481300000004</v>
      </c>
      <c r="D52" s="1022">
        <v>124.51034241950003</v>
      </c>
      <c r="E52" s="1022">
        <v>139.55758887950003</v>
      </c>
      <c r="F52" s="1027">
        <v>-236.0707180105</v>
      </c>
      <c r="G52" s="1022">
        <v>-95.99055291575647</v>
      </c>
      <c r="H52" s="1022">
        <v>15.047246459999997</v>
      </c>
      <c r="I52" s="1025">
        <v>12.085137802691795</v>
      </c>
      <c r="K52" s="141" t="s">
        <v>380</v>
      </c>
      <c r="L52" s="1038">
        <v>6277.9594112800005</v>
      </c>
      <c r="M52" s="1033">
        <v>6542.24046483</v>
      </c>
      <c r="N52" s="1033">
        <v>8195.364030595</v>
      </c>
      <c r="O52" s="1033">
        <v>5935.225585474999</v>
      </c>
      <c r="P52" s="1038">
        <v>264.28105354999934</v>
      </c>
      <c r="Q52" s="1443">
        <v>4.20966489644946</v>
      </c>
      <c r="R52" s="1443">
        <v>-2260.13844512</v>
      </c>
      <c r="S52" s="1445">
        <v>-27.578255666037933</v>
      </c>
    </row>
    <row r="53" spans="1:19" s="36" customFormat="1" ht="12.75">
      <c r="A53" s="141" t="s">
        <v>342</v>
      </c>
      <c r="B53" s="1027">
        <v>281.37627576399996</v>
      </c>
      <c r="C53" s="1022">
        <v>360.442754748</v>
      </c>
      <c r="D53" s="1022">
        <v>1450.2576203029998</v>
      </c>
      <c r="E53" s="1022">
        <v>1170.3998008529998</v>
      </c>
      <c r="F53" s="1027">
        <v>79.06647898400007</v>
      </c>
      <c r="G53" s="1022">
        <v>28.099909549700584</v>
      </c>
      <c r="H53" s="1022">
        <v>-279.8578194500001</v>
      </c>
      <c r="I53" s="1025">
        <v>-19.297110770673275</v>
      </c>
      <c r="K53" s="141" t="s">
        <v>381</v>
      </c>
      <c r="L53" s="1042">
        <v>395.2813256579997</v>
      </c>
      <c r="M53" s="1040">
        <v>584.8354569987998</v>
      </c>
      <c r="N53" s="1040">
        <v>373.5875696494924</v>
      </c>
      <c r="O53" s="1040">
        <v>541.7964799956001</v>
      </c>
      <c r="P53" s="1033">
        <v>189.55413134080015</v>
      </c>
      <c r="Q53" s="1443">
        <v>47.9542338675528</v>
      </c>
      <c r="R53" s="1443">
        <v>168.20891034610764</v>
      </c>
      <c r="S53" s="1445">
        <v>45.02529634589414</v>
      </c>
    </row>
    <row r="54" spans="1:19" s="36" customFormat="1" ht="12.75">
      <c r="A54" s="141" t="s">
        <v>987</v>
      </c>
      <c r="B54" s="1027">
        <v>1150.70374756</v>
      </c>
      <c r="C54" s="1022">
        <v>1137.42203146</v>
      </c>
      <c r="D54" s="1022">
        <v>888.2142757400002</v>
      </c>
      <c r="E54" s="1022">
        <v>458.99494246999996</v>
      </c>
      <c r="F54" s="1027">
        <v>-13.28171610000004</v>
      </c>
      <c r="G54" s="1022">
        <v>-1.154225501408433</v>
      </c>
      <c r="H54" s="1022">
        <v>-429.2193332700002</v>
      </c>
      <c r="I54" s="1025">
        <v>-48.3238498854799</v>
      </c>
      <c r="K54" s="140" t="s">
        <v>1005</v>
      </c>
      <c r="L54" s="1034">
        <v>1356.0078068900002</v>
      </c>
      <c r="M54" s="1032">
        <v>848.41790179</v>
      </c>
      <c r="N54" s="1032">
        <v>1255.4869270099998</v>
      </c>
      <c r="O54" s="1032">
        <v>1444.29843579001</v>
      </c>
      <c r="P54" s="1032">
        <v>-507.58990510000024</v>
      </c>
      <c r="Q54" s="1446">
        <v>-37.43266834607362</v>
      </c>
      <c r="R54" s="1446">
        <v>188.81150878001017</v>
      </c>
      <c r="S54" s="1447">
        <v>15.038906795284083</v>
      </c>
    </row>
    <row r="55" spans="1:19" s="36" customFormat="1" ht="12.75">
      <c r="A55" s="141" t="s">
        <v>988</v>
      </c>
      <c r="B55" s="1027">
        <v>363.44708551499997</v>
      </c>
      <c r="C55" s="1022">
        <v>406.6470419650001</v>
      </c>
      <c r="D55" s="1022">
        <v>338.189744698</v>
      </c>
      <c r="E55" s="1022">
        <v>376.324370408</v>
      </c>
      <c r="F55" s="1027">
        <v>43.199956450000116</v>
      </c>
      <c r="G55" s="1022">
        <v>11.886174954130205</v>
      </c>
      <c r="H55" s="1022">
        <v>38.134625709999966</v>
      </c>
      <c r="I55" s="1025">
        <v>11.276103521132432</v>
      </c>
      <c r="K55" s="140" t="s">
        <v>1006</v>
      </c>
      <c r="L55" s="1034">
        <v>118048.72599985912</v>
      </c>
      <c r="M55" s="1034">
        <v>124674.87520619808</v>
      </c>
      <c r="N55" s="1034">
        <v>149741.33122370986</v>
      </c>
      <c r="O55" s="1034">
        <v>154875.1748330363</v>
      </c>
      <c r="P55" s="1032">
        <v>6626.14920633896</v>
      </c>
      <c r="Q55" s="1446">
        <v>5.613062868926572</v>
      </c>
      <c r="R55" s="1446">
        <v>5133.843609326432</v>
      </c>
      <c r="S55" s="1447">
        <v>3.428474668531293</v>
      </c>
    </row>
    <row r="56" spans="1:19" s="36" customFormat="1" ht="13.5" thickBot="1">
      <c r="A56" s="141" t="s">
        <v>343</v>
      </c>
      <c r="B56" s="1027">
        <v>1033.92811181</v>
      </c>
      <c r="C56" s="1022">
        <v>1234.0247408675</v>
      </c>
      <c r="D56" s="1022">
        <v>1231.6148890784998</v>
      </c>
      <c r="E56" s="1022">
        <v>3318.187999628501</v>
      </c>
      <c r="F56" s="1027">
        <v>200.09662905749997</v>
      </c>
      <c r="G56" s="1022">
        <v>19.35305044634194</v>
      </c>
      <c r="H56" s="1022">
        <v>2086.5731105500013</v>
      </c>
      <c r="I56" s="1025">
        <v>169.41765880332815</v>
      </c>
      <c r="K56" s="784" t="s">
        <v>370</v>
      </c>
      <c r="L56" s="1035">
        <v>790466.8204213659</v>
      </c>
      <c r="M56" s="1035">
        <v>844187.1413288928</v>
      </c>
      <c r="N56" s="1035">
        <v>955537.0444882152</v>
      </c>
      <c r="O56" s="1035">
        <v>996944.9340761256</v>
      </c>
      <c r="P56" s="1035">
        <v>53720.22090752686</v>
      </c>
      <c r="Q56" s="1448">
        <v>6.796012118369596</v>
      </c>
      <c r="R56" s="1448">
        <v>41407.8895879103</v>
      </c>
      <c r="S56" s="1449">
        <v>4.33346774222535</v>
      </c>
    </row>
    <row r="57" spans="1:11" s="36" customFormat="1" ht="13.5" thickTop="1">
      <c r="A57" s="141" t="s">
        <v>344</v>
      </c>
      <c r="B57" s="1027">
        <v>2948.099658088</v>
      </c>
      <c r="C57" s="1022">
        <v>3161.2494322580005</v>
      </c>
      <c r="D57" s="1022">
        <v>3235.5353183466</v>
      </c>
      <c r="E57" s="1022">
        <v>3327.35570111</v>
      </c>
      <c r="F57" s="1027">
        <v>213.14977417000046</v>
      </c>
      <c r="G57" s="1022">
        <v>7.230073569094997</v>
      </c>
      <c r="H57" s="1022">
        <v>91.82038276340018</v>
      </c>
      <c r="I57" s="1025">
        <v>2.8378729863570635</v>
      </c>
      <c r="K57" s="405" t="s">
        <v>422</v>
      </c>
    </row>
    <row r="58" spans="1:9" s="36" customFormat="1" ht="12.75">
      <c r="A58" s="141" t="s">
        <v>345</v>
      </c>
      <c r="B58" s="1027">
        <v>1430.7957515715</v>
      </c>
      <c r="C58" s="1022">
        <v>1564.8797849774999</v>
      </c>
      <c r="D58" s="1022">
        <v>1872.9235212053002</v>
      </c>
      <c r="E58" s="1022">
        <v>2007.9566607018</v>
      </c>
      <c r="F58" s="1027">
        <v>134.0840334059999</v>
      </c>
      <c r="G58" s="1022">
        <v>9.371290993751558</v>
      </c>
      <c r="H58" s="1022">
        <v>135.03313949649987</v>
      </c>
      <c r="I58" s="1025">
        <v>7.209751918199025</v>
      </c>
    </row>
    <row r="59" spans="1:9" s="36" customFormat="1" ht="12.75">
      <c r="A59" s="141" t="s">
        <v>346</v>
      </c>
      <c r="B59" s="1027">
        <v>920.8742726390001</v>
      </c>
      <c r="C59" s="1022">
        <v>764.7301735860001</v>
      </c>
      <c r="D59" s="1022">
        <v>577.281321707</v>
      </c>
      <c r="E59" s="1022">
        <v>803.5000125935</v>
      </c>
      <c r="F59" s="1027">
        <v>-156.144099053</v>
      </c>
      <c r="G59" s="1022">
        <v>-16.956071386979815</v>
      </c>
      <c r="H59" s="1022">
        <v>226.21869088649999</v>
      </c>
      <c r="I59" s="1025">
        <v>39.186906345346415</v>
      </c>
    </row>
    <row r="60" spans="1:9" s="36" customFormat="1" ht="12.75">
      <c r="A60" s="141" t="s">
        <v>347</v>
      </c>
      <c r="B60" s="1027">
        <v>883.7271165937002</v>
      </c>
      <c r="C60" s="1022">
        <v>786.4423739187001</v>
      </c>
      <c r="D60" s="1022">
        <v>1285.1882368817</v>
      </c>
      <c r="E60" s="1022">
        <v>1714.7804765017002</v>
      </c>
      <c r="F60" s="1027">
        <v>-97.28474267500007</v>
      </c>
      <c r="G60" s="1022">
        <v>-11.008459607981841</v>
      </c>
      <c r="H60" s="1022">
        <v>429.5922396200001</v>
      </c>
      <c r="I60" s="1025">
        <v>33.426406131940304</v>
      </c>
    </row>
    <row r="61" spans="1:9" s="36" customFormat="1" ht="12.75">
      <c r="A61" s="141" t="s">
        <v>348</v>
      </c>
      <c r="B61" s="1027">
        <v>264.785038474</v>
      </c>
      <c r="C61" s="1022">
        <v>319.38192355399997</v>
      </c>
      <c r="D61" s="1022">
        <v>380.224902153</v>
      </c>
      <c r="E61" s="1022">
        <v>445.223981453</v>
      </c>
      <c r="F61" s="1027">
        <v>54.59688507999999</v>
      </c>
      <c r="G61" s="1022">
        <v>20.6193240353197</v>
      </c>
      <c r="H61" s="1022">
        <v>64.9990793</v>
      </c>
      <c r="I61" s="1025">
        <v>17.094903288013683</v>
      </c>
    </row>
    <row r="62" spans="1:9" s="36" customFormat="1" ht="12.75">
      <c r="A62" s="141" t="s">
        <v>349</v>
      </c>
      <c r="B62" s="1027">
        <v>43.31450212</v>
      </c>
      <c r="C62" s="1022">
        <v>41.984235680000005</v>
      </c>
      <c r="D62" s="1022">
        <v>40.862175320000006</v>
      </c>
      <c r="E62" s="1022">
        <v>41.77647621999999</v>
      </c>
      <c r="F62" s="1027">
        <v>-1.3302664399999955</v>
      </c>
      <c r="G62" s="1022">
        <v>-3.071180262708732</v>
      </c>
      <c r="H62" s="1022">
        <v>0.9143008999999864</v>
      </c>
      <c r="I62" s="1025">
        <v>2.2375238049367416</v>
      </c>
    </row>
    <row r="63" spans="1:9" s="36" customFormat="1" ht="13.5" thickBot="1">
      <c r="A63" s="783" t="s">
        <v>350</v>
      </c>
      <c r="B63" s="1259">
        <v>13.78644892</v>
      </c>
      <c r="C63" s="1259">
        <v>15.983256319999999</v>
      </c>
      <c r="D63" s="1259">
        <v>0.9676972799999999</v>
      </c>
      <c r="E63" s="1259">
        <v>0.91821679</v>
      </c>
      <c r="F63" s="1259">
        <v>2.196807399999999</v>
      </c>
      <c r="G63" s="1259">
        <v>15.934541322044801</v>
      </c>
      <c r="H63" s="1259">
        <v>-0.04948048999999988</v>
      </c>
      <c r="I63" s="1260">
        <v>-5.113219911086231</v>
      </c>
    </row>
    <row r="64" spans="1:5" ht="13.5" thickTop="1">
      <c r="A64" s="405" t="s">
        <v>422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2013-12-12T05:04:32Z</cp:lastPrinted>
  <dcterms:created xsi:type="dcterms:W3CDTF">1996-10-14T23:33:28Z</dcterms:created>
  <dcterms:modified xsi:type="dcterms:W3CDTF">2013-12-13T07:43:56Z</dcterms:modified>
  <cp:category/>
  <cp:version/>
  <cp:contentType/>
  <cp:contentStatus/>
</cp:coreProperties>
</file>