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economic activity\For upload\"/>
    </mc:Choice>
  </mc:AlternateContent>
  <bookViews>
    <workbookView xWindow="0" yWindow="0" windowWidth="19200" windowHeight="7050" tabRatio="825" firstSheet="19" activeTab="33"/>
  </bookViews>
  <sheets>
    <sheet name="TOTAL" sheetId="1" r:id="rId1"/>
    <sheet name="T1" sheetId="2" r:id="rId2"/>
    <sheet name="T1.1" sheetId="3" r:id="rId3"/>
    <sheet name="T2" sheetId="4" r:id="rId4"/>
    <sheet name="T2.1" sheetId="5" r:id="rId5"/>
    <sheet name="T3" sheetId="6" r:id="rId6"/>
    <sheet name="T3.1" sheetId="7" r:id="rId7"/>
    <sheet name="T4" sheetId="8" r:id="rId8"/>
    <sheet name="T4.1" sheetId="9" r:id="rId9"/>
    <sheet name="T5" sheetId="10" r:id="rId10"/>
    <sheet name="T5.1" sheetId="11" r:id="rId11"/>
    <sheet name="T6" sheetId="12" r:id="rId12"/>
    <sheet name="T6.1" sheetId="13" r:id="rId13"/>
    <sheet name="T7" sheetId="14" r:id="rId14"/>
    <sheet name="T7.1" sheetId="15" r:id="rId15"/>
    <sheet name="T8" sheetId="16" r:id="rId16"/>
    <sheet name="T8.1" sheetId="17" r:id="rId17"/>
    <sheet name="T9" sheetId="18" r:id="rId18"/>
    <sheet name="T9.1" sheetId="19" r:id="rId19"/>
    <sheet name="T10" sheetId="20" r:id="rId20"/>
    <sheet name="T10.1" sheetId="21" r:id="rId21"/>
    <sheet name="T11.1" sheetId="23" r:id="rId22"/>
    <sheet name="T12" sheetId="24" r:id="rId23"/>
    <sheet name="T12.1" sheetId="25" r:id="rId24"/>
    <sheet name="T13" sheetId="26" r:id="rId25"/>
    <sheet name="T13.1" sheetId="27" r:id="rId26"/>
    <sheet name="T14.1" sheetId="29" r:id="rId27"/>
    <sheet name="T15.1" sheetId="31" r:id="rId28"/>
    <sheet name="T16" sheetId="32" r:id="rId29"/>
    <sheet name="T16.1" sheetId="33" r:id="rId30"/>
    <sheet name="T17" sheetId="34" r:id="rId31"/>
    <sheet name="T17.1" sheetId="35" r:id="rId32"/>
    <sheet name="T18" sheetId="36" r:id="rId33"/>
    <sheet name="T19" sheetId="38" r:id="rId34"/>
    <sheet name="T19.1" sheetId="39" r:id="rId35"/>
    <sheet name="T24" sheetId="48" r:id="rId36"/>
    <sheet name="T26" sheetId="51" r:id="rId37"/>
    <sheet name="T26.1" sheetId="52" r:id="rId38"/>
    <sheet name="T20" sheetId="40" state="hidden" r:id="rId39"/>
    <sheet name="T20.1" sheetId="41" state="hidden" r:id="rId40"/>
    <sheet name="T21" sheetId="42" state="hidden" r:id="rId41"/>
    <sheet name="T21.1" sheetId="43" state="hidden" r:id="rId42"/>
    <sheet name="T22" sheetId="44" state="hidden" r:id="rId43"/>
    <sheet name="T22.1" sheetId="45" state="hidden" r:id="rId44"/>
    <sheet name="T25" sheetId="50" state="hidden" r:id="rId45"/>
  </sheets>
  <externalReferences>
    <externalReference r:id="rId46"/>
  </externalReferences>
  <definedNames>
    <definedName name="bfis">#REF!</definedName>
    <definedName name="cam">#REF!</definedName>
    <definedName name="cn">#REF!</definedName>
    <definedName name="ddddddd">#REF!</definedName>
    <definedName name="dist">#REF!</definedName>
    <definedName name="fam">#REF!</definedName>
    <definedName name="fn">#REF!</definedName>
    <definedName name="gz">#REF!</definedName>
    <definedName name="oam">#REF!</definedName>
    <definedName name="on">#REF!</definedName>
    <definedName name="_xlnm.Print_Area" localSheetId="1">'T1'!$A$1:$F$31</definedName>
    <definedName name="_xlnm.Print_Area" localSheetId="2">T1.1!$A$1:$U$60</definedName>
    <definedName name="_xlnm.Print_Area" localSheetId="19">'T10'!$A$1:$F$9</definedName>
    <definedName name="_xlnm.Print_Area" localSheetId="20">T10.1!$A$1:$U$17</definedName>
    <definedName name="_xlnm.Print_Area" localSheetId="21">T11.1!$A$1:$I$11</definedName>
    <definedName name="_xlnm.Print_Area" localSheetId="22">'T12'!$A$1:$O$8</definedName>
    <definedName name="_xlnm.Print_Area" localSheetId="23">T12.1!$A$1:$O$15</definedName>
    <definedName name="_xlnm.Print_Area" localSheetId="24">'T13'!$A$1:$G$20</definedName>
    <definedName name="_xlnm.Print_Area" localSheetId="25">T13.1!$A$1:$Y$37</definedName>
    <definedName name="_xlnm.Print_Area" localSheetId="27">T15.1!$A$1:$F$16</definedName>
    <definedName name="_xlnm.Print_Area" localSheetId="33">'T19'!$A$1:$F$9</definedName>
    <definedName name="_xlnm.Print_Area" localSheetId="3">'T2'!$A$1:$F$31</definedName>
    <definedName name="_xlnm.Print_Area" localSheetId="4">T2.1!$A$1:$U$59</definedName>
    <definedName name="_xlnm.Print_Area" localSheetId="35">'T24'!$A$1:$F$25</definedName>
    <definedName name="_xlnm.Print_Area" localSheetId="36">'T26'!$A$1:$E$19</definedName>
    <definedName name="_xlnm.Print_Area" localSheetId="5">'T3'!$A$1:$G$26</definedName>
    <definedName name="_xlnm.Print_Area" localSheetId="6">T3.1!$A$1:$V$50</definedName>
    <definedName name="_xlnm.Print_Area" localSheetId="7">'T4'!$A$1:$F$15</definedName>
    <definedName name="_xlnm.Print_Area" localSheetId="8">T4.1!$A$1:$U$29</definedName>
    <definedName name="_xlnm.Print_Area" localSheetId="9">'T5'!$A$1:$G$23</definedName>
    <definedName name="_xlnm.Print_Area" localSheetId="10">T5.1!$A$1:$Y$42</definedName>
    <definedName name="_xlnm.Print_Area" localSheetId="11">'T6'!$A$1:$H$89</definedName>
    <definedName name="_xlnm.Print_Area" localSheetId="13">'T7'!$A$1:$H$88</definedName>
    <definedName name="_xlnm.Print_Area" localSheetId="15">'T8'!$A$1:$G$24</definedName>
    <definedName name="_xlnm.Print_Area" localSheetId="16">T8.1!$A$1:$AW$23</definedName>
    <definedName name="_xlnm.Print_Area" localSheetId="17">'T9'!$A$1:$F$16</definedName>
    <definedName name="_xlnm.Print_Area" localSheetId="18">T9.1!$A$1:$U$31</definedName>
    <definedName name="_xlnm.Print_Area" localSheetId="0">TOTAL!$A$1:$J$41</definedName>
    <definedName name="_xlnm.Print_Titles" localSheetId="11">'T6'!$3:$6</definedName>
    <definedName name="_xlnm.Print_Titles" localSheetId="12">T6.1!$A:$C</definedName>
    <definedName name="_xlnm.Print_Titles" localSheetId="13">'T7'!$3:$5</definedName>
    <definedName name="_xlnm.Print_Titles" localSheetId="14">T7.1!$A:$C</definedName>
    <definedName name="_xlnm.Print_Titles" localSheetId="16">T8.1!$A:$A</definedName>
    <definedName name="sam">#REF!</definedName>
    <definedName name="sn">#REF!</definedName>
  </definedNames>
  <calcPr calcId="162913"/>
  <customWorkbookViews>
    <customWorkbookView name="ROHAN - Personal View" guid="{987B117E-A030-4738-9C8F-B53639619339}" mergeInterval="0" personalView="1" maximized="1" windowWidth="1362" windowHeight="509" tabRatio="830" activeSheetId="17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7" i="13" l="1"/>
  <c r="D5" i="14" l="1"/>
  <c r="D5" i="48" l="1"/>
  <c r="C5" i="48"/>
  <c r="B5" i="48"/>
  <c r="D12" i="18" l="1"/>
  <c r="C12" i="18"/>
  <c r="B12" i="18"/>
  <c r="F5" i="14" l="1"/>
  <c r="E5" i="14"/>
  <c r="D5" i="38" l="1"/>
  <c r="C5" i="38"/>
  <c r="B5" i="38"/>
  <c r="S12" i="39"/>
  <c r="R12" i="39"/>
  <c r="Q12" i="39"/>
  <c r="N12" i="39"/>
  <c r="M12" i="39"/>
  <c r="L12" i="39"/>
  <c r="I12" i="39"/>
  <c r="H12" i="39"/>
  <c r="G12" i="39"/>
  <c r="D12" i="39"/>
  <c r="C12" i="39"/>
  <c r="B12" i="39"/>
  <c r="S5" i="39"/>
  <c r="R5" i="39"/>
  <c r="Q5" i="39"/>
  <c r="N5" i="39"/>
  <c r="M5" i="39"/>
  <c r="L5" i="39"/>
  <c r="I5" i="39"/>
  <c r="H5" i="39"/>
  <c r="G5" i="39"/>
  <c r="D5" i="39"/>
  <c r="C5" i="39"/>
  <c r="B5" i="39"/>
  <c r="S5" i="35"/>
  <c r="R5" i="35"/>
  <c r="Q5" i="35"/>
  <c r="N5" i="35"/>
  <c r="M5" i="35"/>
  <c r="L5" i="35"/>
  <c r="I5" i="35"/>
  <c r="H5" i="35"/>
  <c r="G5" i="35"/>
  <c r="S12" i="21"/>
  <c r="R12" i="21"/>
  <c r="Q12" i="21"/>
  <c r="N12" i="21"/>
  <c r="M12" i="21"/>
  <c r="L12" i="21"/>
  <c r="I12" i="21"/>
  <c r="H12" i="21"/>
  <c r="G12" i="21"/>
  <c r="S5" i="21"/>
  <c r="R5" i="21"/>
  <c r="Q5" i="21"/>
  <c r="N5" i="21"/>
  <c r="M5" i="21"/>
  <c r="L5" i="21"/>
  <c r="I5" i="21"/>
  <c r="H5" i="21"/>
  <c r="G5" i="21"/>
  <c r="S19" i="19"/>
  <c r="R19" i="19"/>
  <c r="Q19" i="19"/>
  <c r="N19" i="19"/>
  <c r="M19" i="19"/>
  <c r="L19" i="19"/>
  <c r="I19" i="19"/>
  <c r="H19" i="19"/>
  <c r="G19" i="19"/>
  <c r="S5" i="19"/>
  <c r="R5" i="19"/>
  <c r="Q5" i="19"/>
  <c r="N5" i="19"/>
  <c r="M5" i="19"/>
  <c r="L5" i="19"/>
  <c r="I5" i="19"/>
  <c r="H5" i="19"/>
  <c r="G5" i="19"/>
  <c r="E15" i="51" l="1"/>
  <c r="AO5" i="15"/>
  <c r="AN5" i="15"/>
  <c r="AM5" i="15"/>
  <c r="AJ5" i="15"/>
  <c r="AI5" i="15"/>
  <c r="AH5" i="15"/>
  <c r="AE5" i="15"/>
  <c r="AD5" i="15"/>
  <c r="AC5" i="15"/>
  <c r="Z5" i="15"/>
  <c r="Y5" i="15"/>
  <c r="X5" i="15"/>
  <c r="U5" i="15"/>
  <c r="T5" i="15"/>
  <c r="S5" i="15"/>
  <c r="P5" i="15"/>
  <c r="O5" i="15"/>
  <c r="N5" i="15"/>
  <c r="K5" i="15"/>
  <c r="J5" i="15"/>
  <c r="I5" i="15"/>
  <c r="F5" i="15"/>
  <c r="E5" i="15"/>
  <c r="D5" i="15"/>
  <c r="Y24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Y4" i="11"/>
  <c r="X4" i="11"/>
  <c r="W4" i="11"/>
  <c r="V4" i="11"/>
  <c r="U4" i="1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F7" i="12" l="1"/>
  <c r="E7" i="12"/>
  <c r="S18" i="9"/>
  <c r="R18" i="9"/>
  <c r="Q18" i="9"/>
  <c r="N18" i="9"/>
  <c r="M18" i="9"/>
  <c r="L18" i="9"/>
  <c r="I18" i="9"/>
  <c r="H18" i="9"/>
  <c r="G18" i="9"/>
  <c r="D18" i="9"/>
  <c r="C18" i="9"/>
  <c r="B18" i="9"/>
  <c r="S5" i="9"/>
  <c r="R5" i="9"/>
  <c r="Q5" i="9"/>
  <c r="N5" i="9"/>
  <c r="M5" i="9"/>
  <c r="L5" i="9"/>
  <c r="I5" i="9"/>
  <c r="H5" i="9"/>
  <c r="G5" i="9"/>
  <c r="G7" i="12" l="1"/>
  <c r="T29" i="7"/>
  <c r="S29" i="7"/>
  <c r="R29" i="7"/>
  <c r="O29" i="7"/>
  <c r="N29" i="7"/>
  <c r="M29" i="7"/>
  <c r="J29" i="7"/>
  <c r="I29" i="7"/>
  <c r="H29" i="7"/>
  <c r="E29" i="7"/>
  <c r="D29" i="7"/>
  <c r="C29" i="7"/>
  <c r="T5" i="7"/>
  <c r="S5" i="7"/>
  <c r="R5" i="7"/>
  <c r="O5" i="7"/>
  <c r="N5" i="7"/>
  <c r="M5" i="7"/>
  <c r="J5" i="7"/>
  <c r="I5" i="7"/>
  <c r="H5" i="7"/>
  <c r="S34" i="5"/>
  <c r="R34" i="5"/>
  <c r="Q34" i="5"/>
  <c r="N34" i="5"/>
  <c r="M34" i="5"/>
  <c r="L34" i="5"/>
  <c r="I34" i="5"/>
  <c r="H34" i="5"/>
  <c r="G34" i="5"/>
  <c r="D34" i="5"/>
  <c r="C34" i="5"/>
  <c r="B34" i="5"/>
  <c r="S6" i="5"/>
  <c r="R6" i="5"/>
  <c r="Q6" i="5"/>
  <c r="N6" i="5"/>
  <c r="M6" i="5"/>
  <c r="L6" i="5"/>
  <c r="I6" i="5"/>
  <c r="H6" i="5"/>
  <c r="G6" i="5"/>
  <c r="S34" i="3"/>
  <c r="R34" i="3"/>
  <c r="Q34" i="3"/>
  <c r="N34" i="3"/>
  <c r="M34" i="3"/>
  <c r="L34" i="3"/>
  <c r="I34" i="3"/>
  <c r="H34" i="3"/>
  <c r="G34" i="3"/>
  <c r="D34" i="3"/>
  <c r="C34" i="3"/>
  <c r="B34" i="3"/>
  <c r="S6" i="3"/>
  <c r="R6" i="3"/>
  <c r="Q6" i="3"/>
  <c r="N6" i="3"/>
  <c r="M6" i="3"/>
  <c r="L6" i="3"/>
  <c r="I6" i="3"/>
  <c r="H6" i="3"/>
  <c r="G6" i="3"/>
  <c r="H7" i="12" l="1"/>
  <c r="B7" i="18" l="1"/>
  <c r="B6" i="18"/>
  <c r="B8" i="18"/>
  <c r="B11" i="18"/>
  <c r="B10" i="18"/>
  <c r="B9" i="18"/>
  <c r="C9" i="18" l="1"/>
  <c r="D10" i="18"/>
  <c r="G7" i="2" l="1"/>
  <c r="E9" i="18"/>
  <c r="C11" i="18"/>
  <c r="D8" i="18"/>
  <c r="C10" i="18"/>
  <c r="C7" i="18"/>
  <c r="D6" i="18"/>
  <c r="D11" i="18"/>
  <c r="D7" i="18"/>
  <c r="D9" i="18"/>
  <c r="C6" i="18"/>
  <c r="C8" i="18"/>
  <c r="F9" i="18" l="1"/>
  <c r="E7" i="18"/>
  <c r="E8" i="18"/>
  <c r="E6" i="18"/>
  <c r="E11" i="18"/>
  <c r="E10" i="18"/>
  <c r="E15" i="18"/>
  <c r="E14" i="18"/>
  <c r="F11" i="18"/>
  <c r="F15" i="18"/>
  <c r="F14" i="18"/>
  <c r="F6" i="18"/>
  <c r="E13" i="18"/>
  <c r="F7" i="18"/>
  <c r="F8" i="18"/>
  <c r="F10" i="18"/>
  <c r="F13" i="18"/>
  <c r="H7" i="2" l="1"/>
  <c r="J7" i="2" s="1"/>
  <c r="I7" i="2"/>
  <c r="G7" i="4"/>
  <c r="E12" i="18"/>
  <c r="H7" i="4"/>
  <c r="F12" i="18"/>
  <c r="I8" i="2" l="1"/>
  <c r="I27" i="2"/>
  <c r="I19" i="2"/>
  <c r="I30" i="2"/>
  <c r="I11" i="2"/>
  <c r="I28" i="2"/>
  <c r="I24" i="2"/>
  <c r="I17" i="2"/>
  <c r="I18" i="2"/>
  <c r="I23" i="2"/>
  <c r="I13" i="2"/>
  <c r="I14" i="2"/>
  <c r="I9" i="2"/>
  <c r="I10" i="2"/>
  <c r="I15" i="2"/>
  <c r="I29" i="2"/>
  <c r="I20" i="2"/>
  <c r="I25" i="2"/>
  <c r="I12" i="2"/>
  <c r="I26" i="2"/>
  <c r="I16" i="2"/>
  <c r="I7" i="4"/>
  <c r="I21" i="4" s="1"/>
  <c r="K7" i="2"/>
  <c r="J7" i="4"/>
  <c r="K7" i="4" l="1"/>
  <c r="I19" i="4"/>
  <c r="I13" i="4"/>
  <c r="I11" i="4"/>
  <c r="I20" i="4"/>
  <c r="I12" i="4"/>
  <c r="I25" i="4"/>
  <c r="I29" i="4"/>
  <c r="I8" i="4"/>
  <c r="I16" i="4"/>
  <c r="I26" i="4"/>
  <c r="I17" i="4"/>
  <c r="I15" i="4"/>
  <c r="I30" i="4"/>
  <c r="I28" i="4"/>
  <c r="I27" i="4"/>
  <c r="I18" i="4"/>
  <c r="I14" i="4"/>
  <c r="I10" i="4"/>
  <c r="I9" i="4"/>
  <c r="I24" i="4"/>
  <c r="I23" i="4"/>
  <c r="I22" i="4"/>
  <c r="X22" i="27" l="1"/>
  <c r="F22" i="27"/>
  <c r="X5" i="27"/>
  <c r="L5" i="27"/>
  <c r="L22" i="27"/>
  <c r="R22" i="27"/>
  <c r="F5" i="27"/>
  <c r="R5" i="27"/>
  <c r="M22" i="27"/>
  <c r="S22" i="27"/>
  <c r="S5" i="27"/>
  <c r="Y22" i="27"/>
  <c r="Y5" i="27"/>
  <c r="G22" i="27"/>
  <c r="M5" i="27"/>
  <c r="G5" i="27"/>
  <c r="U5" i="27"/>
  <c r="I22" i="27"/>
  <c r="O22" i="27"/>
  <c r="I5" i="27"/>
  <c r="O5" i="27"/>
  <c r="U22" i="27"/>
  <c r="C5" i="27"/>
  <c r="C22" i="27"/>
  <c r="H5" i="27"/>
  <c r="T22" i="27"/>
  <c r="B22" i="27"/>
  <c r="H22" i="27"/>
  <c r="T5" i="27"/>
  <c r="N22" i="27"/>
  <c r="N5" i="27"/>
  <c r="B5" i="27"/>
  <c r="K22" i="27"/>
  <c r="K5" i="27"/>
  <c r="Q22" i="27"/>
  <c r="W22" i="27"/>
  <c r="W5" i="27"/>
  <c r="E22" i="27"/>
  <c r="Q5" i="27"/>
  <c r="E5" i="27"/>
  <c r="P22" i="27"/>
  <c r="V5" i="27"/>
  <c r="V22" i="27"/>
  <c r="P5" i="27"/>
  <c r="J22" i="27"/>
  <c r="J5" i="27"/>
  <c r="D5" i="27"/>
  <c r="D22" i="27"/>
  <c r="C5" i="10"/>
  <c r="D5" i="10"/>
  <c r="G5" i="10"/>
  <c r="B5" i="10"/>
  <c r="F5" i="10"/>
  <c r="E5" i="10"/>
</calcChain>
</file>

<file path=xl/sharedStrings.xml><?xml version="1.0" encoding="utf-8"?>
<sst xmlns="http://schemas.openxmlformats.org/spreadsheetml/2006/main" count="2319" uniqueCount="456">
  <si>
    <t>k|b]z !</t>
  </si>
  <si>
    <t>tflnsf !</t>
  </si>
  <si>
    <t>k|d'v s[lif afnLn] 9fs]sf] e"–If]q</t>
  </si>
  <si>
    <t xml:space="preserve"> -x]S6/df_</t>
  </si>
  <si>
    <t>afnLsf] gfd</t>
  </si>
  <si>
    <t>b'O{ jif{ cl3</t>
  </si>
  <si>
    <t>ut cjlw</t>
  </si>
  <si>
    <t>;dLIff cjlw</t>
  </si>
  <si>
    <t xml:space="preserve">ut cjlwsf] k|ltzt kl/jt{g             </t>
  </si>
  <si>
    <t xml:space="preserve">;dLIff cjlwsf] k|ltzt kl/jt{g             </t>
  </si>
  <si>
    <t xml:space="preserve">cf=j= @)&amp;$÷&amp;%
-;fpg–k';_                </t>
  </si>
  <si>
    <t xml:space="preserve">cf=j= @)&amp;%÷&amp;^
-;fpg–k';_                </t>
  </si>
  <si>
    <t xml:space="preserve">cf=j= @)&amp;^÷&amp;&amp;
-;fpg–k';_                </t>
  </si>
  <si>
    <t>vfB tyf cGo afnL</t>
  </si>
  <si>
    <t xml:space="preserve">    wfg  </t>
  </si>
  <si>
    <t xml:space="preserve">    ds}</t>
  </si>
  <si>
    <r>
      <t xml:space="preserve">    </t>
    </r>
    <r>
      <rPr>
        <sz val="12"/>
        <rFont val="Preeti"/>
      </rPr>
      <t>ux'F</t>
    </r>
  </si>
  <si>
    <t xml:space="preserve">    sf]bf]</t>
  </si>
  <si>
    <t xml:space="preserve">    hf}+</t>
  </si>
  <si>
    <t xml:space="preserve">    kmfk/</t>
  </si>
  <si>
    <t xml:space="preserve">    cfn'</t>
  </si>
  <si>
    <t xml:space="preserve">    pv'</t>
  </si>
  <si>
    <t xml:space="preserve">    ;gkf6</t>
  </si>
  <si>
    <t xml:space="preserve">    ;'tL{</t>
  </si>
  <si>
    <t xml:space="preserve">    e6df;</t>
  </si>
  <si>
    <t xml:space="preserve">    bnxg</t>
  </si>
  <si>
    <t xml:space="preserve">    t]nxg</t>
  </si>
  <si>
    <t>kmnkm"n tyf d;nf</t>
  </si>
  <si>
    <t xml:space="preserve">    ;'Gtnf</t>
  </si>
  <si>
    <t xml:space="preserve">    cfFk</t>
  </si>
  <si>
    <t xml:space="preserve">    s]/f</t>
  </si>
  <si>
    <t xml:space="preserve">    :ofp</t>
  </si>
  <si>
    <t xml:space="preserve">    cGo kmnkm"n</t>
  </si>
  <si>
    <t xml:space="preserve">    d;nf -cb'jf, j]];f/ cflb_</t>
  </si>
  <si>
    <t xml:space="preserve">    lrof </t>
  </si>
  <si>
    <t xml:space="preserve">    skmL </t>
  </si>
  <si>
    <t>hDdf</t>
  </si>
  <si>
    <t>tflnsf @</t>
  </si>
  <si>
    <t>tflnsf #</t>
  </si>
  <si>
    <t xml:space="preserve"> ljj/0f</t>
  </si>
  <si>
    <t>PsfO</t>
  </si>
  <si>
    <t>kz'hGo pTkfbg</t>
  </si>
  <si>
    <t xml:space="preserve">  b"w</t>
  </si>
  <si>
    <t>xhf/ ln6/</t>
  </si>
  <si>
    <t xml:space="preserve">  df;'</t>
  </si>
  <si>
    <t>d]=6g</t>
  </si>
  <si>
    <t>e};L÷/fFuf]</t>
  </si>
  <si>
    <t>v;L÷af]sf÷e]+8f</t>
  </si>
  <si>
    <t>;+'u'/÷a+u'/</t>
  </si>
  <si>
    <t>s'v'/f÷xfF;</t>
  </si>
  <si>
    <r>
      <t xml:space="preserve"> </t>
    </r>
    <r>
      <rPr>
        <b/>
        <sz val="12"/>
        <rFont val="Preeti"/>
      </rPr>
      <t>c08f</t>
    </r>
  </si>
  <si>
    <t>xhf/ uf]6f</t>
  </si>
  <si>
    <t>s'v'/f</t>
  </si>
  <si>
    <t>xfF;</t>
  </si>
  <si>
    <t xml:space="preserve">  pmg pTkfbg</t>
  </si>
  <si>
    <t>s]=hL=</t>
  </si>
  <si>
    <t xml:space="preserve">  xf8 pTkfbg</t>
  </si>
  <si>
    <t xml:space="preserve">  5fnf pTkfbg</t>
  </si>
  <si>
    <t>xhf/ ju{ ld6/</t>
  </si>
  <si>
    <t>df5fkfngM</t>
  </si>
  <si>
    <r>
      <t xml:space="preserve">  </t>
    </r>
    <r>
      <rPr>
        <sz val="12"/>
        <rFont val="Preeti"/>
      </rPr>
      <t>df5f pTkfbg</t>
    </r>
  </si>
  <si>
    <t>jghGo</t>
  </si>
  <si>
    <t xml:space="preserve">  sf7</t>
  </si>
  <si>
    <t>So'ljs lkm6</t>
  </si>
  <si>
    <t xml:space="preserve">  bfp/f</t>
  </si>
  <si>
    <t>r§f</t>
  </si>
  <si>
    <t xml:space="preserve">  cf}iflwhGo j:t'</t>
  </si>
  <si>
    <t xml:space="preserve">tflnsf $ </t>
  </si>
  <si>
    <t>l;+rfO{</t>
  </si>
  <si>
    <t>-x]S6/df_</t>
  </si>
  <si>
    <t>l;FrfOsf] k|sf/</t>
  </si>
  <si>
    <t>s'nf]</t>
  </si>
  <si>
    <t>gx/</t>
  </si>
  <si>
    <t>kf]v/L</t>
  </si>
  <si>
    <t>af]l/Ë</t>
  </si>
  <si>
    <t>yf]kf</t>
  </si>
  <si>
    <t>cGo ======</t>
  </si>
  <si>
    <t>s'n l;Flrt If]qkmn</t>
  </si>
  <si>
    <t>s'n v]tLof]Uo If]qkmn</t>
  </si>
  <si>
    <t>v]tL ul/Psf] If]qkmn</t>
  </si>
  <si>
    <t>tflnsf %</t>
  </si>
  <si>
    <t>-? bz nfvdf_</t>
  </si>
  <si>
    <t>ljj/0f</t>
  </si>
  <si>
    <t xml:space="preserve">@)&amp;%
c;f/ d;fGt </t>
  </si>
  <si>
    <t xml:space="preserve">@)&amp;%
k'; d;fGt </t>
  </si>
  <si>
    <t xml:space="preserve">@)&amp;^
c;f/ d;fGt </t>
  </si>
  <si>
    <t xml:space="preserve">@)&amp;^
k'; d;fGt </t>
  </si>
  <si>
    <t xml:space="preserve">ut cjlwsf] k|ltzt kl/jt{g     </t>
  </si>
  <si>
    <t>cGg afnL</t>
  </si>
  <si>
    <t>t/sf/L afnL</t>
  </si>
  <si>
    <t>lrof÷skmL</t>
  </si>
  <si>
    <t>;"lt{</t>
  </si>
  <si>
    <t>;gkf6</t>
  </si>
  <si>
    <t>cGo gub] afnL</t>
  </si>
  <si>
    <t>kmnkm'n tyf k'ikv]tL</t>
  </si>
  <si>
    <t>zLt e08f/0f</t>
  </si>
  <si>
    <t>dnvfb tyf ls6gf;s</t>
  </si>
  <si>
    <t>kz'kfng÷kz' awzfnf</t>
  </si>
  <si>
    <t>k+IfLkfng</t>
  </si>
  <si>
    <t>dfx'/Lkfng</t>
  </si>
  <si>
    <t>cGo s[lif tyf s[lifhGo ;]jf</t>
  </si>
  <si>
    <t xml:space="preserve">jg  </t>
  </si>
  <si>
    <t>df5fkfng ;DaGwL</t>
  </si>
  <si>
    <t>;|f]t M cWoog If]qsf a}+s tyf ljQLo ;+:yfx? .</t>
  </si>
  <si>
    <t>tflnsf ^</t>
  </si>
  <si>
    <t>k|d'v pBf]usf] Ifdtf pkof]u</t>
  </si>
  <si>
    <t>qm=;=</t>
  </si>
  <si>
    <r>
      <t>pTkflbt j:t'sf] gfd</t>
    </r>
    <r>
      <rPr>
        <b/>
        <sz val="12"/>
        <rFont val="Times New Roman"/>
        <family val="1"/>
      </rPr>
      <t>*</t>
    </r>
  </si>
  <si>
    <t>O{sfO</t>
  </si>
  <si>
    <t>;dLIff cjlwsf] pTkfbg
-s_</t>
  </si>
  <si>
    <t>;dLIff cjlwsf] pTkfbg Ifdtf
-v_</t>
  </si>
  <si>
    <t>ut cjlwsf] Ifdtf pkof]u -Ü_</t>
  </si>
  <si>
    <t>;dLIff cjlwsf] Ifdtf pkof]u -Ü_
-s÷v_ × !))</t>
  </si>
  <si>
    <t>k|ltzt kl/jt{g</t>
  </si>
  <si>
    <t>jg:ktL l3p</t>
  </si>
  <si>
    <t xml:space="preserve">d]=6g </t>
  </si>
  <si>
    <t>tf]/Lsf] t]n</t>
  </si>
  <si>
    <t>e6df;sf] t]n</t>
  </si>
  <si>
    <t>b'Uw kbfy{</t>
  </si>
  <si>
    <t>k|zf]lwt b"w</t>
  </si>
  <si>
    <t>cGg tyf kz' bfgf</t>
  </si>
  <si>
    <t xml:space="preserve">rfdn </t>
  </si>
  <si>
    <t>d]= 6g</t>
  </si>
  <si>
    <t>ux'+sf] lk7f]</t>
  </si>
  <si>
    <t>kz'bfgf</t>
  </si>
  <si>
    <t>cGo vfB kbfy{</t>
  </si>
  <si>
    <t xml:space="preserve">lj:s'6 </t>
  </si>
  <si>
    <t xml:space="preserve">kfp/f]6L </t>
  </si>
  <si>
    <t>lrgL</t>
  </si>
  <si>
    <t>rsn]6</t>
  </si>
  <si>
    <t>rfprfp</t>
  </si>
  <si>
    <t>k|zf]lwt lrof</t>
  </si>
  <si>
    <t>k]o kbfy{</t>
  </si>
  <si>
    <t>dlb/f</t>
  </si>
  <si>
    <t>ljo/</t>
  </si>
  <si>
    <t>xNsf k]o kbfy{</t>
  </si>
  <si>
    <t>;'tL{hGo j:t'</t>
  </si>
  <si>
    <t>r'/f]6</t>
  </si>
  <si>
    <t>b; nfv lvNnL</t>
  </si>
  <si>
    <t>nQf sk8f</t>
  </si>
  <si>
    <t>wfuf]</t>
  </si>
  <si>
    <t>l;Gy]l6s sk8f</t>
  </si>
  <si>
    <t>xhf/ ld6/</t>
  </si>
  <si>
    <t>;'lt sk8f</t>
  </si>
  <si>
    <t>klZdgf</t>
  </si>
  <si>
    <t>yfg</t>
  </si>
  <si>
    <t>cGo sk8f</t>
  </si>
  <si>
    <t>pgL un}+rf</t>
  </si>
  <si>
    <t xml:space="preserve">xhf/ ju{ ld6/ </t>
  </si>
  <si>
    <t>h'6sf ;fdfg</t>
  </si>
  <si>
    <t>tof/L sk8f</t>
  </si>
  <si>
    <t>ufd]{06</t>
  </si>
  <si>
    <t>xhf/ yfg</t>
  </si>
  <si>
    <t>;6{ l6;6{</t>
  </si>
  <si>
    <t>Hofs]6, :jL6/</t>
  </si>
  <si>
    <t>cGo</t>
  </si>
  <si>
    <t>5fnf / 5fnfsf] ;fdfg</t>
  </si>
  <si>
    <t>k|zf]lwt 5fnf</t>
  </si>
  <si>
    <t>xhf/ ju{ km'6</t>
  </si>
  <si>
    <t>sf7 tyf sf7sf] ;fdfg</t>
  </si>
  <si>
    <t>lr/]sf] sf7</t>
  </si>
  <si>
    <t>xhf/ So'= lkm6</t>
  </si>
  <si>
    <t>sf7sf pTkfbg</t>
  </si>
  <si>
    <t>KnfO{p8</t>
  </si>
  <si>
    <t>sfuh tyf sfuhsf pTkfbg</t>
  </si>
  <si>
    <t>sfuh -cvaf/L sfuhafx]s_</t>
  </si>
  <si>
    <t>sf6'{g aS;</t>
  </si>
  <si>
    <t>k|zf]wt k]6«f]lnod kbfy{</t>
  </si>
  <si>
    <t>No'a cfon</t>
  </si>
  <si>
    <t>cfwf/e"t /;fog</t>
  </si>
  <si>
    <t>/f]lhg</t>
  </si>
  <si>
    <t>cGo /f;folgs kbfy{</t>
  </si>
  <si>
    <r>
      <t xml:space="preserve">/+u </t>
    </r>
    <r>
      <rPr>
        <sz val="10"/>
        <rFont val="Times New Roman"/>
        <family val="1"/>
      </rPr>
      <t>(Paints)</t>
    </r>
  </si>
  <si>
    <t>Tablet</t>
  </si>
  <si>
    <t>Capsule</t>
  </si>
  <si>
    <t>Ointment</t>
  </si>
  <si>
    <t>xhf/ 6\o'a</t>
  </si>
  <si>
    <t>Dry Syrup</t>
  </si>
  <si>
    <t>xhf/ af]tn</t>
  </si>
  <si>
    <t>Liquid</t>
  </si>
  <si>
    <t>;fa'g</t>
  </si>
  <si>
    <t>Knfli6shGo pTkfbg</t>
  </si>
  <si>
    <t>Knfli6ssf ;fdfg</t>
  </si>
  <si>
    <t>d]==6g</t>
  </si>
  <si>
    <t>u}/wft' vlghhGo pTkfbg</t>
  </si>
  <si>
    <t>O{+6f</t>
  </si>
  <si>
    <t>b; nfv uf]6f</t>
  </si>
  <si>
    <t>l;d]06</t>
  </si>
  <si>
    <t>s+qmL6</t>
  </si>
  <si>
    <t>x\o'd kfO{k</t>
  </si>
  <si>
    <t>km]la|s]6]8 wft'sf ;fdfg</t>
  </si>
  <si>
    <t>kmnfdsf] 58 tyf klQ</t>
  </si>
  <si>
    <t>lh=cfO{ tf/</t>
  </si>
  <si>
    <t>lh=cfO{=kfO{k</t>
  </si>
  <si>
    <t>wft'sf pks/0f</t>
  </si>
  <si>
    <t>3/]n' wft'sf ;fdfg</t>
  </si>
  <si>
    <t>cfNd'lgod pTkfbg</t>
  </si>
  <si>
    <t>cGo km]la|s]6]8 wft'sf ;fdfg</t>
  </si>
  <si>
    <t>;+/rgfut wft'sf ;fdfg</t>
  </si>
  <si>
    <t>lah'nLsf pks/0f</t>
  </si>
  <si>
    <t>lah'nLsf tf/ / s]a'n</t>
  </si>
  <si>
    <t>kmlg{r/ pTkfbg</t>
  </si>
  <si>
    <t xml:space="preserve">kmlg{r/ </t>
  </si>
  <si>
    <t>/j/hGo pTkfbg</t>
  </si>
  <si>
    <t>6fo/ tyf 6\o"j</t>
  </si>
  <si>
    <t>;]6</t>
  </si>
  <si>
    <t>h'Qf</t>
  </si>
  <si>
    <t>5fnfsf] h'Qf</t>
  </si>
  <si>
    <t>hf]/</t>
  </si>
  <si>
    <t>sk8fsf] h'Qf</t>
  </si>
  <si>
    <t>tflnsf &amp;</t>
  </si>
  <si>
    <t>cf}Bf]lus pTkfbg</t>
  </si>
  <si>
    <t>;|f]t M cWoog If]qsf pBf]ux? .</t>
  </si>
  <si>
    <t xml:space="preserve">tflnsf * </t>
  </si>
  <si>
    <t>s[lif / jg ;DaGwL</t>
  </si>
  <si>
    <t>vfgL ;DaGwL</t>
  </si>
  <si>
    <t>s[lif, jg tyf k]o kbfy{ pTkfbg ;DaGwL</t>
  </si>
  <si>
    <t>u}/vfB j:t' pTKffbg ;DaGwL</t>
  </si>
  <si>
    <t xml:space="preserve">lgdf{0f </t>
  </si>
  <si>
    <t>ljB't, Uof; tyf kfgL</t>
  </si>
  <si>
    <t xml:space="preserve">wft'sf pTkfbg, d]l;g/L tyf O{n]S6«f]lgs </t>
  </si>
  <si>
    <t>oftfoft, e08f/0f / ;+rf/</t>
  </si>
  <si>
    <t>yf]s tyf v'b|f ljqm]tf</t>
  </si>
  <si>
    <t>ljQ, aLdf tyf crn ;DklQ</t>
  </si>
  <si>
    <t>ko{6g</t>
  </si>
  <si>
    <t>cGo ;]jf</t>
  </si>
  <si>
    <t>pkef]Uo shf{</t>
  </si>
  <si>
    <t>:yfgLo ;/sf/</t>
  </si>
  <si>
    <t>tflnsf (</t>
  </si>
  <si>
    <t>ko{6s:t/Lo xf]6n tyf nh ;+Vof</t>
  </si>
  <si>
    <t>xf]6n z}ofsf] ;+Vof</t>
  </si>
  <si>
    <t>k|ToIf /f]huf/L ;+Vof</t>
  </si>
  <si>
    <t>xf]d:6] ;+Vof</t>
  </si>
  <si>
    <t>xf]d:6] z}ofsf] ;+Vof</t>
  </si>
  <si>
    <t>ko{6s cfudg ;+Vof</t>
  </si>
  <si>
    <t xml:space="preserve">       ef/t</t>
  </si>
  <si>
    <t xml:space="preserve">       rLg</t>
  </si>
  <si>
    <t xml:space="preserve">       t];|f] d'n's</t>
  </si>
  <si>
    <t>tflnsf !)</t>
  </si>
  <si>
    <t>;fj{hlgs lgdf{0f tyf l/on:6]6</t>
  </si>
  <si>
    <r>
      <t>3/hUuf /lhi6«]zg ;+Vof</t>
    </r>
    <r>
      <rPr>
        <sz val="11"/>
        <rFont val="Times New Roman"/>
        <family val="1"/>
      </rPr>
      <t>**</t>
    </r>
  </si>
  <si>
    <t>3/÷ejg :yfoL gS;f kf; ;+Vof</t>
  </si>
  <si>
    <r>
      <t>3/hUuf /lhi6«]zg /fh:j</t>
    </r>
    <r>
      <rPr>
        <sz val="12"/>
        <rFont val="Preeti"/>
      </rPr>
      <t xml:space="preserve">          -?= bz nfvdf_</t>
    </r>
  </si>
  <si>
    <t xml:space="preserve">tflnsf !! </t>
  </si>
  <si>
    <t>a}+s tyf ljQLo ;+:yfsf zfvf</t>
  </si>
  <si>
    <t>-@)&amp;^ k'; d;fGt;DDf_</t>
  </si>
  <si>
    <t>k|sf/</t>
  </si>
  <si>
    <t>jfl0fHo a}+s</t>
  </si>
  <si>
    <t>ljsf; a}+s</t>
  </si>
  <si>
    <t>ljQ sDkgL</t>
  </si>
  <si>
    <t>n3' ljQ ljsf; a}+s</t>
  </si>
  <si>
    <t>k"jf{wf/ ljsf; a}+s</t>
  </si>
  <si>
    <t>lgIf]k tyf shf{</t>
  </si>
  <si>
    <t>lgIf]k</t>
  </si>
  <si>
    <t>shf{</t>
  </si>
  <si>
    <t xml:space="preserve">k|ltzt kl/jt{g             </t>
  </si>
  <si>
    <t xml:space="preserve">@)&amp;$ c;f/ d;fGt;Dd               </t>
  </si>
  <si>
    <t xml:space="preserve">@)&amp;% k'; d;fGt;Dd               </t>
  </si>
  <si>
    <t xml:space="preserve">@)&amp;% c;f/ d;fGt;Dd               </t>
  </si>
  <si>
    <t xml:space="preserve">@)&amp;^ k'; d;fGt;Dd               </t>
  </si>
  <si>
    <t>@)&amp;% c;f/ d;fGt –k'; d;fGt;Dd</t>
  </si>
  <si>
    <t>@)&amp;^ c;f/ d;fGt–k'; d;fGt;Dd</t>
  </si>
  <si>
    <t>@)&amp;% k';d;fGt– @)&amp;^ k'; d;fGt</t>
  </si>
  <si>
    <t>tflnsf !#</t>
  </si>
  <si>
    <t>s'n lgIf]k</t>
  </si>
  <si>
    <t xml:space="preserve">    rNtL</t>
  </si>
  <si>
    <t xml:space="preserve">    art</t>
  </si>
  <si>
    <t xml:space="preserve">    d'4tL</t>
  </si>
  <si>
    <t xml:space="preserve">    cGo</t>
  </si>
  <si>
    <t>lgIf]kstf{sf] ;+Vof</t>
  </si>
  <si>
    <t>s'n shf{</t>
  </si>
  <si>
    <t>ljkGg ju{ shf{</t>
  </si>
  <si>
    <t>k'g/shf{</t>
  </si>
  <si>
    <t>;x'lnotk"0f{ shf{</t>
  </si>
  <si>
    <t>k|fyldstf k|fKt shf{</t>
  </si>
  <si>
    <t>C0fLx?sf] ;+Vof</t>
  </si>
  <si>
    <t>Pl6Pd ;+Vof</t>
  </si>
  <si>
    <t>a}+s zfvf ;+Vof</t>
  </si>
  <si>
    <t>tflnsf !$</t>
  </si>
  <si>
    <t>Ohfhtkqk|fKt dlgr]~h/ tyf ljb]zL d'b|f ;6xL Ph]G;L</t>
  </si>
  <si>
    <t>dlgr]~h/</t>
  </si>
  <si>
    <t>xf]6]n÷l/;f]]6{</t>
  </si>
  <si>
    <t>6«fen Ph]G;L</t>
  </si>
  <si>
    <t>6«]lsª</t>
  </si>
  <si>
    <t>tflnsf !%</t>
  </si>
  <si>
    <t>km08 6«fG;km/</t>
  </si>
  <si>
    <t>-?= s/f]8df_</t>
  </si>
  <si>
    <t xml:space="preserve">lndL6 </t>
  </si>
  <si>
    <t>/sd</t>
  </si>
  <si>
    <t xml:space="preserve">cf=j=@)&amp;#÷&amp;$
-;fpg–k';_ </t>
  </si>
  <si>
    <t xml:space="preserve">cf=j=@)&amp;$÷&amp;%
-;fpg–k';_ </t>
  </si>
  <si>
    <t xml:space="preserve">tflnsf !^ </t>
  </si>
  <si>
    <t>kl/jTo{ ljb]zL d'b|f vl/b ljj/0f</t>
  </si>
  <si>
    <t>ut cjlwsf] k|ltzt kl/jt{g</t>
  </si>
  <si>
    <t>;dLIff cjlwsf] k|ltzt kl/jt{g</t>
  </si>
  <si>
    <t>US$</t>
  </si>
  <si>
    <t>Euro</t>
  </si>
  <si>
    <t xml:space="preserve">tflnsf !&amp; </t>
  </si>
  <si>
    <t>ef/tLo d'b|f vl/b laqmL ljj/0f</t>
  </si>
  <si>
    <t xml:space="preserve"> k|b]z !</t>
  </si>
  <si>
    <t>ef=?= vl/b</t>
  </si>
  <si>
    <t>ef=? laqmL</t>
  </si>
  <si>
    <t>s]Gb|Lo sfof{no tyf cGo sfof{noaf6 k|fKt</t>
  </si>
  <si>
    <t>s]Gb|Lo sfof{no tyf cGo sfof{nodf k|]lift</t>
  </si>
  <si>
    <t>tflnsf !*</t>
  </si>
  <si>
    <t>art tyf C0f ;xsf/L ;+:yfsf] ljj/0f</t>
  </si>
  <si>
    <t xml:space="preserve">cf=j= @)&amp;$÷&amp;%
-k'; d;fGt;Dd_                </t>
  </si>
  <si>
    <t xml:space="preserve">cf=j= @)&amp;%÷&amp;^
-k'; d;fGt;Dd_                </t>
  </si>
  <si>
    <t xml:space="preserve">cf=j= @)&amp;^÷&amp;&amp;
-k'; d;fGt;Dd_                </t>
  </si>
  <si>
    <t>;b:o ;+Vof</t>
  </si>
  <si>
    <t>sd{rf/L ;+Vof</t>
  </si>
  <si>
    <t>;+:yf ;+Vof</t>
  </si>
  <si>
    <t>tflnsf !(</t>
  </si>
  <si>
    <t>oftfoft ;]jf</t>
  </si>
  <si>
    <t>oftfoftsf ;fwgsf] s'n ;+Vof</t>
  </si>
  <si>
    <t>df]6/;fO{sn</t>
  </si>
  <si>
    <t>cGo =======</t>
  </si>
  <si>
    <t>tflnsf @$</t>
  </si>
  <si>
    <t>!= s'n lgof{t</t>
  </si>
  <si>
    <t>ef/t</t>
  </si>
  <si>
    <t>rLg</t>
  </si>
  <si>
    <t>cGo d'n's</t>
  </si>
  <si>
    <t>@= s'n cfoft</t>
  </si>
  <si>
    <t>#= s'n Aofkf/ ;Gt'ng</t>
  </si>
  <si>
    <t>$= s'n a}}b]lzs Aofkf/</t>
  </si>
  <si>
    <t>%= s'n a}}b]lzs /f]]]huf/L ;+Vof</t>
  </si>
  <si>
    <t>^= ljk|]if0f cfk|jfx</t>
  </si>
  <si>
    <t>&amp;= ljk|]if0fsf] jfx\o k|jfx</t>
  </si>
  <si>
    <t>tflnsf @^</t>
  </si>
  <si>
    <t>lzif{s</t>
  </si>
  <si>
    <t>pk–lzif{s</t>
  </si>
  <si>
    <t>cf=j= @)&amp;%÷&amp;^ -k'; d;fGt;Dd_</t>
  </si>
  <si>
    <t>cf=j= @)&amp;^÷&amp;&amp; -k'; d;fGt;Dd_</t>
  </si>
  <si>
    <t>vr{</t>
  </si>
  <si>
    <t>rfn' vr{</t>
  </si>
  <si>
    <t>k"FhLut vr{</t>
  </si>
  <si>
    <t>ljQLo Joj:yf</t>
  </si>
  <si>
    <t>/fh:j</t>
  </si>
  <si>
    <t>s/ /fhZj</t>
  </si>
  <si>
    <t>u}/ s/ /fhZj</t>
  </si>
  <si>
    <t>cg'bfg</t>
  </si>
  <si>
    <t>;dfgLs/0f</t>
  </si>
  <si>
    <t>;zt{</t>
  </si>
  <si>
    <t>ljz]if</t>
  </si>
  <si>
    <t>;dk'/s</t>
  </si>
  <si>
    <t>/fh:j afF8kmfF8</t>
  </si>
  <si>
    <t>k|KtL</t>
  </si>
  <si>
    <t>x:tfGt/0f</t>
  </si>
  <si>
    <t>;fj{hlgs C0f</t>
  </si>
  <si>
    <t>cfGtl/s</t>
  </si>
  <si>
    <t>afXo</t>
  </si>
  <si>
    <t>;|f]t M g]kfn ;/sf/, cy{ dGqfno÷k|b]z ;/sf/, cfly{s dfldnf tyf of]hgf dGqfno .</t>
  </si>
  <si>
    <t>k|b]z @</t>
  </si>
  <si>
    <t>k|b]z %</t>
  </si>
  <si>
    <t>s0ff{nL</t>
  </si>
  <si>
    <t>;'b'/klZrd</t>
  </si>
  <si>
    <t>jfUdtL</t>
  </si>
  <si>
    <t>u08sL</t>
  </si>
  <si>
    <t>;du|</t>
  </si>
  <si>
    <t>u09sL</t>
  </si>
  <si>
    <t>k|b]z</t>
  </si>
  <si>
    <t xml:space="preserve"> k|b]z @</t>
  </si>
  <si>
    <t xml:space="preserve"> jfUdtL</t>
  </si>
  <si>
    <t xml:space="preserve"> k|b]z %</t>
  </si>
  <si>
    <t>k|d'v s[lif afnLsf] pTkfbg</t>
  </si>
  <si>
    <t>cf=j= @)&amp;^÷&amp;&amp;   -k'; d;fGt;Dd_</t>
  </si>
  <si>
    <t>cf=j= @)&amp;%÷&amp;^     -k'; d;fGt;Dd_</t>
  </si>
  <si>
    <t>s'n l;+lrt If]qkmn</t>
  </si>
  <si>
    <t xml:space="preserve">lx:;f </t>
  </si>
  <si>
    <t>!</t>
  </si>
  <si>
    <t>@</t>
  </si>
  <si>
    <t>afudtL</t>
  </si>
  <si>
    <t>%</t>
  </si>
  <si>
    <t>cf};t Ifdtf pkof]u</t>
  </si>
  <si>
    <t>cf}Bf]lus shf{</t>
  </si>
  <si>
    <t>c+z</t>
  </si>
  <si>
    <t xml:space="preserve">;x'ltnotk"0f{ shf{sf] lx:;f </t>
  </si>
  <si>
    <t>lgIf]ksf] lx:;f</t>
  </si>
  <si>
    <t>shf{sf] lx:;f</t>
  </si>
  <si>
    <t>;x'ltnotk"0f{ shf{</t>
  </si>
  <si>
    <t>;]jf If]q shf{</t>
  </si>
  <si>
    <t xml:space="preserve">cf}Bf]lus shf{sf] lx:;f </t>
  </si>
  <si>
    <t xml:space="preserve">;]jf If]q shf{sf] lx:;f </t>
  </si>
  <si>
    <t>s'n k"FhL -s/f]8df_</t>
  </si>
  <si>
    <t>s'n art-s/f]8df_</t>
  </si>
  <si>
    <t>s'n C0f-s/f]8df_</t>
  </si>
  <si>
    <t xml:space="preserve">;du|
</t>
  </si>
  <si>
    <t>hDdf If]qkmn</t>
  </si>
  <si>
    <t>hDdf pTkfbg</t>
  </si>
  <si>
    <t>;|f]t M s[lif ljsf; lgb]{zgfno, s[lif 1fg s]Gb| .</t>
  </si>
  <si>
    <t>;|f]t  M kz'k+IfL tyf dT:o lgb]{zgfno, e]6]/Lg/L c:ktfn tyf kz' ;]jf lj1 s]Gb, l8lehg jg sfof{no .</t>
  </si>
  <si>
    <t>;|f]tM lgb]{zgfno, hn&gt;f]t tyf l;+rfO{ ljsf; l8lehg sfof{no .</t>
  </si>
  <si>
    <t>&gt;f]t M ko{6g ljefu</t>
  </si>
  <si>
    <t>;|f]t M lhNnf dfnkf]t sfof{no tyf dxfgu/kflnsf÷pk–dxfgu/kflnsf÷gu/kflnsf sfof{no .</t>
  </si>
  <si>
    <t>;|f]t M g]kfn /fi6« a}+s</t>
  </si>
  <si>
    <t>;|f]t M cWoog If]qsf a}+s tyf ljQLo ;+:yfx?</t>
  </si>
  <si>
    <t xml:space="preserve"> -d]= 6gdf_</t>
  </si>
  <si>
    <t>-d]= 6gdf_</t>
  </si>
  <si>
    <t>cGo ljQLo ljj/0f</t>
  </si>
  <si>
    <t>a}b]lzs Aofkf/ tyf /f]huf/L -?=bznfvdf_</t>
  </si>
  <si>
    <t>wfg afnLsf] If]qkmnsf] k|b]zut lx:;f</t>
  </si>
  <si>
    <t>pTkfbsTj</t>
  </si>
  <si>
    <t>wfg afnLsf] pTkfbgdf k|b]zut lx:;f</t>
  </si>
  <si>
    <t>b'w pTkfbgdf k|b]zut lx:;f</t>
  </si>
  <si>
    <t xml:space="preserve">  cGo pTkfbg</t>
  </si>
  <si>
    <t>l;+rLt If]qkmndf k|b]zut lx:;f</t>
  </si>
  <si>
    <t>v]tLof]Uo If]qkmndf k|b]zut lx:;f</t>
  </si>
  <si>
    <t>;|f]t M g]kfn /fi6« a}+s .</t>
  </si>
  <si>
    <t xml:space="preserve"> ljkGg ju{ shf{</t>
  </si>
  <si>
    <t>ljkGg ju{ shf{sf] lx:;f</t>
  </si>
  <si>
    <t>k|fyldstfk|fKt shf{</t>
  </si>
  <si>
    <t>;+3Lo ;/sf/L ljQ -?= bznfvdf_</t>
  </si>
  <si>
    <t xml:space="preserve">@)&amp;^ c;f/ d;fGt;Dd               </t>
  </si>
  <si>
    <t>k|d'v kz'k+IfL, df5f tyf jghGo pTkfbg</t>
  </si>
  <si>
    <r>
      <t>s[lif shf{</t>
    </r>
    <r>
      <rPr>
        <b/>
        <sz val="18"/>
        <rFont val="Times New Roman"/>
        <family val="1"/>
      </rPr>
      <t>*</t>
    </r>
  </si>
  <si>
    <t>jg:ktL £o" tyf t]n</t>
  </si>
  <si>
    <t>jg:ktL £o"</t>
  </si>
  <si>
    <r>
      <t>If]qut shf{</t>
    </r>
    <r>
      <rPr>
        <b/>
        <sz val="18"/>
        <rFont val="Times New Roman"/>
        <family val="1"/>
      </rPr>
      <t>*</t>
    </r>
  </si>
  <si>
    <r>
      <t>If]qut shf{</t>
    </r>
    <r>
      <rPr>
        <b/>
        <sz val="28"/>
        <rFont val="Times New Roman"/>
        <family val="1"/>
      </rPr>
      <t>*</t>
    </r>
  </si>
  <si>
    <t>?=nfvdf</t>
  </si>
  <si>
    <t>?=bz nfvdf</t>
  </si>
  <si>
    <t>PsLs[t</t>
  </si>
  <si>
    <t>tflnsf !=!</t>
  </si>
  <si>
    <t>tflnsf @=!</t>
  </si>
  <si>
    <t>tflnsf #=!</t>
  </si>
  <si>
    <t>tflnsf $=!</t>
  </si>
  <si>
    <t>tflnsf %=!</t>
  </si>
  <si>
    <t>tflnsf ^=!</t>
  </si>
  <si>
    <t>tflnsf &amp;=!</t>
  </si>
  <si>
    <t>tflnsf *=!</t>
  </si>
  <si>
    <t>tflnsf (=!</t>
  </si>
  <si>
    <t>tflnsf !)=!</t>
  </si>
  <si>
    <t>tflnsf !@=!</t>
  </si>
  <si>
    <t>tflnsf !@</t>
  </si>
  <si>
    <t>? bz  nfvdf</t>
  </si>
  <si>
    <t>tflnsf !#=!</t>
  </si>
  <si>
    <t>tflnsf !&amp;=!</t>
  </si>
  <si>
    <t>tflnsf !^=!</t>
  </si>
  <si>
    <t>tflnsf !(=!</t>
  </si>
  <si>
    <t>tflnsf @^=!</t>
  </si>
  <si>
    <t>k|fb]lzs ;/sf/L ljQ -?= bz nfvdf_</t>
  </si>
  <si>
    <r>
      <t>s[lif shf{</t>
    </r>
    <r>
      <rPr>
        <b/>
        <sz val="20"/>
        <rFont val="Times New Roman"/>
        <family val="1"/>
      </rPr>
      <t>*</t>
    </r>
  </si>
  <si>
    <t>shf{ lgIf]k cg'kft</t>
  </si>
  <si>
    <t>l;+lrt If]qkmn</t>
  </si>
  <si>
    <t>;'b"/klZrd</t>
  </si>
  <si>
    <r>
      <t xml:space="preserve">* </t>
    </r>
    <r>
      <rPr>
        <sz val="11"/>
        <color theme="1"/>
        <rFont val="Preeti"/>
      </rPr>
      <t>nufgLdf /x]sf]</t>
    </r>
  </si>
  <si>
    <r>
      <t>*</t>
    </r>
    <r>
      <rPr>
        <sz val="11"/>
        <color theme="1"/>
        <rFont val="Preeti"/>
      </rPr>
      <t xml:space="preserve"> nufgLdf /x]sf]</t>
    </r>
  </si>
  <si>
    <r>
      <t xml:space="preserve">* </t>
    </r>
    <r>
      <rPr>
        <sz val="11"/>
        <rFont val="Preeti"/>
      </rPr>
      <t>nufgLdf /x]sf]</t>
    </r>
  </si>
  <si>
    <r>
      <t xml:space="preserve">* </t>
    </r>
    <r>
      <rPr>
        <sz val="12"/>
        <rFont val="Preeti"/>
      </rPr>
      <t>nufgLdf /x]sf]</t>
    </r>
  </si>
  <si>
    <t>hDdf lgIf]k tyf shf{</t>
  </si>
  <si>
    <t>gf]6 M s0ff{nL k|b]zsf lhNNffdf km08 6«fG;km/ g]kfnu~h sfof{noaf6 x'g] x'gfn] ;'v]{t sfof{nosf]  k|ltj]bgdf gb]lvPsf] .</t>
  </si>
  <si>
    <t>;|f]t M ;xsf/L ljefu</t>
  </si>
  <si>
    <t>lx:;f</t>
  </si>
  <si>
    <t>t/sf/L</t>
  </si>
  <si>
    <t xml:space="preserve">t/sf/L </t>
  </si>
  <si>
    <t>;|f]t M oftfoft k"jf{wf/ lgb]{zgfno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</si>
</sst>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0;\-0;;@"/>
    <numFmt numFmtId="165" formatCode="0.00;\-0.00;;@"/>
    <numFmt numFmtId="166" formatCode="0.0"/>
    <numFmt numFmtId="167" formatCode="0.0;\-0.0;;@"/>
    <numFmt numFmtId="168" formatCode="0.0000"/>
  </numFmts>
  <fonts count="8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name val="Preeti"/>
    </font>
    <font>
      <sz val="14"/>
      <name val="Preeti"/>
    </font>
    <font>
      <sz val="12"/>
      <name val="Preeti"/>
    </font>
    <font>
      <b/>
      <sz val="12"/>
      <name val="Preeti"/>
    </font>
    <font>
      <b/>
      <sz val="10"/>
      <name val="Fontasy Himali"/>
      <family val="5"/>
    </font>
    <font>
      <b/>
      <sz val="10"/>
      <name val="Arial"/>
      <family val="2"/>
    </font>
    <font>
      <sz val="10"/>
      <name val="Fontasy Himali"/>
      <family val="5"/>
    </font>
    <font>
      <i/>
      <sz val="12"/>
      <name val="Preeti"/>
    </font>
    <font>
      <sz val="11"/>
      <name val="Preeti"/>
    </font>
    <font>
      <b/>
      <sz val="11"/>
      <name val="Preeti"/>
    </font>
    <font>
      <b/>
      <i/>
      <sz val="12"/>
      <name val="Preeti"/>
    </font>
    <font>
      <sz val="11"/>
      <name val="Arial"/>
      <family val="2"/>
    </font>
    <font>
      <sz val="9"/>
      <name val="Fontasy Himali"/>
      <family val="5"/>
    </font>
    <font>
      <b/>
      <sz val="9"/>
      <name val="Fontasy Himali"/>
      <family val="5"/>
    </font>
    <font>
      <sz val="9"/>
      <color theme="1"/>
      <name val="Fontasy Himali"/>
      <family val="5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color theme="1"/>
      <name val="Fontasy Himali"/>
      <family val="5"/>
    </font>
    <font>
      <sz val="12"/>
      <color theme="1"/>
      <name val="Preeti"/>
    </font>
    <font>
      <b/>
      <sz val="9"/>
      <color theme="1"/>
      <name val="Fontasy Himali"/>
      <family val="5"/>
    </font>
    <font>
      <b/>
      <sz val="13"/>
      <name val="Preeti"/>
    </font>
    <font>
      <sz val="10"/>
      <name val="FONTASY_HIMALI_TT"/>
      <family val="5"/>
    </font>
    <font>
      <b/>
      <sz val="14"/>
      <name val="FONTASY_HIMALI_TT"/>
      <family val="5"/>
    </font>
    <font>
      <b/>
      <sz val="10"/>
      <name val="FONTASY_ HIMALI_ TT"/>
      <family val="5"/>
    </font>
    <font>
      <b/>
      <sz val="12"/>
      <color theme="0"/>
      <name val="Preeti"/>
    </font>
    <font>
      <sz val="10"/>
      <name val="Preeti"/>
    </font>
    <font>
      <b/>
      <sz val="20"/>
      <color theme="1"/>
      <name val="Preeti"/>
    </font>
    <font>
      <b/>
      <sz val="10"/>
      <color theme="1"/>
      <name val="Fontasy Himali"/>
      <family val="5"/>
    </font>
    <font>
      <b/>
      <sz val="18"/>
      <name val="Preeti"/>
    </font>
    <font>
      <b/>
      <sz val="14"/>
      <color theme="1"/>
      <name val="Preeti"/>
    </font>
    <font>
      <sz val="14"/>
      <color theme="1"/>
      <name val="Preeti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2"/>
      <name val="Helv"/>
      <family val="2"/>
    </font>
    <font>
      <sz val="11"/>
      <color theme="1"/>
      <name val="Fontasy Himali"/>
      <family val="5"/>
    </font>
    <font>
      <sz val="8"/>
      <name val="Fontasy Himali"/>
      <family val="5"/>
    </font>
    <font>
      <sz val="8"/>
      <color theme="1"/>
      <name val="Fontasy Himali"/>
      <family val="5"/>
    </font>
    <font>
      <b/>
      <sz val="8"/>
      <name val="Fontasy Himali"/>
      <family val="5"/>
    </font>
    <font>
      <sz val="11"/>
      <name val="Calibri"/>
      <family val="2"/>
      <scheme val="minor"/>
    </font>
    <font>
      <sz val="11"/>
      <color theme="1"/>
      <name val="Preeti"/>
    </font>
    <font>
      <sz val="11"/>
      <color rgb="FFFF0000"/>
      <name val="Calibri"/>
      <family val="2"/>
      <scheme val="minor"/>
    </font>
    <font>
      <b/>
      <sz val="11"/>
      <color theme="1"/>
      <name val="Preeti"/>
    </font>
    <font>
      <b/>
      <sz val="11"/>
      <color theme="1"/>
      <name val="Fontasy Himali"/>
      <family val="5"/>
    </font>
    <font>
      <b/>
      <sz val="10"/>
      <color theme="1"/>
      <name val="Preeti"/>
    </font>
    <font>
      <i/>
      <sz val="10"/>
      <color theme="1"/>
      <name val="Preeti"/>
    </font>
    <font>
      <b/>
      <sz val="11"/>
      <name val="Fontasy Himali"/>
      <family val="5"/>
    </font>
    <font>
      <i/>
      <sz val="11"/>
      <color theme="1"/>
      <name val="Calibri"/>
      <family val="2"/>
      <scheme val="minor"/>
    </font>
    <font>
      <b/>
      <sz val="20"/>
      <name val="Preeti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name val="Preeti"/>
    </font>
    <font>
      <sz val="16"/>
      <color theme="1"/>
      <name val="Calibri"/>
      <family val="2"/>
      <scheme val="minor"/>
    </font>
    <font>
      <b/>
      <sz val="24"/>
      <name val="Preeti"/>
    </font>
    <font>
      <sz val="24"/>
      <color theme="1"/>
      <name val="Calibri"/>
      <family val="2"/>
      <scheme val="minor"/>
    </font>
    <font>
      <b/>
      <sz val="26"/>
      <name val="Preeti"/>
    </font>
    <font>
      <sz val="26"/>
      <color theme="1"/>
      <name val="Calibri"/>
      <family val="2"/>
      <scheme val="minor"/>
    </font>
    <font>
      <b/>
      <sz val="22"/>
      <name val="Preeti"/>
    </font>
    <font>
      <sz val="22"/>
      <color theme="1"/>
      <name val="Calibri"/>
      <family val="2"/>
      <scheme val="minor"/>
    </font>
    <font>
      <b/>
      <sz val="16"/>
      <color theme="1"/>
      <name val="Preeti"/>
    </font>
    <font>
      <sz val="14"/>
      <color theme="1"/>
      <name val="Calibri"/>
      <family val="2"/>
      <scheme val="minor"/>
    </font>
    <font>
      <b/>
      <sz val="18"/>
      <color theme="1"/>
      <name val="Preeti"/>
    </font>
    <font>
      <b/>
      <sz val="26"/>
      <color theme="1"/>
      <name val="Preeti"/>
    </font>
    <font>
      <b/>
      <sz val="24"/>
      <color theme="1"/>
      <name val="Preeti"/>
    </font>
    <font>
      <b/>
      <sz val="28"/>
      <color theme="1"/>
      <name val="Preeti"/>
    </font>
    <font>
      <sz val="28"/>
      <color theme="1"/>
      <name val="Calibri"/>
      <family val="2"/>
      <scheme val="minor"/>
    </font>
    <font>
      <b/>
      <sz val="18"/>
      <name val="Times New Roman"/>
      <family val="1"/>
    </font>
    <font>
      <b/>
      <sz val="28"/>
      <name val="Preeti"/>
    </font>
    <font>
      <b/>
      <sz val="28"/>
      <name val="Times New Roman"/>
      <family val="1"/>
    </font>
    <font>
      <sz val="26"/>
      <name val="Arial"/>
      <family val="2"/>
    </font>
    <font>
      <sz val="28"/>
      <name val="Arial"/>
      <family val="2"/>
    </font>
    <font>
      <sz val="16"/>
      <name val="Arial"/>
      <family val="2"/>
    </font>
    <font>
      <sz val="48"/>
      <color theme="1"/>
      <name val="Preeti"/>
    </font>
    <font>
      <sz val="15"/>
      <color theme="1"/>
      <name val="Preeti"/>
    </font>
    <font>
      <sz val="11"/>
      <color theme="2"/>
      <name val="Calibri"/>
      <family val="2"/>
      <scheme val="minor"/>
    </font>
    <font>
      <b/>
      <sz val="20"/>
      <name val="Times New Roman"/>
      <family val="1"/>
    </font>
    <font>
      <b/>
      <sz val="8"/>
      <color theme="1"/>
      <name val="Fontasy Himali"/>
      <family val="5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38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421">
    <xf numFmtId="0" fontId="0" fillId="0" borderId="0" xfId="0"/>
    <xf numFmtId="164" fontId="10" fillId="0" borderId="4" xfId="244" applyNumberFormat="1" applyFont="1" applyBorder="1" applyAlignment="1" applyProtection="1">
      <alignment horizontal="right" vertical="center"/>
    </xf>
    <xf numFmtId="164" fontId="12" fillId="0" borderId="4" xfId="244" applyNumberFormat="1" applyFont="1" applyBorder="1" applyAlignment="1" applyProtection="1">
      <alignment horizontal="right" vertical="center"/>
    </xf>
    <xf numFmtId="164" fontId="3" fillId="2" borderId="4" xfId="244" applyNumberFormat="1" applyFont="1" applyFill="1" applyBorder="1" applyAlignment="1" applyProtection="1">
      <alignment vertical="center"/>
      <protection locked="0"/>
    </xf>
    <xf numFmtId="164" fontId="5" fillId="0" borderId="0" xfId="244" applyNumberFormat="1"/>
    <xf numFmtId="164" fontId="14" fillId="0" borderId="4" xfId="244" applyNumberFormat="1" applyFont="1" applyBorder="1" applyAlignment="1">
      <alignment horizontal="center"/>
    </xf>
    <xf numFmtId="164" fontId="12" fillId="0" borderId="4" xfId="244" applyNumberFormat="1" applyFont="1" applyBorder="1" applyAlignment="1" applyProtection="1">
      <alignment horizontal="right"/>
      <protection locked="0"/>
    </xf>
    <xf numFmtId="164" fontId="12" fillId="0" borderId="4" xfId="244" applyNumberFormat="1" applyFont="1" applyBorder="1" applyAlignment="1" applyProtection="1">
      <alignment horizontal="right"/>
    </xf>
    <xf numFmtId="164" fontId="15" fillId="0" borderId="4" xfId="244" applyNumberFormat="1" applyFont="1" applyBorder="1" applyAlignment="1" applyProtection="1">
      <alignment horizontal="center"/>
      <protection locked="0"/>
    </xf>
    <xf numFmtId="164" fontId="10" fillId="0" borderId="4" xfId="244" applyNumberFormat="1" applyFont="1" applyBorder="1" applyAlignment="1" applyProtection="1">
      <alignment horizontal="right"/>
      <protection locked="0"/>
    </xf>
    <xf numFmtId="164" fontId="10" fillId="0" borderId="4" xfId="244" applyNumberFormat="1" applyFont="1" applyBorder="1" applyAlignment="1" applyProtection="1">
      <alignment horizontal="right"/>
    </xf>
    <xf numFmtId="164" fontId="15" fillId="0" borderId="4" xfId="244" applyNumberFormat="1" applyFont="1" applyBorder="1" applyAlignment="1" applyProtection="1">
      <alignment horizontal="center"/>
    </xf>
    <xf numFmtId="164" fontId="12" fillId="0" borderId="4" xfId="244" applyNumberFormat="1" applyFont="1" applyBorder="1" applyAlignment="1" applyProtection="1">
      <alignment horizontal="right" vertical="center"/>
      <protection locked="0"/>
    </xf>
    <xf numFmtId="164" fontId="14" fillId="0" borderId="4" xfId="244" applyNumberFormat="1" applyFont="1" applyFill="1" applyBorder="1" applyAlignment="1">
      <alignment horizontal="center"/>
    </xf>
    <xf numFmtId="164" fontId="17" fillId="0" borderId="0" xfId="244" applyNumberFormat="1" applyFont="1"/>
    <xf numFmtId="164" fontId="14" fillId="0" borderId="4" xfId="244" applyNumberFormat="1" applyFont="1" applyBorder="1" applyAlignment="1" applyProtection="1">
      <alignment horizontal="center"/>
    </xf>
    <xf numFmtId="164" fontId="8" fillId="0" borderId="0" xfId="244" applyNumberFormat="1" applyFont="1" applyBorder="1"/>
    <xf numFmtId="164" fontId="8" fillId="0" borderId="0" xfId="244" applyNumberFormat="1" applyFont="1" applyFill="1" applyBorder="1"/>
    <xf numFmtId="165" fontId="8" fillId="3" borderId="4" xfId="244" applyNumberFormat="1" applyFont="1" applyFill="1" applyBorder="1" applyAlignment="1">
      <alignment horizontal="center" vertical="center" wrapText="1"/>
    </xf>
    <xf numFmtId="165" fontId="18" fillId="0" borderId="4" xfId="244" applyNumberFormat="1" applyFont="1" applyBorder="1" applyAlignment="1" applyProtection="1">
      <alignment horizontal="right"/>
      <protection locked="0"/>
    </xf>
    <xf numFmtId="0" fontId="5" fillId="0" borderId="0" xfId="244"/>
    <xf numFmtId="0" fontId="9" fillId="0" borderId="4" xfId="244" applyFont="1" applyFill="1" applyBorder="1"/>
    <xf numFmtId="0" fontId="15" fillId="0" borderId="4" xfId="244" applyFont="1" applyBorder="1"/>
    <xf numFmtId="165" fontId="10" fillId="0" borderId="4" xfId="244" applyNumberFormat="1" applyFont="1" applyBorder="1"/>
    <xf numFmtId="165" fontId="10" fillId="0" borderId="4" xfId="244" applyNumberFormat="1" applyFont="1" applyBorder="1" applyProtection="1">
      <protection locked="0"/>
    </xf>
    <xf numFmtId="165" fontId="12" fillId="0" borderId="4" xfId="244" applyNumberFormat="1" applyFont="1" applyBorder="1"/>
    <xf numFmtId="0" fontId="14" fillId="0" borderId="4" xfId="244" applyFont="1" applyFill="1" applyBorder="1"/>
    <xf numFmtId="0" fontId="14" fillId="0" borderId="4" xfId="244" applyFont="1" applyBorder="1"/>
    <xf numFmtId="0" fontId="8" fillId="0" borderId="4" xfId="244" applyFont="1" applyFill="1" applyBorder="1"/>
    <xf numFmtId="0" fontId="9" fillId="0" borderId="4" xfId="244" applyFont="1" applyFill="1" applyBorder="1" applyAlignment="1">
      <alignment vertical="top" wrapText="1"/>
    </xf>
    <xf numFmtId="0" fontId="15" fillId="0" borderId="4" xfId="244" applyFont="1" applyBorder="1" applyAlignment="1">
      <alignment horizontal="left"/>
    </xf>
    <xf numFmtId="0" fontId="8" fillId="0" borderId="4" xfId="244" applyFont="1" applyFill="1" applyBorder="1" applyAlignment="1">
      <alignment vertical="top" wrapText="1"/>
    </xf>
    <xf numFmtId="0" fontId="14" fillId="0" borderId="4" xfId="244" applyFont="1" applyBorder="1" applyAlignment="1">
      <alignment horizontal="left"/>
    </xf>
    <xf numFmtId="0" fontId="14" fillId="0" borderId="4" xfId="244" applyFont="1" applyFill="1" applyBorder="1" applyAlignment="1">
      <alignment horizontal="left"/>
    </xf>
    <xf numFmtId="0" fontId="21" fillId="0" borderId="4" xfId="244" applyFont="1" applyFill="1" applyBorder="1"/>
    <xf numFmtId="0" fontId="8" fillId="0" borderId="4" xfId="244" applyFont="1" applyFill="1" applyBorder="1" applyAlignment="1">
      <alignment vertical="center"/>
    </xf>
    <xf numFmtId="0" fontId="9" fillId="0" borderId="4" xfId="244" applyFont="1" applyFill="1" applyBorder="1" applyAlignment="1">
      <alignment vertical="center"/>
    </xf>
    <xf numFmtId="165" fontId="8" fillId="4" borderId="4" xfId="244" applyNumberFormat="1" applyFont="1" applyFill="1" applyBorder="1" applyAlignment="1">
      <alignment horizontal="center" vertical="center"/>
    </xf>
    <xf numFmtId="165" fontId="9" fillId="0" borderId="4" xfId="244" applyNumberFormat="1" applyFont="1" applyFill="1" applyBorder="1"/>
    <xf numFmtId="165" fontId="15" fillId="0" borderId="4" xfId="244" applyNumberFormat="1" applyFont="1" applyBorder="1"/>
    <xf numFmtId="165" fontId="14" fillId="0" borderId="4" xfId="244" applyNumberFormat="1" applyFont="1" applyFill="1" applyBorder="1"/>
    <xf numFmtId="165" fontId="14" fillId="0" borderId="4" xfId="244" applyNumberFormat="1" applyFont="1" applyBorder="1"/>
    <xf numFmtId="165" fontId="12" fillId="0" borderId="4" xfId="244" applyNumberFormat="1" applyFont="1" applyBorder="1" applyProtection="1">
      <protection locked="0"/>
    </xf>
    <xf numFmtId="165" fontId="12" fillId="0" borderId="4" xfId="244" applyNumberFormat="1" applyFont="1" applyBorder="1" applyProtection="1"/>
    <xf numFmtId="165" fontId="8" fillId="0" borderId="4" xfId="244" applyNumberFormat="1" applyFont="1" applyFill="1" applyBorder="1"/>
    <xf numFmtId="165" fontId="9" fillId="0" borderId="4" xfId="244" applyNumberFormat="1" applyFont="1" applyFill="1" applyBorder="1" applyAlignment="1">
      <alignment vertical="top" wrapText="1"/>
    </xf>
    <xf numFmtId="165" fontId="15" fillId="0" borderId="4" xfId="244" applyNumberFormat="1" applyFont="1" applyBorder="1" applyAlignment="1">
      <alignment horizontal="left"/>
    </xf>
    <xf numFmtId="165" fontId="8" fillId="0" borderId="4" xfId="244" applyNumberFormat="1" applyFont="1" applyFill="1" applyBorder="1" applyAlignment="1">
      <alignment vertical="top" wrapText="1"/>
    </xf>
    <xf numFmtId="165" fontId="14" fillId="0" borderId="4" xfId="244" applyNumberFormat="1" applyFont="1" applyBorder="1" applyAlignment="1">
      <alignment horizontal="left"/>
    </xf>
    <xf numFmtId="165" fontId="14" fillId="0" borderId="4" xfId="244" applyNumberFormat="1" applyFont="1" applyFill="1" applyBorder="1" applyAlignment="1">
      <alignment horizontal="left"/>
    </xf>
    <xf numFmtId="165" fontId="21" fillId="0" borderId="4" xfId="244" applyNumberFormat="1" applyFont="1" applyFill="1" applyBorder="1"/>
    <xf numFmtId="165" fontId="8" fillId="0" borderId="4" xfId="244" applyNumberFormat="1" applyFont="1" applyFill="1" applyBorder="1" applyAlignment="1">
      <alignment vertical="center"/>
    </xf>
    <xf numFmtId="165" fontId="9" fillId="0" borderId="4" xfId="244" applyNumberFormat="1" applyFont="1" applyFill="1" applyBorder="1" applyAlignment="1">
      <alignment vertical="center"/>
    </xf>
    <xf numFmtId="2" fontId="6" fillId="0" borderId="0" xfId="244" applyNumberFormat="1" applyFont="1" applyBorder="1" applyAlignment="1">
      <alignment horizontal="center"/>
    </xf>
    <xf numFmtId="0" fontId="8" fillId="0" borderId="3" xfId="244" applyFont="1" applyFill="1" applyBorder="1" applyAlignment="1">
      <alignment vertical="top" wrapText="1"/>
    </xf>
    <xf numFmtId="0" fontId="7" fillId="0" borderId="0" xfId="244" applyFont="1"/>
    <xf numFmtId="0" fontId="8" fillId="4" borderId="4" xfId="244" applyFont="1" applyFill="1" applyBorder="1" applyAlignment="1">
      <alignment horizontal="center" vertical="center"/>
    </xf>
    <xf numFmtId="0" fontId="3" fillId="0" borderId="0" xfId="244" applyFont="1"/>
    <xf numFmtId="165" fontId="19" fillId="0" borderId="4" xfId="244" applyNumberFormat="1" applyFont="1" applyBorder="1" applyAlignment="1" applyProtection="1">
      <alignment horizontal="right"/>
    </xf>
    <xf numFmtId="0" fontId="8" fillId="0" borderId="4" xfId="244" applyFont="1" applyBorder="1" applyAlignment="1">
      <alignment horizontal="left" vertical="center" wrapText="1"/>
    </xf>
    <xf numFmtId="0" fontId="1" fillId="0" borderId="0" xfId="161" applyFont="1"/>
    <xf numFmtId="0" fontId="15" fillId="3" borderId="4" xfId="161" applyFont="1" applyFill="1" applyBorder="1" applyAlignment="1">
      <alignment horizontal="center" vertical="center" wrapText="1"/>
    </xf>
    <xf numFmtId="0" fontId="15" fillId="3" borderId="4" xfId="161" applyFont="1" applyFill="1" applyBorder="1" applyAlignment="1">
      <alignment horizontal="center" vertical="center"/>
    </xf>
    <xf numFmtId="0" fontId="8" fillId="3" borderId="4" xfId="244" quotePrefix="1" applyFont="1" applyFill="1" applyBorder="1" applyAlignment="1">
      <alignment horizontal="center" vertical="center" wrapText="1"/>
    </xf>
    <xf numFmtId="0" fontId="26" fillId="0" borderId="4" xfId="225" applyFont="1" applyBorder="1" applyAlignment="1">
      <alignment horizontal="center"/>
    </xf>
    <xf numFmtId="165" fontId="12" fillId="0" borderId="4" xfId="244" applyNumberFormat="1" applyFont="1" applyBorder="1" applyAlignment="1" applyProtection="1">
      <alignment vertical="center"/>
      <protection locked="0"/>
    </xf>
    <xf numFmtId="165" fontId="20" fillId="0" borderId="4" xfId="94" applyNumberFormat="1" applyFont="1" applyBorder="1" applyAlignment="1">
      <alignment horizontal="right"/>
    </xf>
    <xf numFmtId="165" fontId="18" fillId="0" borderId="4" xfId="105" applyNumberFormat="1" applyFont="1" applyBorder="1" applyAlignment="1">
      <alignment vertical="center"/>
    </xf>
    <xf numFmtId="0" fontId="29" fillId="0" borderId="0" xfId="82" applyFont="1" applyFill="1" applyBorder="1" applyAlignment="1" applyProtection="1">
      <alignment horizontal="center"/>
    </xf>
    <xf numFmtId="0" fontId="30" fillId="0" borderId="0" xfId="161" applyFont="1" applyFill="1" applyBorder="1" applyAlignment="1">
      <alignment horizontal="center"/>
    </xf>
    <xf numFmtId="0" fontId="15" fillId="3" borderId="1" xfId="161" applyFont="1" applyFill="1" applyBorder="1" applyAlignment="1">
      <alignment horizontal="center" vertical="center" wrapText="1"/>
    </xf>
    <xf numFmtId="0" fontId="15" fillId="3" borderId="2" xfId="161" applyFont="1" applyFill="1" applyBorder="1" applyAlignment="1">
      <alignment horizontal="center" vertical="center"/>
    </xf>
    <xf numFmtId="0" fontId="15" fillId="3" borderId="7" xfId="161" applyFont="1" applyFill="1" applyBorder="1" applyAlignment="1">
      <alignment horizontal="center" vertical="center"/>
    </xf>
    <xf numFmtId="0" fontId="12" fillId="0" borderId="4" xfId="161" applyFont="1" applyBorder="1" applyAlignment="1" applyProtection="1">
      <alignment horizontal="right"/>
      <protection locked="0"/>
    </xf>
    <xf numFmtId="0" fontId="10" fillId="0" borderId="8" xfId="161" applyFont="1" applyBorder="1" applyAlignment="1">
      <alignment horizontal="right"/>
    </xf>
    <xf numFmtId="0" fontId="9" fillId="0" borderId="5" xfId="161" applyFont="1" applyFill="1" applyBorder="1" applyAlignment="1">
      <alignment horizontal="center" vertical="center"/>
    </xf>
    <xf numFmtId="0" fontId="10" fillId="0" borderId="6" xfId="161" applyFont="1" applyBorder="1" applyAlignment="1">
      <alignment horizontal="right"/>
    </xf>
    <xf numFmtId="0" fontId="10" fillId="0" borderId="15" xfId="161" applyFont="1" applyBorder="1" applyAlignment="1">
      <alignment horizontal="right"/>
    </xf>
    <xf numFmtId="0" fontId="31" fillId="0" borderId="0" xfId="161" applyFont="1" applyBorder="1" applyAlignment="1">
      <alignment horizontal="center"/>
    </xf>
    <xf numFmtId="0" fontId="9" fillId="3" borderId="4" xfId="161" applyFont="1" applyFill="1" applyBorder="1" applyAlignment="1">
      <alignment horizontal="center" vertical="center" wrapText="1"/>
    </xf>
    <xf numFmtId="0" fontId="9" fillId="3" borderId="4" xfId="161" applyFont="1" applyFill="1" applyBorder="1" applyAlignment="1">
      <alignment vertical="center" wrapText="1"/>
    </xf>
    <xf numFmtId="0" fontId="8" fillId="4" borderId="4" xfId="244" quotePrefix="1" applyFont="1" applyFill="1" applyBorder="1" applyAlignment="1">
      <alignment horizontal="center" vertical="center" wrapText="1"/>
    </xf>
    <xf numFmtId="165" fontId="12" fillId="0" borderId="4" xfId="161" applyNumberFormat="1" applyFont="1" applyFill="1" applyBorder="1" applyAlignment="1" applyProtection="1">
      <alignment horizontal="right"/>
      <protection locked="0"/>
    </xf>
    <xf numFmtId="165" fontId="12" fillId="0" borderId="8" xfId="161" applyNumberFormat="1" applyFont="1" applyBorder="1" applyAlignment="1">
      <alignment horizontal="right" vertical="center" wrapText="1"/>
    </xf>
    <xf numFmtId="165" fontId="10" fillId="0" borderId="6" xfId="161" applyNumberFormat="1" applyFont="1" applyBorder="1" applyAlignment="1">
      <alignment horizontal="right" vertical="center"/>
    </xf>
    <xf numFmtId="165" fontId="10" fillId="0" borderId="15" xfId="161" applyNumberFormat="1" applyFont="1" applyBorder="1" applyAlignment="1">
      <alignment horizontal="right" vertical="center" wrapText="1"/>
    </xf>
    <xf numFmtId="2" fontId="12" fillId="0" borderId="4" xfId="161" applyNumberFormat="1" applyFont="1" applyBorder="1" applyAlignment="1" applyProtection="1">
      <alignment horizontal="right" wrapText="1"/>
      <protection locked="0"/>
    </xf>
    <xf numFmtId="0" fontId="6" fillId="0" borderId="0" xfId="244" applyFont="1" applyAlignment="1"/>
    <xf numFmtId="0" fontId="10" fillId="0" borderId="4" xfId="161" applyFont="1" applyBorder="1" applyAlignment="1" applyProtection="1">
      <alignment horizontal="right" wrapText="1"/>
    </xf>
    <xf numFmtId="0" fontId="9" fillId="0" borderId="4" xfId="244" quotePrefix="1" applyFont="1" applyFill="1" applyBorder="1" applyAlignment="1">
      <alignment horizontal="left"/>
    </xf>
    <xf numFmtId="0" fontId="9" fillId="0" borderId="4" xfId="244" applyFont="1" applyFill="1" applyBorder="1" applyAlignment="1">
      <alignment horizontal="left"/>
    </xf>
    <xf numFmtId="0" fontId="9" fillId="0" borderId="4" xfId="244" applyFont="1" applyBorder="1"/>
    <xf numFmtId="165" fontId="12" fillId="0" borderId="4" xfId="244" quotePrefix="1" applyNumberFormat="1" applyFont="1" applyBorder="1" applyAlignment="1">
      <alignment horizontal="center"/>
    </xf>
    <xf numFmtId="165" fontId="10" fillId="0" borderId="4" xfId="244" applyNumberFormat="1" applyFont="1" applyBorder="1" applyProtection="1"/>
    <xf numFmtId="165" fontId="12" fillId="0" borderId="4" xfId="161" applyNumberFormat="1" applyFont="1" applyBorder="1" applyAlignment="1" applyProtection="1">
      <alignment horizontal="right" wrapText="1"/>
      <protection locked="0"/>
    </xf>
    <xf numFmtId="0" fontId="7" fillId="0" borderId="0" xfId="244" applyFont="1" applyAlignment="1"/>
    <xf numFmtId="164" fontId="10" fillId="2" borderId="4" xfId="244" applyNumberFormat="1" applyFont="1" applyFill="1" applyBorder="1"/>
    <xf numFmtId="164" fontId="10" fillId="0" borderId="4" xfId="244" applyNumberFormat="1" applyFont="1" applyBorder="1" applyAlignment="1">
      <alignment horizontal="right" vertical="center"/>
    </xf>
    <xf numFmtId="0" fontId="11" fillId="0" borderId="0" xfId="244" applyFont="1"/>
    <xf numFmtId="164" fontId="12" fillId="2" borderId="4" xfId="244" applyNumberFormat="1" applyFont="1" applyFill="1" applyBorder="1" applyProtection="1">
      <protection locked="0"/>
    </xf>
    <xf numFmtId="164" fontId="12" fillId="0" borderId="4" xfId="244" applyNumberFormat="1" applyFont="1" applyBorder="1" applyAlignment="1">
      <alignment horizontal="right" vertical="center"/>
    </xf>
    <xf numFmtId="164" fontId="10" fillId="0" borderId="4" xfId="244" applyNumberFormat="1" applyFont="1" applyBorder="1"/>
    <xf numFmtId="164" fontId="10" fillId="0" borderId="4" xfId="244" applyNumberFormat="1" applyFont="1" applyBorder="1" applyAlignment="1">
      <alignment vertical="center"/>
    </xf>
    <xf numFmtId="164" fontId="3" fillId="2" borderId="4" xfId="244" applyNumberFormat="1" applyFont="1" applyFill="1" applyBorder="1" applyProtection="1">
      <protection locked="0"/>
    </xf>
    <xf numFmtId="0" fontId="7" fillId="2" borderId="0" xfId="244" applyFont="1" applyFill="1"/>
    <xf numFmtId="0" fontId="6" fillId="0" borderId="0" xfId="244" applyFont="1" applyBorder="1" applyAlignment="1">
      <alignment horizontal="center"/>
    </xf>
    <xf numFmtId="0" fontId="8" fillId="0" borderId="0" xfId="244" applyFont="1" applyFill="1" applyBorder="1"/>
    <xf numFmtId="165" fontId="27" fillId="0" borderId="4" xfId="94" applyNumberFormat="1" applyFont="1" applyBorder="1" applyAlignment="1">
      <alignment horizontal="right"/>
    </xf>
    <xf numFmtId="165" fontId="19" fillId="0" borderId="4" xfId="105" applyNumberFormat="1" applyFont="1" applyBorder="1" applyAlignment="1">
      <alignment vertical="center"/>
    </xf>
    <xf numFmtId="0" fontId="10" fillId="0" borderId="4" xfId="244" applyFont="1" applyBorder="1" applyAlignment="1">
      <alignment horizontal="center" vertical="center"/>
    </xf>
    <xf numFmtId="165" fontId="10" fillId="0" borderId="4" xfId="244" applyNumberFormat="1" applyFont="1" applyBorder="1" applyAlignment="1" applyProtection="1">
      <alignment vertical="center"/>
      <protection locked="0"/>
    </xf>
    <xf numFmtId="165" fontId="10" fillId="0" borderId="4" xfId="244" applyNumberFormat="1" applyFont="1" applyBorder="1" applyAlignment="1">
      <alignment horizontal="right" vertical="center"/>
    </xf>
    <xf numFmtId="165" fontId="12" fillId="0" borderId="4" xfId="105" applyNumberFormat="1" applyFont="1" applyBorder="1" applyAlignment="1">
      <alignment vertical="center"/>
    </xf>
    <xf numFmtId="0" fontId="6" fillId="0" borderId="0" xfId="244" applyFont="1" applyFill="1" applyAlignment="1">
      <alignment horizontal="centerContinuous"/>
    </xf>
    <xf numFmtId="0" fontId="37" fillId="0" borderId="0" xfId="0" applyFont="1" applyAlignment="1">
      <alignment horizontal="center"/>
    </xf>
    <xf numFmtId="2" fontId="25" fillId="0" borderId="4" xfId="0" applyNumberFormat="1" applyFont="1" applyFill="1" applyBorder="1"/>
    <xf numFmtId="0" fontId="8" fillId="0" borderId="4" xfId="161" applyFont="1" applyBorder="1" applyAlignment="1">
      <alignment vertical="center"/>
    </xf>
    <xf numFmtId="0" fontId="10" fillId="0" borderId="4" xfId="161" applyFont="1" applyFill="1" applyBorder="1" applyAlignment="1">
      <alignment horizontal="center" vertical="center"/>
    </xf>
    <xf numFmtId="0" fontId="8" fillId="0" borderId="4" xfId="244" applyFont="1" applyBorder="1" applyAlignment="1">
      <alignment vertical="center"/>
    </xf>
    <xf numFmtId="0" fontId="12" fillId="0" borderId="4" xfId="161" applyFont="1" applyFill="1" applyBorder="1" applyAlignment="1">
      <alignment horizontal="center" vertical="center"/>
    </xf>
    <xf numFmtId="0" fontId="38" fillId="0" borderId="0" xfId="0" applyFont="1"/>
    <xf numFmtId="0" fontId="2" fillId="0" borderId="0" xfId="0" applyFont="1"/>
    <xf numFmtId="0" fontId="37" fillId="0" borderId="4" xfId="0" applyFont="1" applyBorder="1"/>
    <xf numFmtId="0" fontId="37" fillId="0" borderId="0" xfId="0" applyFont="1" applyBorder="1" applyAlignment="1">
      <alignment horizontal="center"/>
    </xf>
    <xf numFmtId="0" fontId="0" fillId="0" borderId="0" xfId="0" applyBorder="1"/>
    <xf numFmtId="2" fontId="12" fillId="0" borderId="4" xfId="0" applyNumberFormat="1" applyFont="1" applyFill="1" applyBorder="1"/>
    <xf numFmtId="2" fontId="10" fillId="0" borderId="4" xfId="244" applyNumberFormat="1" applyFont="1" applyBorder="1" applyAlignment="1">
      <alignment vertical="center"/>
    </xf>
    <xf numFmtId="0" fontId="12" fillId="0" borderId="4" xfId="161" applyFont="1" applyBorder="1" applyAlignment="1" applyProtection="1">
      <alignment horizontal="right" wrapText="1"/>
      <protection locked="0"/>
    </xf>
    <xf numFmtId="0" fontId="12" fillId="2" borderId="4" xfId="161" applyFont="1" applyFill="1" applyBorder="1" applyAlignment="1" applyProtection="1">
      <alignment horizontal="right" wrapText="1"/>
      <protection locked="0"/>
    </xf>
    <xf numFmtId="165" fontId="12" fillId="2" borderId="4" xfId="161" applyNumberFormat="1" applyFont="1" applyFill="1" applyBorder="1" applyAlignment="1" applyProtection="1">
      <alignment horizontal="right" wrapText="1"/>
      <protection locked="0"/>
    </xf>
    <xf numFmtId="0" fontId="0" fillId="0" borderId="4" xfId="0" applyBorder="1"/>
    <xf numFmtId="164" fontId="12" fillId="2" borderId="4" xfId="244" applyNumberFormat="1" applyFont="1" applyFill="1" applyBorder="1"/>
    <xf numFmtId="0" fontId="10" fillId="0" borderId="4" xfId="161" applyFont="1" applyBorder="1" applyAlignment="1" applyProtection="1">
      <alignment horizontal="right" wrapText="1"/>
      <protection locked="0"/>
    </xf>
    <xf numFmtId="165" fontId="10" fillId="0" borderId="4" xfId="244" applyNumberFormat="1" applyFont="1" applyFill="1" applyBorder="1"/>
    <xf numFmtId="0" fontId="48" fillId="0" borderId="0" xfId="0" applyFont="1"/>
    <xf numFmtId="165" fontId="8" fillId="0" borderId="0" xfId="244" applyNumberFormat="1" applyFont="1" applyFill="1" applyBorder="1" applyAlignment="1">
      <alignment vertical="center"/>
    </xf>
    <xf numFmtId="0" fontId="49" fillId="0" borderId="0" xfId="0" applyFont="1"/>
    <xf numFmtId="0" fontId="25" fillId="0" borderId="4" xfId="0" applyFont="1" applyBorder="1"/>
    <xf numFmtId="165" fontId="8" fillId="0" borderId="0" xfId="244" applyNumberFormat="1" applyFont="1" applyFill="1" applyBorder="1" applyAlignment="1">
      <alignment horizontal="center" vertical="center"/>
    </xf>
    <xf numFmtId="0" fontId="48" fillId="0" borderId="4" xfId="0" applyFont="1" applyBorder="1"/>
    <xf numFmtId="0" fontId="50" fillId="0" borderId="4" xfId="0" applyFont="1" applyFill="1" applyBorder="1"/>
    <xf numFmtId="165" fontId="12" fillId="0" borderId="10" xfId="244" applyNumberFormat="1" applyFont="1" applyBorder="1" applyProtection="1"/>
    <xf numFmtId="165" fontId="12" fillId="0" borderId="11" xfId="244" applyNumberFormat="1" applyFont="1" applyBorder="1" applyProtection="1"/>
    <xf numFmtId="165" fontId="25" fillId="0" borderId="4" xfId="0" applyNumberFormat="1" applyFont="1" applyBorder="1"/>
    <xf numFmtId="0" fontId="9" fillId="0" borderId="4" xfId="334" applyFont="1" applyBorder="1" applyAlignment="1">
      <alignment vertical="center" wrapText="1"/>
    </xf>
    <xf numFmtId="166" fontId="10" fillId="0" borderId="4" xfId="337" applyNumberFormat="1" applyFont="1" applyFill="1" applyBorder="1"/>
    <xf numFmtId="164" fontId="25" fillId="0" borderId="0" xfId="0" applyNumberFormat="1" applyFont="1"/>
    <xf numFmtId="164" fontId="35" fillId="0" borderId="0" xfId="0" applyNumberFormat="1" applyFont="1"/>
    <xf numFmtId="167" fontId="10" fillId="0" borderId="4" xfId="244" applyNumberFormat="1" applyFont="1" applyBorder="1" applyAlignment="1">
      <alignment horizontal="right" vertical="center"/>
    </xf>
    <xf numFmtId="2" fontId="8" fillId="0" borderId="0" xfId="244" applyNumberFormat="1" applyFont="1" applyAlignment="1">
      <alignment horizontal="left" vertical="center"/>
    </xf>
    <xf numFmtId="164" fontId="12" fillId="2" borderId="0" xfId="244" applyNumberFormat="1" applyFont="1" applyFill="1" applyBorder="1" applyProtection="1">
      <protection locked="0"/>
    </xf>
    <xf numFmtId="164" fontId="12" fillId="0" borderId="0" xfId="244" applyNumberFormat="1" applyFont="1" applyBorder="1" applyAlignment="1">
      <alignment horizontal="right" vertical="center"/>
    </xf>
    <xf numFmtId="0" fontId="8" fillId="0" borderId="0" xfId="244" applyFont="1" applyFill="1" applyBorder="1" applyAlignment="1">
      <alignment horizontal="left" vertical="center" wrapText="1"/>
    </xf>
    <xf numFmtId="167" fontId="12" fillId="0" borderId="4" xfId="244" applyNumberFormat="1" applyFont="1" applyBorder="1" applyAlignment="1">
      <alignment horizontal="right" vertical="center"/>
    </xf>
    <xf numFmtId="0" fontId="48" fillId="0" borderId="0" xfId="0" applyFont="1" applyAlignment="1">
      <alignment horizontal="right"/>
    </xf>
    <xf numFmtId="0" fontId="6" fillId="0" borderId="0" xfId="244" applyFont="1" applyBorder="1" applyAlignment="1">
      <alignment horizontal="center"/>
    </xf>
    <xf numFmtId="167" fontId="12" fillId="0" borderId="4" xfId="244" applyNumberFormat="1" applyFont="1" applyBorder="1" applyAlignment="1" applyProtection="1">
      <alignment horizontal="right"/>
    </xf>
    <xf numFmtId="167" fontId="10" fillId="0" borderId="4" xfId="244" applyNumberFormat="1" applyFont="1" applyBorder="1" applyAlignment="1" applyProtection="1">
      <alignment horizontal="right"/>
    </xf>
    <xf numFmtId="167" fontId="10" fillId="0" borderId="4" xfId="244" applyNumberFormat="1" applyFont="1" applyBorder="1" applyAlignment="1" applyProtection="1">
      <alignment horizontal="right" vertical="center"/>
    </xf>
    <xf numFmtId="167" fontId="12" fillId="0" borderId="4" xfId="244" applyNumberFormat="1" applyFont="1" applyBorder="1" applyAlignment="1" applyProtection="1">
      <alignment horizontal="right" vertical="center"/>
    </xf>
    <xf numFmtId="166" fontId="25" fillId="0" borderId="4" xfId="0" applyNumberFormat="1" applyFont="1" applyBorder="1"/>
    <xf numFmtId="166" fontId="18" fillId="0" borderId="4" xfId="244" applyNumberFormat="1" applyFont="1" applyBorder="1" applyProtection="1"/>
    <xf numFmtId="166" fontId="19" fillId="0" borderId="4" xfId="244" applyNumberFormat="1" applyFont="1" applyBorder="1" applyProtection="1"/>
    <xf numFmtId="2" fontId="51" fillId="0" borderId="4" xfId="0" applyNumberFormat="1" applyFont="1" applyBorder="1"/>
    <xf numFmtId="0" fontId="33" fillId="0" borderId="0" xfId="244" quotePrefix="1" applyFont="1" applyBorder="1" applyAlignment="1">
      <alignment horizontal="right"/>
    </xf>
    <xf numFmtId="0" fontId="9" fillId="6" borderId="4" xfId="244" quotePrefix="1" applyFont="1" applyFill="1" applyBorder="1" applyAlignment="1">
      <alignment horizontal="center" wrapText="1"/>
    </xf>
    <xf numFmtId="0" fontId="8" fillId="0" borderId="4" xfId="244" applyFont="1" applyFill="1" applyBorder="1" applyAlignment="1">
      <alignment horizontal="left"/>
    </xf>
    <xf numFmtId="0" fontId="6" fillId="0" borderId="0" xfId="244" applyFont="1" applyFill="1" applyAlignment="1"/>
    <xf numFmtId="0" fontId="23" fillId="0" borderId="0" xfId="244" applyFont="1" applyFill="1" applyBorder="1" applyAlignment="1">
      <alignment vertical="top" wrapText="1"/>
    </xf>
    <xf numFmtId="2" fontId="23" fillId="0" borderId="0" xfId="244" applyNumberFormat="1" applyFont="1" applyAlignment="1">
      <alignment horizontal="left" vertical="center"/>
    </xf>
    <xf numFmtId="0" fontId="12" fillId="0" borderId="4" xfId="244" quotePrefix="1" applyFont="1" applyFill="1" applyBorder="1" applyAlignment="1" applyProtection="1">
      <alignment horizontal="center" vertical="center"/>
      <protection locked="0"/>
    </xf>
    <xf numFmtId="165" fontId="12" fillId="0" borderId="4" xfId="244" quotePrefix="1" applyNumberFormat="1" applyFont="1" applyFill="1" applyBorder="1" applyAlignment="1">
      <alignment horizontal="center" vertical="center"/>
    </xf>
    <xf numFmtId="0" fontId="53" fillId="0" borderId="0" xfId="0" applyFont="1"/>
    <xf numFmtId="165" fontId="12" fillId="0" borderId="4" xfId="244" applyNumberFormat="1" applyFont="1" applyFill="1" applyBorder="1" applyProtection="1"/>
    <xf numFmtId="0" fontId="47" fillId="0" borderId="0" xfId="0" applyFont="1" applyFill="1"/>
    <xf numFmtId="2" fontId="54" fillId="0" borderId="4" xfId="0" applyNumberFormat="1" applyFont="1" applyBorder="1"/>
    <xf numFmtId="0" fontId="8" fillId="0" borderId="0" xfId="334" applyFont="1" applyFill="1" applyBorder="1" applyAlignment="1">
      <alignment vertical="center"/>
    </xf>
    <xf numFmtId="0" fontId="0" fillId="0" borderId="0" xfId="0" applyFont="1"/>
    <xf numFmtId="0" fontId="55" fillId="0" borderId="0" xfId="0" applyFont="1"/>
    <xf numFmtId="0" fontId="13" fillId="0" borderId="0" xfId="244" applyFont="1" applyFill="1" applyBorder="1" applyAlignment="1">
      <alignment horizontal="left"/>
    </xf>
    <xf numFmtId="0" fontId="6" fillId="0" borderId="0" xfId="244" applyFont="1" applyFill="1" applyAlignment="1">
      <alignment horizontal="center"/>
    </xf>
    <xf numFmtId="165" fontId="9" fillId="3" borderId="4" xfId="244" applyNumberFormat="1" applyFont="1" applyFill="1" applyBorder="1" applyAlignment="1">
      <alignment horizontal="center" vertical="center" wrapText="1"/>
    </xf>
    <xf numFmtId="0" fontId="8" fillId="3" borderId="4" xfId="244" applyFont="1" applyFill="1" applyBorder="1" applyAlignment="1">
      <alignment horizontal="center" vertical="center" wrapText="1"/>
    </xf>
    <xf numFmtId="0" fontId="8" fillId="0" borderId="4" xfId="244" applyFont="1" applyBorder="1"/>
    <xf numFmtId="0" fontId="13" fillId="0" borderId="4" xfId="244" applyFont="1" applyBorder="1"/>
    <xf numFmtId="0" fontId="8" fillId="0" borderId="17" xfId="244" applyFont="1" applyFill="1" applyBorder="1"/>
    <xf numFmtId="0" fontId="0" fillId="0" borderId="19" xfId="0" applyBorder="1"/>
    <xf numFmtId="164" fontId="12" fillId="2" borderId="4" xfId="244" applyNumberFormat="1" applyFont="1" applyFill="1" applyBorder="1" applyAlignment="1" applyProtection="1">
      <alignment horizontal="right" vertical="center"/>
      <protection locked="0"/>
    </xf>
    <xf numFmtId="164" fontId="12" fillId="2" borderId="4" xfId="244" applyNumberFormat="1" applyFont="1" applyFill="1" applyBorder="1" applyAlignment="1" applyProtection="1">
      <alignment horizontal="right"/>
      <protection locked="0"/>
    </xf>
    <xf numFmtId="0" fontId="57" fillId="0" borderId="0" xfId="0" applyFont="1"/>
    <xf numFmtId="0" fontId="58" fillId="0" borderId="0" xfId="0" applyFont="1"/>
    <xf numFmtId="0" fontId="59" fillId="0" borderId="0" xfId="244" applyFont="1" applyAlignment="1"/>
    <xf numFmtId="0" fontId="60" fillId="0" borderId="0" xfId="0" applyFont="1"/>
    <xf numFmtId="0" fontId="61" fillId="0" borderId="0" xfId="244" applyFont="1" applyAlignment="1"/>
    <xf numFmtId="0" fontId="62" fillId="0" borderId="0" xfId="0" applyFont="1"/>
    <xf numFmtId="0" fontId="63" fillId="0" borderId="0" xfId="244" applyFont="1" applyAlignment="1"/>
    <xf numFmtId="0" fontId="64" fillId="0" borderId="0" xfId="0" applyFont="1"/>
    <xf numFmtId="0" fontId="59" fillId="0" borderId="0" xfId="244" applyFont="1" applyBorder="1" applyAlignment="1">
      <alignment horizontal="center"/>
    </xf>
    <xf numFmtId="0" fontId="66" fillId="0" borderId="0" xfId="0" applyFont="1"/>
    <xf numFmtId="164" fontId="9" fillId="0" borderId="4" xfId="244" applyNumberFormat="1" applyFont="1" applyBorder="1" applyAlignment="1">
      <alignment vertical="top" wrapText="1"/>
    </xf>
    <xf numFmtId="164" fontId="9" fillId="0" borderId="4" xfId="244" applyNumberFormat="1" applyFont="1" applyBorder="1" applyAlignment="1" applyProtection="1">
      <alignment vertical="top" wrapText="1"/>
      <protection locked="0"/>
    </xf>
    <xf numFmtId="164" fontId="9" fillId="0" borderId="4" xfId="244" applyNumberFormat="1" applyFont="1" applyBorder="1" applyAlignment="1" applyProtection="1">
      <alignment vertical="top" wrapText="1"/>
    </xf>
    <xf numFmtId="164" fontId="8" fillId="0" borderId="4" xfId="244" applyNumberFormat="1" applyFont="1" applyBorder="1" applyAlignment="1">
      <alignment horizontal="left" vertical="top" wrapText="1" indent="2"/>
    </xf>
    <xf numFmtId="164" fontId="16" fillId="0" borderId="4" xfId="244" applyNumberFormat="1" applyFont="1" applyBorder="1" applyAlignment="1" applyProtection="1">
      <alignment vertical="top" wrapText="1"/>
    </xf>
    <xf numFmtId="164" fontId="8" fillId="0" borderId="4" xfId="244" applyNumberFormat="1" applyFont="1" applyBorder="1" applyAlignment="1">
      <alignment vertical="top" wrapText="1"/>
    </xf>
    <xf numFmtId="164" fontId="8" fillId="0" borderId="4" xfId="244" applyNumberFormat="1" applyFont="1" applyFill="1" applyBorder="1" applyAlignment="1">
      <alignment vertical="top" wrapText="1"/>
    </xf>
    <xf numFmtId="0" fontId="68" fillId="0" borderId="0" xfId="0" applyFont="1"/>
    <xf numFmtId="0" fontId="73" fillId="0" borderId="0" xfId="0" applyFont="1"/>
    <xf numFmtId="164" fontId="8" fillId="0" borderId="4" xfId="244" applyNumberFormat="1" applyFont="1" applyBorder="1"/>
    <xf numFmtId="164" fontId="9" fillId="0" borderId="4" xfId="244" applyNumberFormat="1" applyFont="1" applyFill="1" applyBorder="1"/>
    <xf numFmtId="0" fontId="59" fillId="0" borderId="0" xfId="244" applyFont="1" applyFill="1" applyAlignment="1"/>
    <xf numFmtId="165" fontId="8" fillId="4" borderId="4" xfId="244" applyNumberFormat="1" applyFont="1" applyFill="1" applyBorder="1" applyAlignment="1">
      <alignment vertical="center" wrapText="1"/>
    </xf>
    <xf numFmtId="165" fontId="8" fillId="0" borderId="4" xfId="244" applyNumberFormat="1" applyFont="1" applyBorder="1" applyAlignment="1" applyProtection="1">
      <alignment horizontal="center" vertical="center"/>
    </xf>
    <xf numFmtId="166" fontId="35" fillId="0" borderId="4" xfId="0" applyNumberFormat="1" applyFont="1" applyBorder="1"/>
    <xf numFmtId="2" fontId="36" fillId="0" borderId="0" xfId="244" applyNumberFormat="1" applyFont="1" applyBorder="1" applyAlignment="1"/>
    <xf numFmtId="2" fontId="59" fillId="0" borderId="0" xfId="244" applyNumberFormat="1" applyFont="1" applyAlignment="1"/>
    <xf numFmtId="165" fontId="9" fillId="4" borderId="4" xfId="244" applyNumberFormat="1" applyFont="1" applyFill="1" applyBorder="1" applyAlignment="1">
      <alignment vertical="center"/>
    </xf>
    <xf numFmtId="165" fontId="9" fillId="4" borderId="4" xfId="244" applyNumberFormat="1" applyFont="1" applyFill="1" applyBorder="1" applyAlignment="1">
      <alignment vertical="center" wrapText="1"/>
    </xf>
    <xf numFmtId="165" fontId="9" fillId="0" borderId="4" xfId="244" applyNumberFormat="1" applyFont="1" applyBorder="1" applyAlignment="1" applyProtection="1">
      <alignment horizontal="center" vertical="center"/>
    </xf>
    <xf numFmtId="2" fontId="18" fillId="0" borderId="4" xfId="244" applyNumberFormat="1" applyFont="1" applyBorder="1" applyProtection="1"/>
    <xf numFmtId="2" fontId="19" fillId="0" borderId="4" xfId="244" applyNumberFormat="1" applyFont="1" applyBorder="1" applyProtection="1"/>
    <xf numFmtId="0" fontId="63" fillId="0" borderId="0" xfId="244" applyFont="1" applyAlignment="1">
      <alignment vertical="center"/>
    </xf>
    <xf numFmtId="0" fontId="63" fillId="0" borderId="0" xfId="244" applyFont="1" applyAlignment="1">
      <alignment horizontal="centerContinuous" vertical="center" wrapText="1"/>
    </xf>
    <xf numFmtId="0" fontId="75" fillId="0" borderId="0" xfId="244" applyFont="1" applyBorder="1" applyAlignment="1"/>
    <xf numFmtId="0" fontId="75" fillId="0" borderId="0" xfId="244" applyFont="1" applyBorder="1" applyAlignment="1">
      <alignment horizontal="centerContinuous" wrapText="1"/>
    </xf>
    <xf numFmtId="0" fontId="10" fillId="0" borderId="4" xfId="244" applyNumberFormat="1" applyFont="1" applyBorder="1" applyAlignment="1">
      <alignment horizontal="center" vertical="center"/>
    </xf>
    <xf numFmtId="0" fontId="63" fillId="0" borderId="0" xfId="244" applyFont="1" applyAlignment="1">
      <alignment horizontal="left"/>
    </xf>
    <xf numFmtId="0" fontId="75" fillId="0" borderId="0" xfId="244" applyFont="1" applyBorder="1" applyAlignment="1">
      <alignment horizontal="left"/>
    </xf>
    <xf numFmtId="0" fontId="8" fillId="0" borderId="4" xfId="244" applyFont="1" applyBorder="1" applyAlignment="1">
      <alignment vertical="top" wrapText="1"/>
    </xf>
    <xf numFmtId="2" fontId="9" fillId="0" borderId="4" xfId="244" applyNumberFormat="1" applyFont="1" applyBorder="1" applyAlignment="1">
      <alignment horizontal="center" vertical="center"/>
    </xf>
    <xf numFmtId="2" fontId="19" fillId="0" borderId="4" xfId="244" applyNumberFormat="1" applyFont="1" applyBorder="1" applyAlignment="1">
      <alignment horizontal="right"/>
    </xf>
    <xf numFmtId="0" fontId="24" fillId="0" borderId="0" xfId="244" applyFont="1" applyFill="1" applyBorder="1" applyAlignment="1">
      <alignment vertical="top" wrapText="1"/>
    </xf>
    <xf numFmtId="2" fontId="63" fillId="0" borderId="0" xfId="244" applyNumberFormat="1" applyFont="1" applyAlignment="1">
      <alignment horizontal="left"/>
    </xf>
    <xf numFmtId="2" fontId="75" fillId="0" borderId="0" xfId="244" applyNumberFormat="1" applyFont="1" applyBorder="1" applyAlignment="1">
      <alignment horizontal="left"/>
    </xf>
    <xf numFmtId="0" fontId="9" fillId="0" borderId="4" xfId="244" applyFont="1" applyBorder="1" applyAlignment="1">
      <alignment horizontal="left" vertical="center" wrapText="1"/>
    </xf>
    <xf numFmtId="0" fontId="9" fillId="3" borderId="4" xfId="244" applyFont="1" applyFill="1" applyBorder="1" applyAlignment="1"/>
    <xf numFmtId="0" fontId="8" fillId="0" borderId="4" xfId="244" applyFont="1" applyFill="1" applyBorder="1" applyAlignment="1">
      <alignment vertical="center" wrapText="1"/>
    </xf>
    <xf numFmtId="0" fontId="9" fillId="0" borderId="4" xfId="161" applyFont="1" applyBorder="1" applyAlignment="1">
      <alignment horizontal="center" vertical="center"/>
    </xf>
    <xf numFmtId="0" fontId="10" fillId="0" borderId="4" xfId="161" applyFont="1" applyBorder="1" applyAlignment="1">
      <alignment horizontal="center" vertical="center"/>
    </xf>
    <xf numFmtId="0" fontId="9" fillId="0" borderId="4" xfId="244" applyFont="1" applyBorder="1" applyAlignment="1">
      <alignment vertical="center"/>
    </xf>
    <xf numFmtId="0" fontId="77" fillId="0" borderId="0" xfId="244" applyFont="1"/>
    <xf numFmtId="0" fontId="78" fillId="0" borderId="0" xfId="244" applyFont="1"/>
    <xf numFmtId="0" fontId="6" fillId="4" borderId="4" xfId="161" applyFont="1" applyFill="1" applyBorder="1" applyAlignment="1">
      <alignment horizontal="center" vertical="center"/>
    </xf>
    <xf numFmtId="0" fontId="8" fillId="4" borderId="4" xfId="161" applyFont="1" applyFill="1" applyBorder="1" applyAlignment="1">
      <alignment horizontal="center" vertical="center"/>
    </xf>
    <xf numFmtId="0" fontId="21" fillId="0" borderId="4" xfId="161" applyFont="1" applyBorder="1" applyAlignment="1">
      <alignment horizontal="center" vertical="center"/>
    </xf>
    <xf numFmtId="0" fontId="8" fillId="0" borderId="4" xfId="161" applyFont="1" applyBorder="1" applyAlignment="1">
      <alignment horizontal="center" vertical="center"/>
    </xf>
    <xf numFmtId="2" fontId="10" fillId="0" borderId="4" xfId="161" applyNumberFormat="1" applyFont="1" applyBorder="1" applyAlignment="1">
      <alignment horizontal="right" wrapText="1"/>
    </xf>
    <xf numFmtId="0" fontId="8" fillId="0" borderId="4" xfId="161" applyFont="1" applyBorder="1" applyAlignment="1">
      <alignment vertical="center" wrapText="1"/>
    </xf>
    <xf numFmtId="0" fontId="60" fillId="0" borderId="0" xfId="0" applyFont="1" applyFill="1"/>
    <xf numFmtId="0" fontId="9" fillId="0" borderId="4" xfId="334" applyFont="1" applyBorder="1" applyAlignment="1">
      <alignment vertical="center"/>
    </xf>
    <xf numFmtId="0" fontId="8" fillId="0" borderId="4" xfId="244" applyFont="1" applyFill="1" applyBorder="1" applyAlignment="1">
      <alignment horizontal="left" indent="1"/>
    </xf>
    <xf numFmtId="166" fontId="12" fillId="0" borderId="4" xfId="337" applyNumberFormat="1" applyFont="1" applyFill="1" applyBorder="1"/>
    <xf numFmtId="166" fontId="12" fillId="0" borderId="4" xfId="337" applyNumberFormat="1" applyFont="1" applyBorder="1"/>
    <xf numFmtId="0" fontId="79" fillId="0" borderId="0" xfId="244" applyFont="1"/>
    <xf numFmtId="0" fontId="9" fillId="0" borderId="4" xfId="244" applyFont="1" applyBorder="1" applyAlignment="1">
      <alignment horizontal="center"/>
    </xf>
    <xf numFmtId="2" fontId="12" fillId="0" borderId="4" xfId="244" applyNumberFormat="1" applyFont="1" applyBorder="1" applyProtection="1"/>
    <xf numFmtId="2" fontId="12" fillId="0" borderId="4" xfId="244" applyNumberFormat="1" applyFont="1" applyBorder="1" applyAlignment="1" applyProtection="1">
      <alignment vertical="center"/>
      <protection locked="0"/>
    </xf>
    <xf numFmtId="2" fontId="10" fillId="0" borderId="4" xfId="244" applyNumberFormat="1" applyFont="1" applyBorder="1" applyProtection="1"/>
    <xf numFmtId="2" fontId="10" fillId="0" borderId="4" xfId="244" applyNumberFormat="1" applyFont="1" applyBorder="1" applyAlignment="1" applyProtection="1">
      <alignment vertical="center"/>
      <protection locked="0"/>
    </xf>
    <xf numFmtId="0" fontId="60" fillId="0" borderId="0" xfId="0" applyFont="1" applyBorder="1"/>
    <xf numFmtId="0" fontId="75" fillId="0" borderId="0" xfId="244" applyFont="1" applyAlignment="1"/>
    <xf numFmtId="2" fontId="36" fillId="0" borderId="0" xfId="244" applyNumberFormat="1" applyFont="1" applyBorder="1" applyAlignment="1">
      <alignment horizontal="center"/>
    </xf>
    <xf numFmtId="0" fontId="25" fillId="0" borderId="0" xfId="0" applyFont="1"/>
    <xf numFmtId="2" fontId="25" fillId="0" borderId="0" xfId="0" applyNumberFormat="1" applyFont="1"/>
    <xf numFmtId="164" fontId="25" fillId="0" borderId="4" xfId="0" applyNumberFormat="1" applyFont="1" applyBorder="1"/>
    <xf numFmtId="2" fontId="25" fillId="0" borderId="4" xfId="0" applyNumberFormat="1" applyFont="1" applyBorder="1"/>
    <xf numFmtId="166" fontId="43" fillId="0" borderId="0" xfId="0" applyNumberFormat="1" applyFont="1"/>
    <xf numFmtId="166" fontId="25" fillId="0" borderId="0" xfId="0" applyNumberFormat="1" applyFont="1"/>
    <xf numFmtId="0" fontId="48" fillId="0" borderId="4" xfId="0" applyFont="1" applyBorder="1" applyAlignment="1">
      <alignment vertical="center" wrapText="1"/>
    </xf>
    <xf numFmtId="165" fontId="25" fillId="0" borderId="4" xfId="94" applyNumberFormat="1" applyFont="1" applyBorder="1" applyAlignment="1">
      <alignment horizontal="right" vertical="center"/>
    </xf>
    <xf numFmtId="0" fontId="82" fillId="8" borderId="4" xfId="0" applyFont="1" applyFill="1" applyBorder="1"/>
    <xf numFmtId="0" fontId="9" fillId="8" borderId="4" xfId="244" applyFont="1" applyFill="1" applyBorder="1" applyAlignment="1">
      <alignment horizontal="center"/>
    </xf>
    <xf numFmtId="0" fontId="9" fillId="8" borderId="4" xfId="244" quotePrefix="1" applyFont="1" applyFill="1" applyBorder="1" applyAlignment="1">
      <alignment horizontal="center" wrapText="1"/>
    </xf>
    <xf numFmtId="0" fontId="9" fillId="8" borderId="4" xfId="244" applyFont="1" applyFill="1" applyBorder="1" applyAlignment="1">
      <alignment horizontal="center" wrapText="1"/>
    </xf>
    <xf numFmtId="0" fontId="8" fillId="3" borderId="13" xfId="244" applyFont="1" applyFill="1" applyBorder="1" applyAlignment="1">
      <alignment horizontal="center" vertical="center" wrapText="1"/>
    </xf>
    <xf numFmtId="0" fontId="38" fillId="0" borderId="4" xfId="0" applyFont="1" applyBorder="1"/>
    <xf numFmtId="0" fontId="37" fillId="0" borderId="4" xfId="0" applyFont="1" applyFill="1" applyBorder="1"/>
    <xf numFmtId="0" fontId="50" fillId="0" borderId="4" xfId="0" applyFont="1" applyBorder="1" applyAlignment="1">
      <alignment wrapText="1"/>
    </xf>
    <xf numFmtId="0" fontId="37" fillId="0" borderId="4" xfId="0" applyFont="1" applyBorder="1" applyAlignment="1">
      <alignment wrapText="1"/>
    </xf>
    <xf numFmtId="168" fontId="25" fillId="0" borderId="0" xfId="0" applyNumberFormat="1" applyFont="1"/>
    <xf numFmtId="165" fontId="9" fillId="3" borderId="4" xfId="244" applyNumberFormat="1" applyFont="1" applyFill="1" applyBorder="1" applyAlignment="1">
      <alignment horizontal="center" vertical="center" wrapText="1"/>
    </xf>
    <xf numFmtId="165" fontId="9" fillId="4" borderId="4" xfId="244" applyNumberFormat="1" applyFont="1" applyFill="1" applyBorder="1" applyAlignment="1">
      <alignment horizontal="center" vertical="center" wrapText="1"/>
    </xf>
    <xf numFmtId="165" fontId="8" fillId="4" borderId="4" xfId="244" applyNumberFormat="1" applyFont="1" applyFill="1" applyBorder="1" applyAlignment="1">
      <alignment horizontal="center" vertical="center" wrapText="1"/>
    </xf>
    <xf numFmtId="164" fontId="45" fillId="0" borderId="4" xfId="0" applyNumberFormat="1" applyFont="1" applyBorder="1"/>
    <xf numFmtId="2" fontId="45" fillId="0" borderId="4" xfId="0" applyNumberFormat="1" applyFont="1" applyBorder="1"/>
    <xf numFmtId="0" fontId="45" fillId="0" borderId="4" xfId="0" applyFont="1" applyBorder="1"/>
    <xf numFmtId="165" fontId="45" fillId="0" borderId="4" xfId="0" applyNumberFormat="1" applyFont="1" applyBorder="1"/>
    <xf numFmtId="165" fontId="84" fillId="0" borderId="4" xfId="0" applyNumberFormat="1" applyFont="1" applyBorder="1"/>
    <xf numFmtId="164" fontId="18" fillId="0" borderId="4" xfId="244" applyNumberFormat="1" applyFont="1" applyBorder="1" applyAlignment="1" applyProtection="1">
      <alignment horizontal="right"/>
      <protection locked="0"/>
    </xf>
    <xf numFmtId="164" fontId="19" fillId="0" borderId="4" xfId="244" applyNumberFormat="1" applyFont="1" applyBorder="1" applyAlignment="1" applyProtection="1">
      <alignment horizontal="right"/>
    </xf>
    <xf numFmtId="164" fontId="19" fillId="0" borderId="4" xfId="244" applyNumberFormat="1" applyFont="1" applyBorder="1" applyAlignment="1" applyProtection="1">
      <alignment horizontal="right"/>
      <protection locked="0"/>
    </xf>
    <xf numFmtId="2" fontId="12" fillId="0" borderId="4" xfId="244" applyNumberFormat="1" applyFont="1" applyFill="1" applyBorder="1" applyAlignment="1" applyProtection="1">
      <alignment vertical="center"/>
      <protection locked="0"/>
    </xf>
    <xf numFmtId="2" fontId="10" fillId="0" borderId="4" xfId="244" applyNumberFormat="1" applyFont="1" applyFill="1" applyBorder="1" applyAlignment="1" applyProtection="1">
      <alignment vertical="center"/>
      <protection locked="0"/>
    </xf>
    <xf numFmtId="1" fontId="10" fillId="0" borderId="4" xfId="244" applyNumberFormat="1" applyFont="1" applyBorder="1" applyAlignment="1">
      <alignment vertical="center"/>
    </xf>
    <xf numFmtId="1" fontId="12" fillId="0" borderId="4" xfId="244" applyNumberFormat="1" applyFont="1" applyBorder="1" applyAlignment="1" applyProtection="1">
      <alignment vertical="center"/>
      <protection locked="0"/>
    </xf>
    <xf numFmtId="1" fontId="10" fillId="0" borderId="4" xfId="244" applyNumberFormat="1" applyFont="1" applyBorder="1" applyAlignment="1" applyProtection="1">
      <alignment vertical="center"/>
      <protection locked="0"/>
    </xf>
    <xf numFmtId="2" fontId="10" fillId="0" borderId="4" xfId="0" applyNumberFormat="1" applyFont="1" applyFill="1" applyBorder="1"/>
    <xf numFmtId="165" fontId="8" fillId="0" borderId="4" xfId="244" applyNumberFormat="1" applyFont="1" applyFill="1" applyBorder="1" applyAlignment="1">
      <alignment vertical="center" wrapText="1"/>
    </xf>
    <xf numFmtId="0" fontId="48" fillId="0" borderId="4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2" fontId="44" fillId="0" borderId="4" xfId="0" applyNumberFormat="1" applyFont="1" applyFill="1" applyBorder="1"/>
    <xf numFmtId="2" fontId="46" fillId="0" borderId="4" xfId="0" applyNumberFormat="1" applyFont="1" applyFill="1" applyBorder="1"/>
    <xf numFmtId="2" fontId="12" fillId="0" borderId="4" xfId="244" quotePrefix="1" applyNumberFormat="1" applyFont="1" applyBorder="1" applyAlignment="1" applyProtection="1">
      <alignment horizontal="center"/>
      <protection locked="0"/>
    </xf>
    <xf numFmtId="2" fontId="12" fillId="0" borderId="4" xfId="244" quotePrefix="1" applyNumberFormat="1" applyFont="1" applyBorder="1" applyAlignment="1">
      <alignment horizontal="center"/>
    </xf>
    <xf numFmtId="165" fontId="12" fillId="0" borderId="4" xfId="244" quotePrefix="1" applyNumberFormat="1" applyFont="1" applyBorder="1" applyAlignment="1" applyProtection="1">
      <alignment horizontal="center"/>
      <protection locked="0"/>
    </xf>
    <xf numFmtId="0" fontId="9" fillId="6" borderId="4" xfId="244" applyFont="1" applyFill="1" applyBorder="1" applyAlignment="1">
      <alignment horizontal="center" wrapText="1"/>
    </xf>
    <xf numFmtId="0" fontId="80" fillId="0" borderId="0" xfId="0" applyFont="1" applyAlignment="1">
      <alignment horizontal="center"/>
    </xf>
    <xf numFmtId="0" fontId="6" fillId="0" borderId="0" xfId="244" applyFont="1" applyAlignment="1">
      <alignment horizontal="center"/>
    </xf>
    <xf numFmtId="0" fontId="59" fillId="0" borderId="0" xfId="244" applyFont="1" applyBorder="1" applyAlignment="1">
      <alignment horizontal="center"/>
    </xf>
    <xf numFmtId="0" fontId="9" fillId="3" borderId="4" xfId="244" applyFont="1" applyFill="1" applyBorder="1" applyAlignment="1">
      <alignment horizontal="center" vertical="center" wrapText="1"/>
    </xf>
    <xf numFmtId="0" fontId="9" fillId="3" borderId="4" xfId="244" applyFont="1" applyFill="1" applyBorder="1" applyAlignment="1">
      <alignment horizontal="center"/>
    </xf>
    <xf numFmtId="0" fontId="8" fillId="4" borderId="4" xfId="244" applyFont="1" applyFill="1" applyBorder="1" applyAlignment="1">
      <alignment horizontal="center" vertical="center" wrapText="1"/>
    </xf>
    <xf numFmtId="165" fontId="8" fillId="0" borderId="0" xfId="244" applyNumberFormat="1" applyFont="1" applyFill="1" applyBorder="1" applyAlignment="1">
      <alignment horizontal="center" vertical="center"/>
    </xf>
    <xf numFmtId="0" fontId="61" fillId="0" borderId="0" xfId="244" applyFont="1" applyFill="1" applyAlignment="1">
      <alignment horizontal="center"/>
    </xf>
    <xf numFmtId="0" fontId="63" fillId="0" borderId="0" xfId="244" applyFont="1" applyFill="1" applyAlignment="1">
      <alignment horizontal="center"/>
    </xf>
    <xf numFmtId="0" fontId="8" fillId="0" borderId="18" xfId="244" applyFont="1" applyFill="1" applyBorder="1" applyAlignment="1">
      <alignment horizontal="right" vertical="center"/>
    </xf>
    <xf numFmtId="0" fontId="33" fillId="0" borderId="18" xfId="244" applyFont="1" applyFill="1" applyBorder="1" applyAlignment="1">
      <alignment horizontal="right" vertical="center"/>
    </xf>
    <xf numFmtId="164" fontId="33" fillId="2" borderId="0" xfId="244" applyNumberFormat="1" applyFont="1" applyFill="1" applyBorder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8" fillId="0" borderId="0" xfId="244" applyFont="1" applyFill="1" applyBorder="1" applyAlignment="1">
      <alignment horizontal="right" vertical="center"/>
    </xf>
    <xf numFmtId="0" fontId="33" fillId="0" borderId="0" xfId="244" applyFont="1" applyFill="1" applyBorder="1" applyAlignment="1">
      <alignment horizontal="right" vertical="center"/>
    </xf>
    <xf numFmtId="0" fontId="67" fillId="0" borderId="0" xfId="0" applyFont="1" applyAlignment="1">
      <alignment horizontal="center"/>
    </xf>
    <xf numFmtId="0" fontId="69" fillId="0" borderId="0" xfId="0" applyFont="1" applyBorder="1" applyAlignment="1">
      <alignment horizontal="center"/>
    </xf>
    <xf numFmtId="164" fontId="9" fillId="3" borderId="4" xfId="244" applyNumberFormat="1" applyFont="1" applyFill="1" applyBorder="1" applyAlignment="1">
      <alignment horizontal="center" vertical="center" wrapText="1"/>
    </xf>
    <xf numFmtId="165" fontId="8" fillId="0" borderId="4" xfId="244" applyNumberFormat="1" applyFont="1" applyFill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0" fillId="0" borderId="0" xfId="0" applyFont="1" applyBorder="1" applyAlignment="1">
      <alignment horizontal="center"/>
    </xf>
    <xf numFmtId="0" fontId="6" fillId="0" borderId="0" xfId="244" applyFont="1" applyFill="1" applyAlignment="1">
      <alignment horizontal="center"/>
    </xf>
    <xf numFmtId="0" fontId="59" fillId="0" borderId="0" xfId="244" applyFont="1" applyFill="1" applyBorder="1" applyAlignment="1">
      <alignment horizontal="center"/>
    </xf>
    <xf numFmtId="0" fontId="48" fillId="4" borderId="4" xfId="0" applyFont="1" applyFill="1" applyBorder="1" applyAlignment="1">
      <alignment horizontal="center" vertical="center"/>
    </xf>
    <xf numFmtId="164" fontId="9" fillId="3" borderId="4" xfId="244" applyNumberFormat="1" applyFont="1" applyFill="1" applyBorder="1" applyAlignment="1">
      <alignment horizontal="center" vertical="center"/>
    </xf>
    <xf numFmtId="0" fontId="56" fillId="0" borderId="0" xfId="244" applyFont="1" applyFill="1" applyAlignment="1">
      <alignment horizontal="center"/>
    </xf>
    <xf numFmtId="0" fontId="65" fillId="0" borderId="0" xfId="244" applyFont="1" applyFill="1" applyBorder="1" applyAlignment="1">
      <alignment horizontal="center"/>
    </xf>
    <xf numFmtId="165" fontId="9" fillId="4" borderId="4" xfId="244" applyNumberFormat="1" applyFont="1" applyFill="1" applyBorder="1" applyAlignment="1">
      <alignment horizontal="center" vertical="center"/>
    </xf>
    <xf numFmtId="2" fontId="59" fillId="0" borderId="0" xfId="244" applyNumberFormat="1" applyFont="1" applyAlignment="1">
      <alignment horizontal="center"/>
    </xf>
    <xf numFmtId="2" fontId="36" fillId="0" borderId="0" xfId="244" applyNumberFormat="1" applyFont="1" applyBorder="1" applyAlignment="1">
      <alignment horizontal="center"/>
    </xf>
    <xf numFmtId="2" fontId="6" fillId="0" borderId="18" xfId="244" applyNumberFormat="1" applyFont="1" applyBorder="1" applyAlignment="1">
      <alignment horizontal="right"/>
    </xf>
    <xf numFmtId="2" fontId="56" fillId="0" borderId="0" xfId="244" applyNumberFormat="1" applyFont="1" applyAlignment="1">
      <alignment horizontal="center"/>
    </xf>
    <xf numFmtId="2" fontId="56" fillId="0" borderId="0" xfId="244" applyNumberFormat="1" applyFont="1" applyBorder="1" applyAlignment="1">
      <alignment horizontal="center"/>
    </xf>
    <xf numFmtId="165" fontId="9" fillId="3" borderId="4" xfId="244" applyNumberFormat="1" applyFont="1" applyFill="1" applyBorder="1" applyAlignment="1">
      <alignment horizontal="center"/>
    </xf>
    <xf numFmtId="0" fontId="6" fillId="4" borderId="4" xfId="244" applyFont="1" applyFill="1" applyBorder="1" applyAlignment="1">
      <alignment horizontal="center"/>
    </xf>
    <xf numFmtId="0" fontId="9" fillId="4" borderId="4" xfId="244" applyFont="1" applyFill="1" applyBorder="1" applyAlignment="1">
      <alignment horizontal="center" vertical="top" wrapText="1"/>
    </xf>
    <xf numFmtId="0" fontId="9" fillId="3" borderId="10" xfId="244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3" borderId="10" xfId="244" applyFont="1" applyFill="1" applyBorder="1" applyAlignment="1">
      <alignment horizontal="center" vertical="center" wrapText="1"/>
    </xf>
    <xf numFmtId="0" fontId="10" fillId="0" borderId="4" xfId="244" applyFont="1" applyBorder="1" applyAlignment="1">
      <alignment horizontal="center" vertical="center"/>
    </xf>
    <xf numFmtId="165" fontId="10" fillId="0" borderId="10" xfId="244" applyNumberFormat="1" applyFont="1" applyBorder="1" applyAlignment="1">
      <alignment horizontal="center" vertical="center"/>
    </xf>
    <xf numFmtId="165" fontId="10" fillId="0" borderId="11" xfId="244" applyNumberFormat="1" applyFont="1" applyBorder="1" applyAlignment="1">
      <alignment horizontal="center" vertical="center"/>
    </xf>
    <xf numFmtId="0" fontId="50" fillId="0" borderId="4" xfId="0" applyFont="1" applyBorder="1" applyAlignment="1">
      <alignment horizontal="center"/>
    </xf>
    <xf numFmtId="0" fontId="9" fillId="3" borderId="4" xfId="244" applyFont="1" applyFill="1" applyBorder="1" applyAlignment="1">
      <alignment horizontal="center" vertical="center"/>
    </xf>
    <xf numFmtId="0" fontId="10" fillId="0" borderId="4" xfId="244" applyNumberFormat="1" applyFont="1" applyBorder="1" applyAlignment="1">
      <alignment horizontal="center" vertical="center"/>
    </xf>
    <xf numFmtId="165" fontId="9" fillId="3" borderId="4" xfId="244" applyNumberFormat="1" applyFont="1" applyFill="1" applyBorder="1" applyAlignment="1">
      <alignment horizontal="center" vertical="center"/>
    </xf>
    <xf numFmtId="165" fontId="9" fillId="3" borderId="4" xfId="244" applyNumberFormat="1" applyFont="1" applyFill="1" applyBorder="1" applyAlignment="1">
      <alignment horizontal="center" vertical="center" wrapText="1"/>
    </xf>
    <xf numFmtId="165" fontId="9" fillId="4" borderId="4" xfId="244" applyNumberFormat="1" applyFont="1" applyFill="1" applyBorder="1" applyAlignment="1">
      <alignment horizontal="center" vertical="center" wrapText="1"/>
    </xf>
    <xf numFmtId="0" fontId="6" fillId="0" borderId="0" xfId="244" applyFont="1" applyBorder="1" applyAlignment="1">
      <alignment horizontal="center"/>
    </xf>
    <xf numFmtId="165" fontId="8" fillId="4" borderId="4" xfId="244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67" fillId="0" borderId="0" xfId="0" applyFont="1" applyBorder="1" applyAlignment="1">
      <alignment horizontal="center"/>
    </xf>
    <xf numFmtId="0" fontId="63" fillId="0" borderId="0" xfId="244" applyFont="1" applyAlignment="1">
      <alignment horizontal="center"/>
    </xf>
    <xf numFmtId="0" fontId="75" fillId="0" borderId="0" xfId="244" applyFont="1" applyBorder="1" applyAlignment="1">
      <alignment horizontal="center"/>
    </xf>
    <xf numFmtId="0" fontId="9" fillId="4" borderId="4" xfId="244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/>
    </xf>
    <xf numFmtId="0" fontId="72" fillId="0" borderId="0" xfId="0" applyFont="1" applyAlignment="1">
      <alignment horizontal="center"/>
    </xf>
    <xf numFmtId="0" fontId="52" fillId="0" borderId="18" xfId="0" quotePrefix="1" applyFont="1" applyBorder="1" applyAlignment="1">
      <alignment horizontal="center"/>
    </xf>
    <xf numFmtId="0" fontId="52" fillId="0" borderId="18" xfId="0" applyFont="1" applyBorder="1" applyAlignment="1">
      <alignment horizontal="center"/>
    </xf>
    <xf numFmtId="0" fontId="56" fillId="0" borderId="0" xfId="93" applyFont="1" applyAlignment="1">
      <alignment horizontal="center"/>
    </xf>
    <xf numFmtId="0" fontId="65" fillId="0" borderId="0" xfId="93" applyFont="1" applyAlignment="1">
      <alignment horizontal="center"/>
    </xf>
    <xf numFmtId="0" fontId="9" fillId="4" borderId="4" xfId="93" applyFont="1" applyFill="1" applyBorder="1" applyAlignment="1">
      <alignment horizontal="center" vertical="center" wrapText="1"/>
    </xf>
    <xf numFmtId="0" fontId="9" fillId="3" borderId="4" xfId="83" applyFont="1" applyFill="1" applyBorder="1" applyAlignment="1">
      <alignment horizontal="center"/>
    </xf>
    <xf numFmtId="0" fontId="8" fillId="3" borderId="4" xfId="244" applyFont="1" applyFill="1" applyBorder="1" applyAlignment="1">
      <alignment horizontal="center" vertical="center"/>
    </xf>
    <xf numFmtId="0" fontId="8" fillId="3" borderId="4" xfId="244" applyFont="1" applyFill="1" applyBorder="1" applyAlignment="1">
      <alignment horizontal="center" vertical="center" wrapText="1"/>
    </xf>
    <xf numFmtId="0" fontId="8" fillId="3" borderId="4" xfId="83" applyFont="1" applyFill="1" applyBorder="1" applyAlignment="1">
      <alignment horizontal="center" vertical="center"/>
    </xf>
    <xf numFmtId="0" fontId="8" fillId="3" borderId="4" xfId="83" applyFont="1" applyFill="1" applyBorder="1" applyAlignment="1">
      <alignment horizontal="center" vertical="center" wrapText="1"/>
    </xf>
    <xf numFmtId="0" fontId="81" fillId="0" borderId="18" xfId="161" applyFont="1" applyBorder="1" applyAlignment="1">
      <alignment horizontal="right"/>
    </xf>
    <xf numFmtId="0" fontId="1" fillId="0" borderId="18" xfId="161" applyFont="1" applyBorder="1" applyAlignment="1">
      <alignment horizontal="right"/>
    </xf>
    <xf numFmtId="0" fontId="28" fillId="4" borderId="4" xfId="244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26" fillId="0" borderId="0" xfId="0" quotePrefix="1" applyFont="1" applyBorder="1" applyAlignment="1">
      <alignment horizontal="right"/>
    </xf>
    <xf numFmtId="0" fontId="26" fillId="0" borderId="0" xfId="0" applyFont="1" applyBorder="1" applyAlignment="1">
      <alignment horizontal="right"/>
    </xf>
    <xf numFmtId="0" fontId="56" fillId="0" borderId="0" xfId="244" applyFont="1" applyAlignment="1">
      <alignment horizontal="center"/>
    </xf>
    <xf numFmtId="0" fontId="8" fillId="0" borderId="0" xfId="244" quotePrefix="1" applyFont="1" applyBorder="1" applyAlignment="1">
      <alignment horizontal="center"/>
    </xf>
    <xf numFmtId="0" fontId="6" fillId="0" borderId="0" xfId="161" applyFont="1" applyAlignment="1">
      <alignment horizontal="center"/>
    </xf>
    <xf numFmtId="0" fontId="59" fillId="0" borderId="0" xfId="161" applyFont="1" applyAlignment="1">
      <alignment horizontal="center"/>
    </xf>
    <xf numFmtId="0" fontId="8" fillId="0" borderId="0" xfId="161" quotePrefix="1" applyFont="1" applyFill="1" applyBorder="1" applyAlignment="1">
      <alignment horizontal="right"/>
    </xf>
    <xf numFmtId="0" fontId="8" fillId="0" borderId="0" xfId="161" applyFont="1" applyFill="1" applyBorder="1" applyAlignment="1">
      <alignment horizontal="right"/>
    </xf>
    <xf numFmtId="0" fontId="26" fillId="0" borderId="0" xfId="225" applyFont="1" applyFill="1" applyBorder="1" applyAlignment="1">
      <alignment horizontal="left"/>
    </xf>
    <xf numFmtId="0" fontId="59" fillId="0" borderId="0" xfId="161" applyFont="1" applyBorder="1" applyAlignment="1">
      <alignment horizontal="center"/>
    </xf>
    <xf numFmtId="0" fontId="8" fillId="0" borderId="0" xfId="161" quotePrefix="1" applyFont="1" applyBorder="1" applyAlignment="1">
      <alignment horizontal="right"/>
    </xf>
    <xf numFmtId="0" fontId="8" fillId="0" borderId="0" xfId="161" applyFont="1" applyBorder="1" applyAlignment="1">
      <alignment horizontal="right"/>
    </xf>
    <xf numFmtId="0" fontId="9" fillId="3" borderId="14" xfId="161" applyFont="1" applyFill="1" applyBorder="1" applyAlignment="1">
      <alignment horizontal="center" vertical="center"/>
    </xf>
    <xf numFmtId="0" fontId="9" fillId="3" borderId="16" xfId="161" applyFont="1" applyFill="1" applyBorder="1" applyAlignment="1">
      <alignment horizontal="center" vertical="center"/>
    </xf>
    <xf numFmtId="0" fontId="9" fillId="3" borderId="9" xfId="161" applyFont="1" applyFill="1" applyBorder="1" applyAlignment="1">
      <alignment horizontal="center" vertical="center"/>
    </xf>
    <xf numFmtId="0" fontId="28" fillId="3" borderId="2" xfId="161" applyFont="1" applyFill="1" applyBorder="1" applyAlignment="1">
      <alignment horizontal="center" vertical="center" wrapText="1"/>
    </xf>
    <xf numFmtId="0" fontId="9" fillId="3" borderId="2" xfId="161" applyFont="1" applyFill="1" applyBorder="1" applyAlignment="1">
      <alignment horizontal="center" vertical="center" wrapText="1"/>
    </xf>
    <xf numFmtId="0" fontId="9" fillId="3" borderId="7" xfId="161" applyFont="1" applyFill="1" applyBorder="1" applyAlignment="1">
      <alignment horizontal="center" vertical="center" wrapText="1"/>
    </xf>
    <xf numFmtId="49" fontId="32" fillId="4" borderId="8" xfId="161" applyNumberFormat="1" applyFont="1" applyFill="1" applyBorder="1" applyAlignment="1">
      <alignment horizontal="center" vertical="center" wrapText="1"/>
    </xf>
    <xf numFmtId="0" fontId="6" fillId="4" borderId="4" xfId="161" applyFont="1" applyFill="1" applyBorder="1" applyAlignment="1">
      <alignment horizontal="center" vertical="center"/>
    </xf>
    <xf numFmtId="0" fontId="9" fillId="4" borderId="4" xfId="161" applyFont="1" applyFill="1" applyBorder="1" applyAlignment="1">
      <alignment horizontal="center" vertical="center"/>
    </xf>
    <xf numFmtId="0" fontId="8" fillId="4" borderId="4" xfId="161" applyFont="1" applyFill="1" applyBorder="1" applyAlignment="1">
      <alignment horizontal="center" vertical="center" wrapText="1"/>
    </xf>
    <xf numFmtId="0" fontId="63" fillId="0" borderId="0" xfId="161" applyFont="1" applyAlignment="1">
      <alignment horizontal="center" vertical="center"/>
    </xf>
    <xf numFmtId="0" fontId="75" fillId="0" borderId="0" xfId="161" applyFont="1" applyAlignment="1">
      <alignment horizontal="center" vertical="center"/>
    </xf>
    <xf numFmtId="0" fontId="33" fillId="0" borderId="0" xfId="161" quotePrefix="1" applyFont="1" applyBorder="1" applyAlignment="1">
      <alignment horizontal="right" vertical="center"/>
    </xf>
    <xf numFmtId="0" fontId="33" fillId="0" borderId="0" xfId="161" applyFont="1" applyBorder="1" applyAlignment="1">
      <alignment horizontal="right" vertical="center"/>
    </xf>
    <xf numFmtId="0" fontId="28" fillId="4" borderId="4" xfId="161" applyFont="1" applyFill="1" applyBorder="1" applyAlignment="1">
      <alignment horizontal="center" vertical="center" wrapText="1"/>
    </xf>
    <xf numFmtId="0" fontId="28" fillId="4" borderId="4" xfId="161" applyFont="1" applyFill="1" applyBorder="1" applyAlignment="1">
      <alignment horizontal="center" vertical="center"/>
    </xf>
    <xf numFmtId="0" fontId="67" fillId="0" borderId="0" xfId="0" applyFont="1" applyFill="1" applyAlignment="1">
      <alignment horizontal="center"/>
    </xf>
    <xf numFmtId="0" fontId="63" fillId="0" borderId="0" xfId="161" applyFont="1" applyAlignment="1">
      <alignment horizontal="center"/>
    </xf>
    <xf numFmtId="0" fontId="75" fillId="0" borderId="0" xfId="161" applyFont="1" applyAlignment="1">
      <alignment horizontal="center"/>
    </xf>
    <xf numFmtId="0" fontId="9" fillId="4" borderId="4" xfId="244" applyFont="1" applyFill="1" applyBorder="1" applyAlignment="1">
      <alignment horizontal="center" vertical="center"/>
    </xf>
    <xf numFmtId="0" fontId="9" fillId="5" borderId="4" xfId="244" applyFont="1" applyFill="1" applyBorder="1" applyAlignment="1">
      <alignment horizontal="center" vertical="center"/>
    </xf>
    <xf numFmtId="0" fontId="9" fillId="3" borderId="4" xfId="244" applyFont="1" applyFill="1" applyBorder="1" applyAlignment="1">
      <alignment horizontal="center" wrapText="1"/>
    </xf>
    <xf numFmtId="166" fontId="12" fillId="0" borderId="4" xfId="244" quotePrefix="1" applyNumberFormat="1" applyFont="1" applyFill="1" applyBorder="1" applyAlignment="1" applyProtection="1">
      <alignment horizontal="center" vertical="center"/>
      <protection locked="0"/>
    </xf>
    <xf numFmtId="165" fontId="12" fillId="0" borderId="4" xfId="244" quotePrefix="1" applyNumberFormat="1" applyFont="1" applyFill="1" applyBorder="1" applyAlignment="1">
      <alignment horizontal="center" vertical="center"/>
    </xf>
    <xf numFmtId="0" fontId="59" fillId="0" borderId="0" xfId="244" applyFont="1" applyAlignment="1">
      <alignment horizontal="center"/>
    </xf>
    <xf numFmtId="0" fontId="9" fillId="0" borderId="4" xfId="244" applyFont="1" applyFill="1" applyBorder="1" applyAlignment="1">
      <alignment horizontal="center" vertical="center"/>
    </xf>
    <xf numFmtId="0" fontId="9" fillId="8" borderId="4" xfId="244" applyFont="1" applyFill="1" applyBorder="1" applyAlignment="1">
      <alignment horizontal="center"/>
    </xf>
    <xf numFmtId="0" fontId="65" fillId="0" borderId="0" xfId="244" applyFont="1" applyAlignment="1">
      <alignment horizontal="center"/>
    </xf>
    <xf numFmtId="0" fontId="61" fillId="0" borderId="0" xfId="244" applyFont="1" applyAlignment="1">
      <alignment horizontal="center"/>
    </xf>
    <xf numFmtId="0" fontId="9" fillId="7" borderId="4" xfId="244" applyFont="1" applyFill="1" applyBorder="1" applyAlignment="1">
      <alignment horizontal="center"/>
    </xf>
  </cellXfs>
  <cellStyles count="338">
    <cellStyle name="Comma 10" xfId="336"/>
    <cellStyle name="Comma 10 3" xfId="288"/>
    <cellStyle name="Comma 14" xfId="335"/>
    <cellStyle name="Comma 2" xfId="2"/>
    <cellStyle name="Comma 2 10" xfId="3"/>
    <cellStyle name="Comma 2 11" xfId="4"/>
    <cellStyle name="Comma 2 12" xfId="5"/>
    <cellStyle name="Comma 2 13" xfId="6"/>
    <cellStyle name="Comma 2 14" xfId="7"/>
    <cellStyle name="Comma 2 15" xfId="8"/>
    <cellStyle name="Comma 2 16" xfId="9"/>
    <cellStyle name="Comma 2 17" xfId="10"/>
    <cellStyle name="Comma 2 18" xfId="11"/>
    <cellStyle name="Comma 2 19" xfId="12"/>
    <cellStyle name="Comma 2 2" xfId="13"/>
    <cellStyle name="Comma 2 20" xfId="14"/>
    <cellStyle name="Comma 2 21" xfId="15"/>
    <cellStyle name="Comma 2 22" xfId="16"/>
    <cellStyle name="Comma 2 23" xfId="17"/>
    <cellStyle name="Comma 2 24" xfId="18"/>
    <cellStyle name="Comma 2 25" xfId="19"/>
    <cellStyle name="Comma 2 26" xfId="20"/>
    <cellStyle name="Comma 2 27" xfId="21"/>
    <cellStyle name="Comma 2 28" xfId="22"/>
    <cellStyle name="Comma 2 29" xfId="23"/>
    <cellStyle name="Comma 2 3" xfId="24"/>
    <cellStyle name="Comma 2 30" xfId="25"/>
    <cellStyle name="Comma 2 31" xfId="26"/>
    <cellStyle name="Comma 2 32" xfId="27"/>
    <cellStyle name="Comma 2 33" xfId="28"/>
    <cellStyle name="Comma 2 34" xfId="29"/>
    <cellStyle name="Comma 2 35" xfId="30"/>
    <cellStyle name="Comma 2 36" xfId="31"/>
    <cellStyle name="Comma 2 37" xfId="32"/>
    <cellStyle name="Comma 2 38" xfId="33"/>
    <cellStyle name="Comma 2 39" xfId="34"/>
    <cellStyle name="Comma 2 4" xfId="35"/>
    <cellStyle name="Comma 2 40" xfId="36"/>
    <cellStyle name="Comma 2 41" xfId="37"/>
    <cellStyle name="Comma 2 42" xfId="38"/>
    <cellStyle name="Comma 2 43" xfId="39"/>
    <cellStyle name="Comma 2 44" xfId="40"/>
    <cellStyle name="Comma 2 45" xfId="41"/>
    <cellStyle name="Comma 2 46" xfId="42"/>
    <cellStyle name="Comma 2 47" xfId="43"/>
    <cellStyle name="Comma 2 48" xfId="44"/>
    <cellStyle name="Comma 2 49" xfId="45"/>
    <cellStyle name="Comma 2 5" xfId="46"/>
    <cellStyle name="Comma 2 50" xfId="47"/>
    <cellStyle name="Comma 2 51" xfId="48"/>
    <cellStyle name="Comma 2 52" xfId="49"/>
    <cellStyle name="Comma 2 53" xfId="50"/>
    <cellStyle name="Comma 2 54" xfId="51"/>
    <cellStyle name="Comma 2 55" xfId="52"/>
    <cellStyle name="Comma 2 56" xfId="53"/>
    <cellStyle name="Comma 2 57" xfId="54"/>
    <cellStyle name="Comma 2 58" xfId="55"/>
    <cellStyle name="Comma 2 59" xfId="56"/>
    <cellStyle name="Comma 2 6" xfId="57"/>
    <cellStyle name="Comma 2 60" xfId="58"/>
    <cellStyle name="Comma 2 61" xfId="59"/>
    <cellStyle name="Comma 2 62" xfId="60"/>
    <cellStyle name="Comma 2 63" xfId="61"/>
    <cellStyle name="Comma 2 64" xfId="62"/>
    <cellStyle name="Comma 2 65" xfId="63"/>
    <cellStyle name="Comma 2 66" xfId="64"/>
    <cellStyle name="Comma 2 67" xfId="65"/>
    <cellStyle name="Comma 2 68" xfId="66"/>
    <cellStyle name="Comma 2 69" xfId="67"/>
    <cellStyle name="Comma 2 7" xfId="68"/>
    <cellStyle name="Comma 2 70" xfId="69"/>
    <cellStyle name="Comma 2 71" xfId="70"/>
    <cellStyle name="Comma 2 72" xfId="71"/>
    <cellStyle name="Comma 2 73" xfId="72"/>
    <cellStyle name="Comma 2 74" xfId="73"/>
    <cellStyle name="Comma 2 75" xfId="74"/>
    <cellStyle name="Comma 2 76" xfId="75"/>
    <cellStyle name="Comma 2 77" xfId="76"/>
    <cellStyle name="Comma 2 78" xfId="77"/>
    <cellStyle name="Comma 2 79" xfId="78"/>
    <cellStyle name="Comma 2 8" xfId="79"/>
    <cellStyle name="Comma 2 9" xfId="80"/>
    <cellStyle name="Comma 24" xfId="330"/>
    <cellStyle name="Comma 3" xfId="81"/>
    <cellStyle name="Comma 3 2" xfId="289"/>
    <cellStyle name="Comma 3 3" xfId="290"/>
    <cellStyle name="Comma 3 4" xfId="291"/>
    <cellStyle name="Comma 3 5" xfId="292"/>
    <cellStyle name="Comma 3 6" xfId="293"/>
    <cellStyle name="Comma 3 7" xfId="294"/>
    <cellStyle name="Comma 32" xfId="295"/>
    <cellStyle name="Comma 4" xfId="296"/>
    <cellStyle name="Comma 5" xfId="297"/>
    <cellStyle name="Comma 6" xfId="298"/>
    <cellStyle name="Comma 7" xfId="285"/>
    <cellStyle name="Comma 7 2" xfId="286"/>
    <cellStyle name="Comma 8" xfId="299"/>
    <cellStyle name="Comma 8 2" xfId="300"/>
    <cellStyle name="Hyperlink 2" xfId="82"/>
    <cellStyle name="Normal" xfId="0" builtinId="0"/>
    <cellStyle name="Normal 10" xfId="83"/>
    <cellStyle name="Normal 10 2" xfId="301"/>
    <cellStyle name="Normal 11" xfId="84"/>
    <cellStyle name="Normal 12" xfId="85"/>
    <cellStyle name="Normal 13" xfId="86"/>
    <cellStyle name="Normal 14" xfId="87"/>
    <cellStyle name="Normal 15" xfId="88"/>
    <cellStyle name="Normal 16" xfId="89"/>
    <cellStyle name="Normal 17" xfId="90"/>
    <cellStyle name="Normal 18" xfId="91"/>
    <cellStyle name="Normal 19" xfId="92"/>
    <cellStyle name="Normal 2" xfId="1"/>
    <cellStyle name="Normal 2 2" xfId="93"/>
    <cellStyle name="Normal 2 2 2" xfId="94"/>
    <cellStyle name="Normal 2 2 3" xfId="302"/>
    <cellStyle name="Normal 2 2 4" xfId="303"/>
    <cellStyle name="Normal 2 2 5" xfId="304"/>
    <cellStyle name="Normal 2 2 6" xfId="305"/>
    <cellStyle name="Normal 2 2 7" xfId="306"/>
    <cellStyle name="Normal 2 3" xfId="95"/>
    <cellStyle name="Normal 2 3 2" xfId="307"/>
    <cellStyle name="Normal 2 3 3" xfId="308"/>
    <cellStyle name="Normal 2 3 4" xfId="309"/>
    <cellStyle name="Normal 2 3 5" xfId="310"/>
    <cellStyle name="Normal 2 3 6" xfId="311"/>
    <cellStyle name="Normal 2 3 7" xfId="312"/>
    <cellStyle name="Normal 2 4" xfId="96"/>
    <cellStyle name="Normal 2 4 2" xfId="313"/>
    <cellStyle name="Normal 2 5" xfId="314"/>
    <cellStyle name="Normal 2 6" xfId="315"/>
    <cellStyle name="Normal 2 7" xfId="316"/>
    <cellStyle name="Normal 2_Compile annya 2068 Poush" xfId="97"/>
    <cellStyle name="Normal 20" xfId="98"/>
    <cellStyle name="Normal 21" xfId="99"/>
    <cellStyle name="Normal 22" xfId="100"/>
    <cellStyle name="Normal 23" xfId="101"/>
    <cellStyle name="Normal 24" xfId="102"/>
    <cellStyle name="Normal 25" xfId="103"/>
    <cellStyle name="Normal 26" xfId="104"/>
    <cellStyle name="Normal 27" xfId="105"/>
    <cellStyle name="Normal 28" xfId="106"/>
    <cellStyle name="Normal 29" xfId="107"/>
    <cellStyle name="Normal 3" xfId="108"/>
    <cellStyle name="Normal 3 10" xfId="109"/>
    <cellStyle name="Normal 3 11" xfId="110"/>
    <cellStyle name="Normal 3 12" xfId="111"/>
    <cellStyle name="Normal 3 13" xfId="112"/>
    <cellStyle name="Normal 3 14" xfId="113"/>
    <cellStyle name="Normal 3 15" xfId="114"/>
    <cellStyle name="Normal 3 16" xfId="115"/>
    <cellStyle name="Normal 3 17" xfId="116"/>
    <cellStyle name="Normal 3 18" xfId="117"/>
    <cellStyle name="Normal 3 19" xfId="118"/>
    <cellStyle name="Normal 3 2" xfId="119"/>
    <cellStyle name="Normal 3 2 2" xfId="319"/>
    <cellStyle name="Normal 3 2 3" xfId="318"/>
    <cellStyle name="Normal 3 20" xfId="120"/>
    <cellStyle name="Normal 3 21" xfId="121"/>
    <cellStyle name="Normal 3 22" xfId="122"/>
    <cellStyle name="Normal 3 23" xfId="123"/>
    <cellStyle name="Normal 3 24" xfId="124"/>
    <cellStyle name="Normal 3 25" xfId="125"/>
    <cellStyle name="Normal 3 26" xfId="126"/>
    <cellStyle name="Normal 3 27" xfId="127"/>
    <cellStyle name="Normal 3 28" xfId="128"/>
    <cellStyle name="Normal 3 29" xfId="129"/>
    <cellStyle name="Normal 3 3" xfId="130"/>
    <cellStyle name="Normal 3 3 10" xfId="131"/>
    <cellStyle name="Normal 3 3 2" xfId="132"/>
    <cellStyle name="Normal 3 3 3" xfId="133"/>
    <cellStyle name="Normal 3 3 4" xfId="134"/>
    <cellStyle name="Normal 3 3 5" xfId="135"/>
    <cellStyle name="Normal 3 3 6" xfId="136"/>
    <cellStyle name="Normal 3 3 7" xfId="137"/>
    <cellStyle name="Normal 3 3 8" xfId="138"/>
    <cellStyle name="Normal 3 3 9" xfId="139"/>
    <cellStyle name="Normal 3 30" xfId="140"/>
    <cellStyle name="Normal 3 31" xfId="141"/>
    <cellStyle name="Normal 3 32" xfId="142"/>
    <cellStyle name="Normal 3 33" xfId="143"/>
    <cellStyle name="Normal 3 34" xfId="144"/>
    <cellStyle name="Normal 3 35" xfId="145"/>
    <cellStyle name="Normal 3 36" xfId="146"/>
    <cellStyle name="Normal 3 37" xfId="147"/>
    <cellStyle name="Normal 3 38" xfId="148"/>
    <cellStyle name="Normal 3 39" xfId="149"/>
    <cellStyle name="Normal 3 4" xfId="150"/>
    <cellStyle name="Normal 3 40" xfId="151"/>
    <cellStyle name="Normal 3 41" xfId="152"/>
    <cellStyle name="Normal 3 42" xfId="153"/>
    <cellStyle name="Normal 3 43" xfId="154"/>
    <cellStyle name="Normal 3 44" xfId="155"/>
    <cellStyle name="Normal 3 45" xfId="156"/>
    <cellStyle name="Normal 3 46" xfId="157"/>
    <cellStyle name="Normal 3 47" xfId="158"/>
    <cellStyle name="Normal 3 48" xfId="159"/>
    <cellStyle name="Normal 3 49" xfId="160"/>
    <cellStyle name="Normal 3 5" xfId="161"/>
    <cellStyle name="Normal 3 5 2 2" xfId="333"/>
    <cellStyle name="Normal 3 5 3" xfId="331"/>
    <cellStyle name="Normal 3 5 5" xfId="332"/>
    <cellStyle name="Normal 3 50" xfId="162"/>
    <cellStyle name="Normal 3 51" xfId="163"/>
    <cellStyle name="Normal 3 52" xfId="164"/>
    <cellStyle name="Normal 3 53" xfId="165"/>
    <cellStyle name="Normal 3 54" xfId="166"/>
    <cellStyle name="Normal 3 55" xfId="167"/>
    <cellStyle name="Normal 3 56" xfId="168"/>
    <cellStyle name="Normal 3 57" xfId="169"/>
    <cellStyle name="Normal 3 58" xfId="170"/>
    <cellStyle name="Normal 3 59" xfId="171"/>
    <cellStyle name="Normal 3 6" xfId="172"/>
    <cellStyle name="Normal 3 60" xfId="173"/>
    <cellStyle name="Normal 3 61" xfId="174"/>
    <cellStyle name="Normal 3 62" xfId="175"/>
    <cellStyle name="Normal 3 63" xfId="176"/>
    <cellStyle name="Normal 3 64" xfId="177"/>
    <cellStyle name="Normal 3 65" xfId="178"/>
    <cellStyle name="Normal 3 66" xfId="179"/>
    <cellStyle name="Normal 3 67" xfId="180"/>
    <cellStyle name="Normal 3 68" xfId="181"/>
    <cellStyle name="Normal 3 69" xfId="182"/>
    <cellStyle name="Normal 3 7" xfId="183"/>
    <cellStyle name="Normal 3 70" xfId="184"/>
    <cellStyle name="Normal 3 71" xfId="185"/>
    <cellStyle name="Normal 3 72" xfId="186"/>
    <cellStyle name="Normal 3 73" xfId="187"/>
    <cellStyle name="Normal 3 74" xfId="188"/>
    <cellStyle name="Normal 3 75" xfId="189"/>
    <cellStyle name="Normal 3 76" xfId="190"/>
    <cellStyle name="Normal 3 77" xfId="191"/>
    <cellStyle name="Normal 3 78" xfId="192"/>
    <cellStyle name="Normal 3 79" xfId="193"/>
    <cellStyle name="Normal 3 8" xfId="194"/>
    <cellStyle name="Normal 3 80" xfId="195"/>
    <cellStyle name="Normal 3 81" xfId="196"/>
    <cellStyle name="Normal 3 82" xfId="197"/>
    <cellStyle name="Normal 3 83" xfId="198"/>
    <cellStyle name="Normal 3 84" xfId="199"/>
    <cellStyle name="Normal 3 85" xfId="317"/>
    <cellStyle name="Normal 3 9" xfId="200"/>
    <cellStyle name="Normal 30" xfId="201"/>
    <cellStyle name="Normal 31" xfId="202"/>
    <cellStyle name="Normal 32" xfId="203"/>
    <cellStyle name="Normal 33" xfId="204"/>
    <cellStyle name="Normal 34" xfId="205"/>
    <cellStyle name="Normal 35" xfId="206"/>
    <cellStyle name="Normal 36" xfId="207"/>
    <cellStyle name="Normal 37" xfId="208"/>
    <cellStyle name="Normal 38" xfId="209"/>
    <cellStyle name="Normal 39" xfId="210"/>
    <cellStyle name="Normal 4" xfId="211"/>
    <cellStyle name="Normal 4 2" xfId="212"/>
    <cellStyle name="Normal 40" xfId="213"/>
    <cellStyle name="Normal 41" xfId="214"/>
    <cellStyle name="Normal 42" xfId="215"/>
    <cellStyle name="Normal 43" xfId="216"/>
    <cellStyle name="Normal 44" xfId="217"/>
    <cellStyle name="Normal 45" xfId="218"/>
    <cellStyle name="Normal 46" xfId="219"/>
    <cellStyle name="Normal 47" xfId="220"/>
    <cellStyle name="Normal 48" xfId="221"/>
    <cellStyle name="Normal 48 2" xfId="334"/>
    <cellStyle name="Normal 49" xfId="222"/>
    <cellStyle name="Normal 5" xfId="223"/>
    <cellStyle name="Normal 50" xfId="224"/>
    <cellStyle name="Normal 51" xfId="225"/>
    <cellStyle name="Normal 52" xfId="226"/>
    <cellStyle name="Normal 53" xfId="244"/>
    <cellStyle name="Normal 54" xfId="245"/>
    <cellStyle name="Normal 55" xfId="284"/>
    <cellStyle name="Normal 56" xfId="248"/>
    <cellStyle name="Normal 57" xfId="274"/>
    <cellStyle name="Normal 58" xfId="256"/>
    <cellStyle name="Normal 59" xfId="325"/>
    <cellStyle name="Normal 6" xfId="227"/>
    <cellStyle name="Normal 60" xfId="276"/>
    <cellStyle name="Normal 61" xfId="254"/>
    <cellStyle name="Normal 62" xfId="269"/>
    <cellStyle name="Normal 63" xfId="261"/>
    <cellStyle name="Normal 64" xfId="328"/>
    <cellStyle name="Normal 65" xfId="279"/>
    <cellStyle name="Normal 66" xfId="282"/>
    <cellStyle name="Normal 67" xfId="250"/>
    <cellStyle name="Normal 68" xfId="272"/>
    <cellStyle name="Normal 69" xfId="258"/>
    <cellStyle name="Normal 7" xfId="228"/>
    <cellStyle name="Normal 7 2" xfId="287"/>
    <cellStyle name="Normal 70" xfId="324"/>
    <cellStyle name="Normal 71" xfId="275"/>
    <cellStyle name="Normal 72" xfId="255"/>
    <cellStyle name="Normal 73" xfId="268"/>
    <cellStyle name="Normal 74" xfId="262"/>
    <cellStyle name="Normal 75" xfId="329"/>
    <cellStyle name="Normal 76" xfId="280"/>
    <cellStyle name="Normal 77" xfId="281"/>
    <cellStyle name="Normal 78" xfId="251"/>
    <cellStyle name="Normal 79" xfId="271"/>
    <cellStyle name="Normal 8" xfId="229"/>
    <cellStyle name="Normal 80" xfId="259"/>
    <cellStyle name="Normal 81" xfId="327"/>
    <cellStyle name="Normal 82" xfId="278"/>
    <cellStyle name="Normal 83" xfId="252"/>
    <cellStyle name="Normal 84" xfId="270"/>
    <cellStyle name="Normal 85" xfId="260"/>
    <cellStyle name="Normal 86" xfId="267"/>
    <cellStyle name="Normal 87" xfId="263"/>
    <cellStyle name="Normal 88" xfId="266"/>
    <cellStyle name="Normal 89" xfId="246"/>
    <cellStyle name="Normal 9" xfId="230"/>
    <cellStyle name="Normal 90" xfId="265"/>
    <cellStyle name="Normal 91" xfId="264"/>
    <cellStyle name="Normal 92" xfId="283"/>
    <cellStyle name="Normal 93" xfId="249"/>
    <cellStyle name="Normal 94" xfId="273"/>
    <cellStyle name="Normal 95" xfId="257"/>
    <cellStyle name="Normal 96" xfId="326"/>
    <cellStyle name="Normal 97" xfId="277"/>
    <cellStyle name="Normal 98" xfId="253"/>
    <cellStyle name="Normal 99" xfId="247"/>
    <cellStyle name="Normal_Direction of Trade_BartamanFormat 2063-64 2" xfId="337"/>
    <cellStyle name="Percent 2" xfId="231"/>
    <cellStyle name="Percent 2 2" xfId="232"/>
    <cellStyle name="Percent 2 3" xfId="320"/>
    <cellStyle name="Percent 2 4" xfId="321"/>
    <cellStyle name="Percent 2 5" xfId="322"/>
    <cellStyle name="Percent 2 6" xfId="323"/>
    <cellStyle name="Percent 3" xfId="233"/>
    <cellStyle name="Percent 3 10" xfId="234"/>
    <cellStyle name="Percent 3 11" xfId="235"/>
    <cellStyle name="Percent 3 2" xfId="236"/>
    <cellStyle name="Percent 3 3" xfId="237"/>
    <cellStyle name="Percent 3 4" xfId="238"/>
    <cellStyle name="Percent 3 5" xfId="239"/>
    <cellStyle name="Percent 3 6" xfId="240"/>
    <cellStyle name="Percent 3 7" xfId="241"/>
    <cellStyle name="Percent 3 8" xfId="242"/>
    <cellStyle name="Percent 3 9" xfId="243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hanji/AppData/Local/Temp/1%20Province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nce 1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0"/>
      <sheetName val="1.11"/>
      <sheetName val="1.12"/>
      <sheetName val="1.13"/>
      <sheetName val="1.14"/>
      <sheetName val="1.15"/>
      <sheetName val="1.16"/>
      <sheetName val="1.17"/>
      <sheetName val="1.18"/>
      <sheetName val="1.19"/>
      <sheetName val="1.20"/>
      <sheetName val="1.21"/>
      <sheetName val="1.22"/>
      <sheetName val="1.23"/>
      <sheetName val="1.24"/>
      <sheetName val="1.25"/>
      <sheetName val="1.26"/>
      <sheetName val="1.27"/>
    </sheetNames>
    <sheetDataSet>
      <sheetData sheetId="0" refreshError="1"/>
      <sheetData sheetId="1" refreshError="1">
        <row r="6">
          <cell r="B6" t="str">
            <v xml:space="preserve">cf=j= @)&amp;$÷&amp;%-;fpg–k';_                </v>
          </cell>
          <cell r="C6" t="str">
            <v xml:space="preserve">cf=j= @)&amp;%÷&amp;^-;fpg–k';_                </v>
          </cell>
          <cell r="D6" t="str">
            <v xml:space="preserve">cf=j= @)&amp;^÷&amp;&amp;-;fpg–k';_                </v>
          </cell>
          <cell r="G6" t="str">
            <v xml:space="preserve">cf=j= @)&amp;$÷&amp;%-;fpg–k';_                </v>
          </cell>
          <cell r="H6" t="str">
            <v xml:space="preserve">cf=j= @)&amp;%÷&amp;^-;fpg–k';_                </v>
          </cell>
          <cell r="I6" t="str">
            <v xml:space="preserve">cf=j= @)&amp;^÷&amp;&amp;-;fpg–k';_                </v>
          </cell>
          <cell r="L6" t="str">
            <v xml:space="preserve">cf=j= @)&amp;$÷&amp;%-;fpg–k';_                </v>
          </cell>
          <cell r="M6" t="str">
            <v xml:space="preserve">cf=j= @)&amp;%÷&amp;^-;fpg–k';_                </v>
          </cell>
          <cell r="N6" t="str">
            <v xml:space="preserve">cf=j= @)&amp;^÷&amp;&amp;-;fpg–k';_                </v>
          </cell>
          <cell r="Q6" t="str">
            <v xml:space="preserve">cf=j= @)&amp;$÷&amp;%-;fpg–k';_                </v>
          </cell>
          <cell r="R6" t="str">
            <v xml:space="preserve">cf=j= @)&amp;%÷&amp;^-;fpg–k';_                </v>
          </cell>
          <cell r="S6" t="str">
            <v xml:space="preserve">cf=j= @)&amp;^÷&amp;&amp;-;fpg–k';_               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6">
          <cell r="B6" t="str">
            <v xml:space="preserve">cf=j= @)&amp;$÷&amp;%-k'; d;fGt;Dd_                </v>
          </cell>
          <cell r="C6" t="str">
            <v xml:space="preserve">cf=j= @)&amp;%÷&amp;^-k'; d;fGt;Dd_                </v>
          </cell>
          <cell r="D6" t="str">
            <v xml:space="preserve">cf=j= @)&amp;^÷&amp;&amp;-k'; d;fGt;Dd_                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cf=j=@)%5E&amp;&#247;%5E*%20%20%20%20%20%20%20%20%20%20%20%20%20%20%20%20%20%20%20%20%20%20%20%20-;fpg&#8211;kf%7Dif_" TargetMode="External"/><Relationship Id="rId2" Type="http://schemas.openxmlformats.org/officeDocument/2006/relationships/hyperlink" Target="mailto:cf=j=@)%5E&amp;&#247;%5E*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&amp;&#247;%5E*%20%20%20%20%20%20%20%20%20%20%20%20%20%20%20%20%20%20%20%20%20%20%20%20-;fpg&#8211;kf%7Dif_" TargetMode="External"/><Relationship Id="rId13" Type="http://schemas.openxmlformats.org/officeDocument/2006/relationships/hyperlink" Target="mailto:cf=j=@)%5E&amp;&#247;%5E*%20%20%20%20%20%20%20%20%20%20%20%20%20%20%20%20%20%20%20%20%20%20%20%20-;fpg&#8211;kf%7Dif_" TargetMode="External"/><Relationship Id="rId18" Type="http://schemas.openxmlformats.org/officeDocument/2006/relationships/hyperlink" Target="mailto:cf=j=@)%5E&amp;&#247;%5E*%20%20%20%20%20%20%20%20%20%20%20%20%20%20%20%20%20%20%20%20%20%20%20%20-;fpg&#8211;kf%7Dif_" TargetMode="External"/><Relationship Id="rId3" Type="http://schemas.openxmlformats.org/officeDocument/2006/relationships/hyperlink" Target="mailto:cf=j=@)%5E&amp;&#247;%5E*%20%20%20%20%20%20%20%20%20%20%20%20%20%20%20%20%20%20%20%20%20%20%20%20-;fpg&#8211;kf%7Dif_" TargetMode="External"/><Relationship Id="rId21" Type="http://schemas.openxmlformats.org/officeDocument/2006/relationships/hyperlink" Target="mailto:cf=j=@)%5E&amp;&#247;%5E*%20%20%20%20%20%20%20%20%20%20%20%20%20%20%20%20%20%20%20%20%20%20%20%20-;fpg&#8211;kf%7Dif_" TargetMode="External"/><Relationship Id="rId7" Type="http://schemas.openxmlformats.org/officeDocument/2006/relationships/hyperlink" Target="mailto:cf=j=@)%5E&amp;&#247;%5E*%20%20%20%20%20%20%20%20%20%20%20%20%20%20%20%20%20%20%20%20%20%20%20%20-;fpg&#8211;kf%7Dif_" TargetMode="External"/><Relationship Id="rId12" Type="http://schemas.openxmlformats.org/officeDocument/2006/relationships/hyperlink" Target="mailto:cf=j=@)%5E&amp;&#247;%5E*%20%20%20%20%20%20%20%20%20%20%20%20%20%20%20%20%20%20%20%20%20%20%20%20-;fpg&#8211;kf%7Dif_" TargetMode="External"/><Relationship Id="rId17" Type="http://schemas.openxmlformats.org/officeDocument/2006/relationships/hyperlink" Target="mailto:cf=j=@)%5E&amp;&#247;%5E*%20%20%20%20%20%20%20%20%20%20%20%20%20%20%20%20%20%20%20%20%20%20%20%20-;fpg&#8211;kf%7Dif_" TargetMode="External"/><Relationship Id="rId2" Type="http://schemas.openxmlformats.org/officeDocument/2006/relationships/hyperlink" Target="mailto:cf=j=@)%5E&amp;&#247;%5E*%20%20%20%20%20%20%20%20%20%20%20%20%20%20%20%20%20%20%20%20%20%20%20%20-;fpg&#8211;kf%7Dif_" TargetMode="External"/><Relationship Id="rId16" Type="http://schemas.openxmlformats.org/officeDocument/2006/relationships/hyperlink" Target="mailto:cf=j=@)%5E&amp;&#247;%5E*%20%20%20%20%20%20%20%20%20%20%20%20%20%20%20%20%20%20%20%20%20%20%20%20-;fpg&#8211;kf%7Dif_" TargetMode="External"/><Relationship Id="rId20" Type="http://schemas.openxmlformats.org/officeDocument/2006/relationships/hyperlink" Target="mailto:cf=j=@)%5E&amp;&#247;%5E*%20%20%20%20%20%20%20%20%20%20%20%20%20%20%20%20%20%20%20%20%20%20%20%20-;fpg&#8211;kf%7Dif_" TargetMode="External"/><Relationship Id="rId1" Type="http://schemas.openxmlformats.org/officeDocument/2006/relationships/printerSettings" Target="../printerSettings/printerSettings11.bin"/><Relationship Id="rId6" Type="http://schemas.openxmlformats.org/officeDocument/2006/relationships/hyperlink" Target="mailto:cf=j=@)%5E&amp;&#247;%5E*%20%20%20%20%20%20%20%20%20%20%20%20%20%20%20%20%20%20%20%20%20%20%20%20-;fpg&#8211;kf%7Dif_" TargetMode="External"/><Relationship Id="rId11" Type="http://schemas.openxmlformats.org/officeDocument/2006/relationships/hyperlink" Target="mailto:cf=j=@)%5E&amp;&#247;%5E*%20%20%20%20%20%20%20%20%20%20%20%20%20%20%20%20%20%20%20%20%20%20%20%20-;fpg&#8211;kf%7Dif_" TargetMode="External"/><Relationship Id="rId24" Type="http://schemas.openxmlformats.org/officeDocument/2006/relationships/printerSettings" Target="../printerSettings/printerSettings12.bin"/><Relationship Id="rId5" Type="http://schemas.openxmlformats.org/officeDocument/2006/relationships/hyperlink" Target="mailto:cf=j=@)%5E&amp;&#247;%5E*%20%20%20%20%20%20%20%20%20%20%20%20%20%20%20%20%20%20%20%20%20%20%20%20-;fpg&#8211;kf%7Dif_" TargetMode="External"/><Relationship Id="rId15" Type="http://schemas.openxmlformats.org/officeDocument/2006/relationships/hyperlink" Target="mailto:cf=j=@)%5E&amp;&#247;%5E*%20%20%20%20%20%20%20%20%20%20%20%20%20%20%20%20%20%20%20%20%20%20%20%20-;fpg&#8211;kf%7Dif_" TargetMode="External"/><Relationship Id="rId23" Type="http://schemas.openxmlformats.org/officeDocument/2006/relationships/hyperlink" Target="mailto:cf=j=@)%5E&amp;&#247;%5E*%20%20%20%20%20%20%20%20%20%20%20%20%20%20%20%20%20%20%20%20%20%20%20%20-;fpg&#8211;kf%7Dif_" TargetMode="External"/><Relationship Id="rId10" Type="http://schemas.openxmlformats.org/officeDocument/2006/relationships/hyperlink" Target="mailto:cf=j=@)%5E&amp;&#247;%5E*%20%20%20%20%20%20%20%20%20%20%20%20%20%20%20%20%20%20%20%20%20%20%20%20-;fpg&#8211;kf%7Dif_" TargetMode="External"/><Relationship Id="rId19" Type="http://schemas.openxmlformats.org/officeDocument/2006/relationships/hyperlink" Target="mailto:cf=j=@)%5E&amp;&#247;%5E*%20%20%20%20%20%20%20%20%20%20%20%20%20%20%20%20%20%20%20%20%20%20%20%20-;fpg&#8211;kf%7Dif_" TargetMode="External"/><Relationship Id="rId4" Type="http://schemas.openxmlformats.org/officeDocument/2006/relationships/hyperlink" Target="mailto:cf=j=@)%5E&amp;&#247;%5E*%20%20%20%20%20%20%20%20%20%20%20%20%20%20%20%20%20%20%20%20%20%20%20%20-;fpg&#8211;kf%7Dif_" TargetMode="External"/><Relationship Id="rId9" Type="http://schemas.openxmlformats.org/officeDocument/2006/relationships/hyperlink" Target="mailto:cf=j=@)%5E&amp;&#247;%5E*%20%20%20%20%20%20%20%20%20%20%20%20%20%20%20%20%20%20%20%20%20%20%20%20-;fpg&#8211;kf%7Dif_" TargetMode="External"/><Relationship Id="rId14" Type="http://schemas.openxmlformats.org/officeDocument/2006/relationships/hyperlink" Target="mailto:cf=j=@)%5E&amp;&#247;%5E*%20%20%20%20%20%20%20%20%20%20%20%20%20%20%20%20%20%20%20%20%20%20%20%20-;fpg&#8211;kf%7Dif_" TargetMode="External"/><Relationship Id="rId22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cf=j=@)%5E&amp;&#247;%5E*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&amp;&#247;%5E*%20%20%20%20%20%20%20%20%20%20%20%20%20%20%20%20%20%20%20%20%20%20%20%20-;fpg&#8211;kf%7Dif_" TargetMode="External"/><Relationship Id="rId13" Type="http://schemas.openxmlformats.org/officeDocument/2006/relationships/hyperlink" Target="mailto:cf=j=@)%5E&amp;&#247;%5E*%20%20%20%20%20%20%20%20%20%20%20%20%20%20%20%20%20%20%20%20%20%20%20%20-;fpg&#8211;kf%7Dif_" TargetMode="External"/><Relationship Id="rId3" Type="http://schemas.openxmlformats.org/officeDocument/2006/relationships/hyperlink" Target="mailto:cf=j=@)%5E&amp;&#247;%5E*%20%20%20%20%20%20%20%20%20%20%20%20%20%20%20%20%20%20%20%20%20%20%20%20-;fpg&#8211;kf%7Dif_" TargetMode="External"/><Relationship Id="rId7" Type="http://schemas.openxmlformats.org/officeDocument/2006/relationships/hyperlink" Target="mailto:cf=j=@)%5E&amp;&#247;%5E*%20%20%20%20%20%20%20%20%20%20%20%20%20%20%20%20%20%20%20%20%20%20%20%20-;fpg&#8211;kf%7Dif_" TargetMode="External"/><Relationship Id="rId12" Type="http://schemas.openxmlformats.org/officeDocument/2006/relationships/hyperlink" Target="mailto:cf=j=@)%5E&amp;&#247;%5E*%20%20%20%20%20%20%20%20%20%20%20%20%20%20%20%20%20%20%20%20%20%20%20%20-;fpg&#8211;kf%7Dif_" TargetMode="External"/><Relationship Id="rId17" Type="http://schemas.openxmlformats.org/officeDocument/2006/relationships/printerSettings" Target="../printerSettings/printerSettings18.bin"/><Relationship Id="rId2" Type="http://schemas.openxmlformats.org/officeDocument/2006/relationships/hyperlink" Target="mailto:cf=j=@)%5E&amp;&#247;%5E*%20%20%20%20%20%20%20%20%20%20%20%20%20%20%20%20%20%20%20%20%20%20%20%20-;fpg&#8211;kf%7Dif_" TargetMode="External"/><Relationship Id="rId16" Type="http://schemas.openxmlformats.org/officeDocument/2006/relationships/hyperlink" Target="mailto:cf=j=@)%5E&amp;&#247;%5E*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Relationship Id="rId6" Type="http://schemas.openxmlformats.org/officeDocument/2006/relationships/hyperlink" Target="mailto:cf=j=@)%5E&amp;&#247;%5E*%20%20%20%20%20%20%20%20%20%20%20%20%20%20%20%20%20%20%20%20%20%20%20%20-;fpg&#8211;kf%7Dif_" TargetMode="External"/><Relationship Id="rId11" Type="http://schemas.openxmlformats.org/officeDocument/2006/relationships/hyperlink" Target="mailto:cf=j=@)%5E&amp;&#247;%5E*%20%20%20%20%20%20%20%20%20%20%20%20%20%20%20%20%20%20%20%20%20%20%20%20-;fpg&#8211;kf%7Dif_" TargetMode="External"/><Relationship Id="rId5" Type="http://schemas.openxmlformats.org/officeDocument/2006/relationships/hyperlink" Target="mailto:cf=j=@)%5E&amp;&#247;%5E*%20%20%20%20%20%20%20%20%20%20%20%20%20%20%20%20%20%20%20%20%20%20%20%20-;fpg&#8211;kf%7Dif_" TargetMode="External"/><Relationship Id="rId15" Type="http://schemas.openxmlformats.org/officeDocument/2006/relationships/hyperlink" Target="mailto:cf=j=@)%5E&amp;&#247;%5E*%20%20%20%20%20%20%20%20%20%20%20%20%20%20%20%20%20%20%20%20%20%20%20%20-;fpg&#8211;kf%7Dif_" TargetMode="External"/><Relationship Id="rId10" Type="http://schemas.openxmlformats.org/officeDocument/2006/relationships/hyperlink" Target="mailto:cf=j=@)%5E&amp;&#247;%5E*%20%20%20%20%20%20%20%20%20%20%20%20%20%20%20%20%20%20%20%20%20%20%20%20-;fpg&#8211;kf%7Dif_" TargetMode="External"/><Relationship Id="rId4" Type="http://schemas.openxmlformats.org/officeDocument/2006/relationships/hyperlink" Target="mailto:cf=j=@)%5E&amp;&#247;%5E*%20%20%20%20%20%20%20%20%20%20%20%20%20%20%20%20%20%20%20%20%20%20%20%20-;fpg&#8211;kf%7Dif_" TargetMode="External"/><Relationship Id="rId9" Type="http://schemas.openxmlformats.org/officeDocument/2006/relationships/hyperlink" Target="mailto:cf=j=@)%5E&amp;&#247;%5E*%20%20%20%20%20%20%20%20%20%20%20%20%20%20%20%20%20%20%20%20%20%20%20%20-;fpg&#8211;kf%7Dif_" TargetMode="External"/><Relationship Id="rId14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hyperlink" Target="mailto:cf=j=@)%5E&amp;&#247;%5E*%20%20%20%20%20%20%20%20%20%20%20%20%20%20%20%20%20%20%20%20%20%20%20%20-;fpg&#8211;kf%7Dif_" TargetMode="External"/><Relationship Id="rId1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20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&amp;&#247;%5E*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1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hyperlink" Target="mailto:cf=j=@)%5E&amp;&#247;%5E*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printerSettings" Target="../printerSettings/printerSettings21.bin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24" Type="http://schemas.openxmlformats.org/officeDocument/2006/relationships/printerSettings" Target="../printerSettings/printerSettings22.bin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23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Relationship Id="rId22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1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&amp;&#247;%5E*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23" Type="http://schemas.openxmlformats.org/officeDocument/2006/relationships/printerSettings" Target="../printerSettings/printerSettings24.bin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Relationship Id="rId22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mailto:cf=j=@)%5E&amp;&#247;%5E*%20%20%20%20%20%20%20%20%20%20%20%20%20%20%20%20%20%20%20%20%20%20%20%20-;fpg&#8211;kf%7Dif_" TargetMode="External"/><Relationship Id="rId2" Type="http://schemas.openxmlformats.org/officeDocument/2006/relationships/hyperlink" Target="mailto:cf=j=@)%5E&amp;&#247;%5E*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Relationship Id="rId4" Type="http://schemas.openxmlformats.org/officeDocument/2006/relationships/printerSettings" Target="../printerSettings/printerSettings28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&amp;&#247;%5E*%20%20%20%20%20%20%20%20%20%20%20%20%20%20%20%20%20%20%20%20%20%20%20%20-;fpg&#8211;kf%7Dif_" TargetMode="External"/><Relationship Id="rId13" Type="http://schemas.openxmlformats.org/officeDocument/2006/relationships/hyperlink" Target="mailto:cf=j=@)%5E&amp;&#247;%5E*%20%20%20%20%20%20%20%20%20%20%20%20%20%20%20%20%20%20%20%20%20%20%20%20-;fpg&#8211;kf%7Dif_" TargetMode="External"/><Relationship Id="rId18" Type="http://schemas.openxmlformats.org/officeDocument/2006/relationships/hyperlink" Target="mailto:cf=j=@)%5E&amp;&#247;%5E*%20%20%20%20%20%20%20%20%20%20%20%20%20%20%20%20%20%20%20%20%20%20%20%20-;fpg&#8211;kf%7Dif_" TargetMode="External"/><Relationship Id="rId3" Type="http://schemas.openxmlformats.org/officeDocument/2006/relationships/hyperlink" Target="mailto:cf=j=@)%5E&amp;&#247;%5E*%20%20%20%20%20%20%20%20%20%20%20%20%20%20%20%20%20%20%20%20%20%20%20%20-;fpg&#8211;kf%7Dif_" TargetMode="External"/><Relationship Id="rId21" Type="http://schemas.openxmlformats.org/officeDocument/2006/relationships/hyperlink" Target="mailto:cf=j=@)%5E&amp;&#247;%5E*%20%20%20%20%20%20%20%20%20%20%20%20%20%20%20%20%20%20%20%20%20%20%20%20-;fpg&#8211;kf%7Dif_" TargetMode="External"/><Relationship Id="rId7" Type="http://schemas.openxmlformats.org/officeDocument/2006/relationships/hyperlink" Target="mailto:cf=j=@)%5E&amp;&#247;%5E*%20%20%20%20%20%20%20%20%20%20%20%20%20%20%20%20%20%20%20%20%20%20%20%20-;fpg&#8211;kf%7Dif_" TargetMode="External"/><Relationship Id="rId12" Type="http://schemas.openxmlformats.org/officeDocument/2006/relationships/hyperlink" Target="mailto:cf=j=@)%5E&amp;&#247;%5E*%20%20%20%20%20%20%20%20%20%20%20%20%20%20%20%20%20%20%20%20%20%20%20%20-;fpg&#8211;kf%7Dif_" TargetMode="External"/><Relationship Id="rId17" Type="http://schemas.openxmlformats.org/officeDocument/2006/relationships/hyperlink" Target="mailto:cf=j=@)%5E&amp;&#247;%5E*%20%20%20%20%20%20%20%20%20%20%20%20%20%20%20%20%20%20%20%20%20%20%20%20-;fpg&#8211;kf%7Dif_" TargetMode="External"/><Relationship Id="rId25" Type="http://schemas.openxmlformats.org/officeDocument/2006/relationships/printerSettings" Target="../printerSettings/printerSettings29.bin"/><Relationship Id="rId2" Type="http://schemas.openxmlformats.org/officeDocument/2006/relationships/hyperlink" Target="mailto:cf=j=@)%5E&amp;&#247;%5E*%20%20%20%20%20%20%20%20%20%20%20%20%20%20%20%20%20%20%20%20%20%20%20%20-;fpg&#8211;kf%7Dif_" TargetMode="External"/><Relationship Id="rId16" Type="http://schemas.openxmlformats.org/officeDocument/2006/relationships/hyperlink" Target="mailto:cf=j=@)%5E&amp;&#247;%5E*%20%20%20%20%20%20%20%20%20%20%20%20%20%20%20%20%20%20%20%20%20%20%20%20-;fpg&#8211;kf%7Dif_" TargetMode="External"/><Relationship Id="rId20" Type="http://schemas.openxmlformats.org/officeDocument/2006/relationships/hyperlink" Target="mailto:cf=j=@)%5E&amp;&#247;%5E*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Relationship Id="rId6" Type="http://schemas.openxmlformats.org/officeDocument/2006/relationships/hyperlink" Target="mailto:cf=j=@)%5E&amp;&#247;%5E*%20%20%20%20%20%20%20%20%20%20%20%20%20%20%20%20%20%20%20%20%20%20%20%20-;fpg&#8211;kf%7Dif_" TargetMode="External"/><Relationship Id="rId11" Type="http://schemas.openxmlformats.org/officeDocument/2006/relationships/hyperlink" Target="mailto:cf=j=@)%5E&amp;&#247;%5E*%20%20%20%20%20%20%20%20%20%20%20%20%20%20%20%20%20%20%20%20%20%20%20%20-;fpg&#8211;kf%7Dif_" TargetMode="External"/><Relationship Id="rId24" Type="http://schemas.openxmlformats.org/officeDocument/2006/relationships/hyperlink" Target="mailto:cf=j=@)%5E&amp;&#247;%5E*%20%20%20%20%20%20%20%20%20%20%20%20%20%20%20%20%20%20%20%20%20%20%20%20-;fpg&#8211;kf%7Dif_" TargetMode="External"/><Relationship Id="rId5" Type="http://schemas.openxmlformats.org/officeDocument/2006/relationships/hyperlink" Target="mailto:cf=j=@)%5E&amp;&#247;%5E*%20%20%20%20%20%20%20%20%20%20%20%20%20%20%20%20%20%20%20%20%20%20%20%20-;fpg&#8211;kf%7Dif_" TargetMode="External"/><Relationship Id="rId15" Type="http://schemas.openxmlformats.org/officeDocument/2006/relationships/hyperlink" Target="mailto:cf=j=@)%5E&amp;&#247;%5E*%20%20%20%20%20%20%20%20%20%20%20%20%20%20%20%20%20%20%20%20%20%20%20%20-;fpg&#8211;kf%7Dif_" TargetMode="External"/><Relationship Id="rId23" Type="http://schemas.openxmlformats.org/officeDocument/2006/relationships/hyperlink" Target="mailto:cf=j=@)%5E&amp;&#247;%5E*%20%20%20%20%20%20%20%20%20%20%20%20%20%20%20%20%20%20%20%20%20%20%20%20-;fpg&#8211;kf%7Dif_" TargetMode="External"/><Relationship Id="rId10" Type="http://schemas.openxmlformats.org/officeDocument/2006/relationships/hyperlink" Target="mailto:cf=j=@)%5E&amp;&#247;%5E*%20%20%20%20%20%20%20%20%20%20%20%20%20%20%20%20%20%20%20%20%20%20%20%20-;fpg&#8211;kf%7Dif_" TargetMode="External"/><Relationship Id="rId19" Type="http://schemas.openxmlformats.org/officeDocument/2006/relationships/hyperlink" Target="mailto:cf=j=@)%5E&amp;&#247;%5E*%20%20%20%20%20%20%20%20%20%20%20%20%20%20%20%20%20%20%20%20%20%20%20%20-;fpg&#8211;kf%7Dif_" TargetMode="External"/><Relationship Id="rId4" Type="http://schemas.openxmlformats.org/officeDocument/2006/relationships/hyperlink" Target="mailto:cf=j=@)%5E&amp;&#247;%5E*%20%20%20%20%20%20%20%20%20%20%20%20%20%20%20%20%20%20%20%20%20%20%20%20-;fpg&#8211;kf%7Dif_" TargetMode="External"/><Relationship Id="rId9" Type="http://schemas.openxmlformats.org/officeDocument/2006/relationships/hyperlink" Target="mailto:cf=j=@)%5E&amp;&#247;%5E*%20%20%20%20%20%20%20%20%20%20%20%20%20%20%20%20%20%20%20%20%20%20%20%20-;fpg&#8211;kf%7Dif_" TargetMode="External"/><Relationship Id="rId14" Type="http://schemas.openxmlformats.org/officeDocument/2006/relationships/hyperlink" Target="mailto:cf=j=@)%5E&amp;&#247;%5E*%20%20%20%20%20%20%20%20%20%20%20%20%20%20%20%20%20%20%20%20%20%20%20%20-;fpg&#8211;kf%7Dif_" TargetMode="External"/><Relationship Id="rId22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printerSettings" Target="../printerSettings/printerSettings3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1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24" Type="http://schemas.openxmlformats.org/officeDocument/2006/relationships/printerSettings" Target="../printerSettings/printerSettings3.bin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23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Relationship Id="rId22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1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5" Type="http://schemas.openxmlformats.org/officeDocument/2006/relationships/printerSettings" Target="../printerSettings/printerSettings33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24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23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Relationship Id="rId22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printerSettings" Target="../printerSettings/printerSettings34.bin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1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5" Type="http://schemas.openxmlformats.org/officeDocument/2006/relationships/printerSettings" Target="../printerSettings/printerSettings35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%5E&#247;%5E&amp;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24" Type="http://schemas.openxmlformats.org/officeDocument/2006/relationships/hyperlink" Target="mailto:cf=j=@)%5E%5E&#247;%5E&amp;%20%20%20%20%20%20%20%20%20%20%20%20%20%20%20%20%20%20%20%20%20%20%20%20-;fpg&#8211;kf%7Dif_" TargetMode="External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23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Relationship Id="rId22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mailto:cf=j=@)%5E&amp;&#247;%5E*%20%20%20%20%20%20%20%20%20%20%20%20%20%20%20%20%20%20%20%20%20%20%20%20-;fpg&#8211;kf%7Dif_" TargetMode="External"/><Relationship Id="rId2" Type="http://schemas.openxmlformats.org/officeDocument/2006/relationships/hyperlink" Target="mailto:cf=j=@)%5E&amp;&#247;%5E*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Relationship Id="rId4" Type="http://schemas.openxmlformats.org/officeDocument/2006/relationships/printerSettings" Target="../printerSettings/printerSettings37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&amp;&#247;%5E*%20%20%20%20%20%20%20%20%20%20%20%20%20%20%20%20%20%20%20%20%20%20%20%20-;fpg&#8211;kf%7Dif_" TargetMode="External"/><Relationship Id="rId13" Type="http://schemas.openxmlformats.org/officeDocument/2006/relationships/hyperlink" Target="mailto:cf=j=@)%5E&amp;&#247;%5E*%20%20%20%20%20%20%20%20%20%20%20%20%20%20%20%20%20%20%20%20%20%20%20%20-;fpg&#8211;kf%7Dif_" TargetMode="External"/><Relationship Id="rId18" Type="http://schemas.openxmlformats.org/officeDocument/2006/relationships/hyperlink" Target="mailto:cf=j=@)%5E&amp;&#247;%5E*%20%20%20%20%20%20%20%20%20%20%20%20%20%20%20%20%20%20%20%20%20%20%20%20-;fpg&#8211;kf%7Dif_" TargetMode="External"/><Relationship Id="rId3" Type="http://schemas.openxmlformats.org/officeDocument/2006/relationships/hyperlink" Target="mailto:cf=j=@)%5E&amp;&#247;%5E*%20%20%20%20%20%20%20%20%20%20%20%20%20%20%20%20%20%20%20%20%20%20%20%20-;fpg&#8211;kf%7Dif_" TargetMode="External"/><Relationship Id="rId21" Type="http://schemas.openxmlformats.org/officeDocument/2006/relationships/hyperlink" Target="mailto:cf=j=@)%5E&amp;&#247;%5E*%20%20%20%20%20%20%20%20%20%20%20%20%20%20%20%20%20%20%20%20%20%20%20%20-;fpg&#8211;kf%7Dif_" TargetMode="External"/><Relationship Id="rId7" Type="http://schemas.openxmlformats.org/officeDocument/2006/relationships/hyperlink" Target="mailto:cf=j=@)%5E&amp;&#247;%5E*%20%20%20%20%20%20%20%20%20%20%20%20%20%20%20%20%20%20%20%20%20%20%20%20-;fpg&#8211;kf%7Dif_" TargetMode="External"/><Relationship Id="rId12" Type="http://schemas.openxmlformats.org/officeDocument/2006/relationships/hyperlink" Target="mailto:cf=j=@)%5E&amp;&#247;%5E*%20%20%20%20%20%20%20%20%20%20%20%20%20%20%20%20%20%20%20%20%20%20%20%20-;fpg&#8211;kf%7Dif_" TargetMode="External"/><Relationship Id="rId17" Type="http://schemas.openxmlformats.org/officeDocument/2006/relationships/hyperlink" Target="mailto:cf=j=@)%5E&amp;&#247;%5E*%20%20%20%20%20%20%20%20%20%20%20%20%20%20%20%20%20%20%20%20%20%20%20%20-;fpg&#8211;kf%7Dif_" TargetMode="External"/><Relationship Id="rId25" Type="http://schemas.openxmlformats.org/officeDocument/2006/relationships/printerSettings" Target="../printerSettings/printerSettings38.bin"/><Relationship Id="rId2" Type="http://schemas.openxmlformats.org/officeDocument/2006/relationships/hyperlink" Target="mailto:cf=j=@)%5E&amp;&#247;%5E*%20%20%20%20%20%20%20%20%20%20%20%20%20%20%20%20%20%20%20%20%20%20%20%20-;fpg&#8211;kf%7Dif_" TargetMode="External"/><Relationship Id="rId16" Type="http://schemas.openxmlformats.org/officeDocument/2006/relationships/hyperlink" Target="mailto:cf=j=@)%5E&amp;&#247;%5E*%20%20%20%20%20%20%20%20%20%20%20%20%20%20%20%20%20%20%20%20%20%20%20%20-;fpg&#8211;kf%7Dif_" TargetMode="External"/><Relationship Id="rId20" Type="http://schemas.openxmlformats.org/officeDocument/2006/relationships/hyperlink" Target="mailto:cf=j=@)%5E&amp;&#247;%5E*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Relationship Id="rId6" Type="http://schemas.openxmlformats.org/officeDocument/2006/relationships/hyperlink" Target="mailto:cf=j=@)%5E&amp;&#247;%5E*%20%20%20%20%20%20%20%20%20%20%20%20%20%20%20%20%20%20%20%20%20%20%20%20-;fpg&#8211;kf%7Dif_" TargetMode="External"/><Relationship Id="rId11" Type="http://schemas.openxmlformats.org/officeDocument/2006/relationships/hyperlink" Target="mailto:cf=j=@)%5E&amp;&#247;%5E*%20%20%20%20%20%20%20%20%20%20%20%20%20%20%20%20%20%20%20%20%20%20%20%20-;fpg&#8211;kf%7Dif_" TargetMode="External"/><Relationship Id="rId24" Type="http://schemas.openxmlformats.org/officeDocument/2006/relationships/hyperlink" Target="mailto:cf=j=@)%5E&amp;&#247;%5E*%20%20%20%20%20%20%20%20%20%20%20%20%20%20%20%20%20%20%20%20%20%20%20%20-;fpg&#8211;kf%7Dif_" TargetMode="External"/><Relationship Id="rId5" Type="http://schemas.openxmlformats.org/officeDocument/2006/relationships/hyperlink" Target="mailto:cf=j=@)%5E&amp;&#247;%5E*%20%20%20%20%20%20%20%20%20%20%20%20%20%20%20%20%20%20%20%20%20%20%20%20-;fpg&#8211;kf%7Dif_" TargetMode="External"/><Relationship Id="rId15" Type="http://schemas.openxmlformats.org/officeDocument/2006/relationships/hyperlink" Target="mailto:cf=j=@)%5E&amp;&#247;%5E*%20%20%20%20%20%20%20%20%20%20%20%20%20%20%20%20%20%20%20%20%20%20%20%20-;fpg&#8211;kf%7Dif_" TargetMode="External"/><Relationship Id="rId23" Type="http://schemas.openxmlformats.org/officeDocument/2006/relationships/hyperlink" Target="mailto:cf=j=@)%5E&amp;&#247;%5E*%20%20%20%20%20%20%20%20%20%20%20%20%20%20%20%20%20%20%20%20%20%20%20%20-;fpg&#8211;kf%7Dif_" TargetMode="External"/><Relationship Id="rId10" Type="http://schemas.openxmlformats.org/officeDocument/2006/relationships/hyperlink" Target="mailto:cf=j=@)%5E&amp;&#247;%5E*%20%20%20%20%20%20%20%20%20%20%20%20%20%20%20%20%20%20%20%20%20%20%20%20-;fpg&#8211;kf%7Dif_" TargetMode="External"/><Relationship Id="rId19" Type="http://schemas.openxmlformats.org/officeDocument/2006/relationships/hyperlink" Target="mailto:cf=j=@)%5E&amp;&#247;%5E*%20%20%20%20%20%20%20%20%20%20%20%20%20%20%20%20%20%20%20%20%20%20%20%20-;fpg&#8211;kf%7Dif_" TargetMode="External"/><Relationship Id="rId4" Type="http://schemas.openxmlformats.org/officeDocument/2006/relationships/hyperlink" Target="mailto:cf=j=@)%5E&amp;&#247;%5E*%20%20%20%20%20%20%20%20%20%20%20%20%20%20%20%20%20%20%20%20%20%20%20%20-;fpg&#8211;kf%7Dif_" TargetMode="External"/><Relationship Id="rId9" Type="http://schemas.openxmlformats.org/officeDocument/2006/relationships/hyperlink" Target="mailto:cf=j=@)%5E&amp;&#247;%5E*%20%20%20%20%20%20%20%20%20%20%20%20%20%20%20%20%20%20%20%20%20%20%20%20-;fpg&#8211;kf%7Dif_" TargetMode="External"/><Relationship Id="rId14" Type="http://schemas.openxmlformats.org/officeDocument/2006/relationships/hyperlink" Target="mailto:cf=j=@)%5E&amp;&#247;%5E*%20%20%20%20%20%20%20%20%20%20%20%20%20%20%20%20%20%20%20%20%20%20%20%20-;fpg&#8211;kf%7Dif_" TargetMode="External"/><Relationship Id="rId22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mailto:cf=j=@)%5E&amp;&#247;%5E*%20%20%20%20%20%20%20%20%20%20%20%20%20%20%20%20%20%20%20%20%20%20%20%20-;fpg&#8211;kf%7Dif_" TargetMode="External"/><Relationship Id="rId2" Type="http://schemas.openxmlformats.org/officeDocument/2006/relationships/hyperlink" Target="mailto:cf=j=@)%5E&amp;&#247;%5E*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Relationship Id="rId4" Type="http://schemas.openxmlformats.org/officeDocument/2006/relationships/printerSettings" Target="../printerSettings/printerSettings3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1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24" Type="http://schemas.openxmlformats.org/officeDocument/2006/relationships/printerSettings" Target="../printerSettings/printerSettings5.bin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23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Relationship Id="rId22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1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24" Type="http://schemas.openxmlformats.org/officeDocument/2006/relationships/printerSettings" Target="../printerSettings/printerSettings7.bin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23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Relationship Id="rId22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cf=j=@)%5E%5E&#247;%5E&amp;%20%20%20%20%20%20%20%20%20%20%20%20%20%20%20%20%20%20%20%20%20%20%20%20-;fpg&#8211;kf%7Dif_" TargetMode="External"/><Relationship Id="rId13" Type="http://schemas.openxmlformats.org/officeDocument/2006/relationships/hyperlink" Target="mailto:cf=j=@)%5E%5E&#247;%5E&amp;%20%20%20%20%20%20%20%20%20%20%20%20%20%20%20%20%20%20%20%20%20%20%20%20-;fpg&#8211;kf%7Dif_" TargetMode="External"/><Relationship Id="rId18" Type="http://schemas.openxmlformats.org/officeDocument/2006/relationships/hyperlink" Target="mailto:cf=j=@)%5E%5E&#247;%5E&amp;%20%20%20%20%20%20%20%20%20%20%20%20%20%20%20%20%20%20%20%20%20%20%20%20-;fpg&#8211;kf%7Dif_" TargetMode="External"/><Relationship Id="rId3" Type="http://schemas.openxmlformats.org/officeDocument/2006/relationships/hyperlink" Target="mailto:cf=j=@)%5E%5E&#247;%5E&amp;%20%20%20%20%20%20%20%20%20%20%20%20%20%20%20%20%20%20%20%20%20%20%20%20-;fpg&#8211;kf%7Dif_" TargetMode="External"/><Relationship Id="rId21" Type="http://schemas.openxmlformats.org/officeDocument/2006/relationships/hyperlink" Target="mailto:cf=j=@)%5E%5E&#247;%5E&amp;%20%20%20%20%20%20%20%20%20%20%20%20%20%20%20%20%20%20%20%20%20%20%20%20-;fpg&#8211;kf%7Dif_" TargetMode="External"/><Relationship Id="rId7" Type="http://schemas.openxmlformats.org/officeDocument/2006/relationships/hyperlink" Target="mailto:cf=j=@)%5E%5E&#247;%5E&amp;%20%20%20%20%20%20%20%20%20%20%20%20%20%20%20%20%20%20%20%20%20%20%20%20-;fpg&#8211;kf%7Dif_" TargetMode="External"/><Relationship Id="rId12" Type="http://schemas.openxmlformats.org/officeDocument/2006/relationships/hyperlink" Target="mailto:cf=j=@)%5E%5E&#247;%5E&amp;%20%20%20%20%20%20%20%20%20%20%20%20%20%20%20%20%20%20%20%20%20%20%20%20-;fpg&#8211;kf%7Dif_" TargetMode="External"/><Relationship Id="rId17" Type="http://schemas.openxmlformats.org/officeDocument/2006/relationships/hyperlink" Target="mailto:cf=j=@)%5E%5E&#247;%5E&amp;%20%20%20%20%20%20%20%20%20%20%20%20%20%20%20%20%20%20%20%20%20%20%20%20-;fpg&#8211;kf%7Dif_" TargetMode="External"/><Relationship Id="rId2" Type="http://schemas.openxmlformats.org/officeDocument/2006/relationships/hyperlink" Target="mailto:cf=j=@)%5E%5E&#247;%5E&amp;%20%20%20%20%20%20%20%20%20%20%20%20%20%20%20%20%20%20%20%20%20%20%20%20-;fpg&#8211;kf%7Dif_" TargetMode="External"/><Relationship Id="rId16" Type="http://schemas.openxmlformats.org/officeDocument/2006/relationships/hyperlink" Target="mailto:cf=j=@)%5E%5E&#247;%5E&amp;%20%20%20%20%20%20%20%20%20%20%20%20%20%20%20%20%20%20%20%20%20%20%20%20-;fpg&#8211;kf%7Dif_" TargetMode="External"/><Relationship Id="rId20" Type="http://schemas.openxmlformats.org/officeDocument/2006/relationships/hyperlink" Target="mailto:cf=j=@)%5E%5E&#247;%5E&amp;%20%20%20%20%20%20%20%20%20%20%20%20%20%20%20%20%20%20%20%20%20%20%20%20-;fpg&#8211;kf%7Dif_" TargetMode="External"/><Relationship Id="rId1" Type="http://schemas.openxmlformats.org/officeDocument/2006/relationships/hyperlink" Target="mailto:cf=j=@)%5E&amp;&#247;%5E*%20%20%20%20%20%20%20%20%20%20%20%20%20%20%20%20%20%20%20%20%20%20%20%20-;fpg&#8211;kf%7Dif_" TargetMode="External"/><Relationship Id="rId6" Type="http://schemas.openxmlformats.org/officeDocument/2006/relationships/hyperlink" Target="mailto:cf=j=@)%5E%5E&#247;%5E&amp;%20%20%20%20%20%20%20%20%20%20%20%20%20%20%20%20%20%20%20%20%20%20%20%20-;fpg&#8211;kf%7Dif_" TargetMode="External"/><Relationship Id="rId11" Type="http://schemas.openxmlformats.org/officeDocument/2006/relationships/hyperlink" Target="mailto:cf=j=@)%5E%5E&#247;%5E&amp;%20%20%20%20%20%20%20%20%20%20%20%20%20%20%20%20%20%20%20%20%20%20%20%20-;fpg&#8211;kf%7Dif_" TargetMode="External"/><Relationship Id="rId24" Type="http://schemas.openxmlformats.org/officeDocument/2006/relationships/printerSettings" Target="../printerSettings/printerSettings9.bin"/><Relationship Id="rId5" Type="http://schemas.openxmlformats.org/officeDocument/2006/relationships/hyperlink" Target="mailto:cf=j=@)%5E%5E&#247;%5E&amp;%20%20%20%20%20%20%20%20%20%20%20%20%20%20%20%20%20%20%20%20%20%20%20%20-;fpg&#8211;kf%7Dif_" TargetMode="External"/><Relationship Id="rId15" Type="http://schemas.openxmlformats.org/officeDocument/2006/relationships/hyperlink" Target="mailto:cf=j=@)%5E%5E&#247;%5E&amp;%20%20%20%20%20%20%20%20%20%20%20%20%20%20%20%20%20%20%20%20%20%20%20%20-;fpg&#8211;kf%7Dif_" TargetMode="External"/><Relationship Id="rId23" Type="http://schemas.openxmlformats.org/officeDocument/2006/relationships/hyperlink" Target="mailto:cf=j=@)%5E%5E&#247;%5E&amp;%20%20%20%20%20%20%20%20%20%20%20%20%20%20%20%20%20%20%20%20%20%20%20%20-;fpg&#8211;kf%7Dif_" TargetMode="External"/><Relationship Id="rId10" Type="http://schemas.openxmlformats.org/officeDocument/2006/relationships/hyperlink" Target="mailto:cf=j=@)%5E%5E&#247;%5E&amp;%20%20%20%20%20%20%20%20%20%20%20%20%20%20%20%20%20%20%20%20%20%20%20%20-;fpg&#8211;kf%7Dif_" TargetMode="External"/><Relationship Id="rId19" Type="http://schemas.openxmlformats.org/officeDocument/2006/relationships/hyperlink" Target="mailto:cf=j=@)%5E%5E&#247;%5E&amp;%20%20%20%20%20%20%20%20%20%20%20%20%20%20%20%20%20%20%20%20%20%20%20%20-;fpg&#8211;kf%7Dif_" TargetMode="External"/><Relationship Id="rId4" Type="http://schemas.openxmlformats.org/officeDocument/2006/relationships/hyperlink" Target="mailto:cf=j=@)%5E%5E&#247;%5E&amp;%20%20%20%20%20%20%20%20%20%20%20%20%20%20%20%20%20%20%20%20%20%20%20%20-;fpg&#8211;kf%7Dif_" TargetMode="External"/><Relationship Id="rId9" Type="http://schemas.openxmlformats.org/officeDocument/2006/relationships/hyperlink" Target="mailto:cf=j=@)%5E%5E&#247;%5E&amp;%20%20%20%20%20%20%20%20%20%20%20%20%20%20%20%20%20%20%20%20%20%20%20%20-;fpg&#8211;kf%7Dif_" TargetMode="External"/><Relationship Id="rId14" Type="http://schemas.openxmlformats.org/officeDocument/2006/relationships/hyperlink" Target="mailto:cf=j=@)%5E%5E&#247;%5E&amp;%20%20%20%20%20%20%20%20%20%20%20%20%20%20%20%20%20%20%20%20%20%20%20%20-;fpg&#8211;kf%7Dif_" TargetMode="External"/><Relationship Id="rId22" Type="http://schemas.openxmlformats.org/officeDocument/2006/relationships/hyperlink" Target="mailto:cf=j=@)%5E%5E&#247;%5E&amp;%20%20%20%20%20%20%20%20%20%20%20%20%20%20%20%20%20%20%20%20%20%20%20%20-;fpg&#8211;kf%7Dif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20:J23"/>
  <sheetViews>
    <sheetView view="pageBreakPreview" topLeftCell="A10" zoomScaleSheetLayoutView="100" workbookViewId="0">
      <selection sqref="A1:AO2"/>
    </sheetView>
  </sheetViews>
  <sheetFormatPr defaultRowHeight="14.5"/>
  <cols>
    <col min="8" max="8" width="13" customWidth="1"/>
    <col min="9" max="9" width="9.1796875" hidden="1" customWidth="1"/>
    <col min="10" max="10" width="4.81640625" hidden="1" customWidth="1"/>
  </cols>
  <sheetData>
    <row r="20" spans="1:10" ht="15" customHeight="1">
      <c r="A20" s="306" t="s">
        <v>421</v>
      </c>
      <c r="B20" s="306"/>
      <c r="C20" s="306"/>
      <c r="D20" s="306"/>
      <c r="E20" s="306"/>
      <c r="F20" s="306"/>
      <c r="G20" s="306"/>
      <c r="H20" s="306"/>
      <c r="I20" s="306"/>
      <c r="J20" s="306"/>
    </row>
    <row r="21" spans="1:10" ht="15" customHeight="1">
      <c r="A21" s="306"/>
      <c r="B21" s="306"/>
      <c r="C21" s="306"/>
      <c r="D21" s="306"/>
      <c r="E21" s="306"/>
      <c r="F21" s="306"/>
      <c r="G21" s="306"/>
      <c r="H21" s="306"/>
      <c r="I21" s="306"/>
      <c r="J21" s="306"/>
    </row>
    <row r="22" spans="1:10" ht="15" customHeight="1">
      <c r="A22" s="306"/>
      <c r="B22" s="306"/>
      <c r="C22" s="306"/>
      <c r="D22" s="306"/>
      <c r="E22" s="306"/>
      <c r="F22" s="306"/>
      <c r="G22" s="306"/>
      <c r="H22" s="306"/>
      <c r="I22" s="306"/>
      <c r="J22" s="306"/>
    </row>
    <row r="23" spans="1:10" ht="15" customHeight="1">
      <c r="A23" s="306"/>
      <c r="B23" s="306"/>
      <c r="C23" s="306"/>
      <c r="D23" s="306"/>
      <c r="E23" s="306"/>
      <c r="F23" s="306"/>
      <c r="G23" s="306"/>
      <c r="H23" s="306"/>
      <c r="I23" s="306"/>
      <c r="J23" s="306"/>
    </row>
  </sheetData>
  <customSheetViews>
    <customSheetView guid="{987B117E-A030-4738-9C8F-B53639619339}">
      <selection activeCell="K18" sqref="K18"/>
      <pageMargins left="0.7" right="0.7" top="0.75" bottom="0.75" header="0.3" footer="0.3"/>
    </customSheetView>
  </customSheetViews>
  <mergeCells count="1">
    <mergeCell ref="A20:J23"/>
  </mergeCells>
  <pageMargins left="0.7" right="0.7" top="0.75" bottom="0.75" header="0.3" footer="0.3"/>
  <pageSetup scale="61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>
    <pageSetUpPr fitToPage="1"/>
  </sheetPr>
  <dimension ref="A1:I24"/>
  <sheetViews>
    <sheetView workbookViewId="0">
      <pane xSplit="1" ySplit="5" topLeftCell="B18" activePane="bottomRight" state="frozen"/>
      <selection sqref="A1:AO2"/>
      <selection pane="topRight" sqref="A1:AO2"/>
      <selection pane="bottomLeft" sqref="A1:AO2"/>
      <selection pane="bottomRight" activeCell="G22" sqref="G22"/>
    </sheetView>
  </sheetViews>
  <sheetFormatPr defaultRowHeight="14.5"/>
  <cols>
    <col min="1" max="1" width="20.81640625" bestFit="1" customWidth="1"/>
    <col min="2" max="3" width="10.81640625" bestFit="1" customWidth="1"/>
    <col min="4" max="5" width="12.54296875" bestFit="1" customWidth="1"/>
    <col min="6" max="6" width="8.26953125" customWidth="1"/>
    <col min="7" max="7" width="8.54296875" customWidth="1"/>
  </cols>
  <sheetData>
    <row r="1" spans="1:9" s="192" customFormat="1" ht="21">
      <c r="A1" s="334" t="s">
        <v>80</v>
      </c>
      <c r="B1" s="334"/>
      <c r="C1" s="334"/>
      <c r="D1" s="334"/>
      <c r="E1" s="334"/>
      <c r="F1" s="334"/>
      <c r="G1" s="334"/>
      <c r="H1" s="215"/>
      <c r="I1" s="215"/>
    </row>
    <row r="2" spans="1:9" s="190" customFormat="1" ht="23.5">
      <c r="A2" s="335" t="s">
        <v>414</v>
      </c>
      <c r="B2" s="335"/>
      <c r="C2" s="335"/>
      <c r="D2" s="335"/>
      <c r="E2" s="335"/>
      <c r="F2" s="335"/>
      <c r="G2" s="335"/>
      <c r="H2" s="214"/>
      <c r="I2" s="214"/>
    </row>
    <row r="3" spans="1:9" s="190" customFormat="1" ht="23.5">
      <c r="A3" s="261"/>
      <c r="B3" s="336" t="s">
        <v>420</v>
      </c>
      <c r="C3" s="336"/>
      <c r="D3" s="336"/>
      <c r="E3" s="336"/>
      <c r="F3" s="336"/>
      <c r="G3" s="336"/>
      <c r="H3" s="214"/>
      <c r="I3" s="214"/>
    </row>
    <row r="4" spans="1:9" ht="15.5">
      <c r="A4" s="333" t="s">
        <v>82</v>
      </c>
      <c r="B4" s="310" t="s">
        <v>358</v>
      </c>
      <c r="C4" s="310"/>
      <c r="D4" s="310"/>
      <c r="E4" s="310"/>
      <c r="F4" s="310"/>
      <c r="G4" s="310"/>
    </row>
    <row r="5" spans="1:9" ht="66.75" customHeight="1">
      <c r="A5" s="333"/>
      <c r="B5" s="280" t="str">
        <f ca="1">$B$5</f>
        <v xml:space="preserve">@)&amp;%c;f/ d;fGt </v>
      </c>
      <c r="C5" s="280" t="str">
        <f ca="1">$C$5</f>
        <v xml:space="preserve">@)&amp;%k'; d;fGt </v>
      </c>
      <c r="D5" s="280" t="str">
        <f ca="1">$D$5</f>
        <v xml:space="preserve">@)&amp;^c;f/ d;fGt </v>
      </c>
      <c r="E5" s="280" t="str">
        <f ca="1">$E$5</f>
        <v xml:space="preserve">@)&amp;^k'; d;fGt </v>
      </c>
      <c r="F5" s="281" t="str">
        <f ca="1">$F$5</f>
        <v xml:space="preserve">ut cjlwsf] k|ltzt kl/jt{g     </v>
      </c>
      <c r="G5" s="281" t="str">
        <f ca="1">$G$5</f>
        <v xml:space="preserve">;dLIff cjlwsf] k|ltzt kl/jt{g             </v>
      </c>
    </row>
    <row r="6" spans="1:9" ht="16">
      <c r="A6" s="51" t="s">
        <v>88</v>
      </c>
      <c r="B6" s="160">
        <v>9136.3325052461769</v>
      </c>
      <c r="C6" s="160">
        <v>10689.126439295997</v>
      </c>
      <c r="D6" s="160">
        <v>11703.144325970999</v>
      </c>
      <c r="E6" s="160">
        <v>13527.324037320997</v>
      </c>
      <c r="F6" s="161">
        <v>16.995812413330952</v>
      </c>
      <c r="G6" s="161">
        <v>15.587090618902096</v>
      </c>
    </row>
    <row r="7" spans="1:9" ht="16">
      <c r="A7" s="51" t="s">
        <v>89</v>
      </c>
      <c r="B7" s="160">
        <v>3307.8346084129998</v>
      </c>
      <c r="C7" s="160">
        <v>9701.9496216773823</v>
      </c>
      <c r="D7" s="160">
        <v>11233.71827347</v>
      </c>
      <c r="E7" s="160">
        <v>12992.597940990001</v>
      </c>
      <c r="F7" s="161">
        <v>193.30213780948645</v>
      </c>
      <c r="G7" s="161">
        <v>15.657145966298998</v>
      </c>
    </row>
    <row r="8" spans="1:9" ht="16">
      <c r="A8" s="51" t="s">
        <v>90</v>
      </c>
      <c r="B8" s="160">
        <v>3113.8150422999997</v>
      </c>
      <c r="C8" s="160">
        <v>3233.4657062429033</v>
      </c>
      <c r="D8" s="160">
        <v>3372.7678509404991</v>
      </c>
      <c r="E8" s="160">
        <v>3971.3689269700003</v>
      </c>
      <c r="F8" s="161">
        <v>3.8425745369424504</v>
      </c>
      <c r="G8" s="161">
        <v>17.748066350388768</v>
      </c>
    </row>
    <row r="9" spans="1:9" ht="16">
      <c r="A9" s="51" t="s">
        <v>91</v>
      </c>
      <c r="B9" s="160">
        <v>96.269504059999988</v>
      </c>
      <c r="C9" s="160">
        <v>113.01048553882623</v>
      </c>
      <c r="D9" s="160">
        <v>121.63907326</v>
      </c>
      <c r="E9" s="160">
        <v>105.10230464</v>
      </c>
      <c r="F9" s="161">
        <v>17.389703668144406</v>
      </c>
      <c r="G9" s="161">
        <v>-13.594947887060215</v>
      </c>
    </row>
    <row r="10" spans="1:9" ht="16">
      <c r="A10" s="51" t="s">
        <v>92</v>
      </c>
      <c r="B10" s="160">
        <v>775.7938837800001</v>
      </c>
      <c r="C10" s="160">
        <v>1284.0263106405496</v>
      </c>
      <c r="D10" s="160">
        <v>1191.3705850299998</v>
      </c>
      <c r="E10" s="160">
        <v>1519.4674606500002</v>
      </c>
      <c r="F10" s="161">
        <v>65.511270130698051</v>
      </c>
      <c r="G10" s="161">
        <v>27.539447401392621</v>
      </c>
    </row>
    <row r="11" spans="1:9" ht="16">
      <c r="A11" s="51" t="s">
        <v>93</v>
      </c>
      <c r="B11" s="160">
        <v>6345.7757491833754</v>
      </c>
      <c r="C11" s="160">
        <v>8006.339300066863</v>
      </c>
      <c r="D11" s="160">
        <v>8902.9488322950001</v>
      </c>
      <c r="E11" s="160">
        <v>10015.434932085</v>
      </c>
      <c r="F11" s="161">
        <v>26.168015015298664</v>
      </c>
      <c r="G11" s="161">
        <v>12.495703622989637</v>
      </c>
    </row>
    <row r="12" spans="1:9" ht="16">
      <c r="A12" s="51" t="s">
        <v>94</v>
      </c>
      <c r="B12" s="160">
        <v>911.07012651000002</v>
      </c>
      <c r="C12" s="160">
        <v>1296.1015051950556</v>
      </c>
      <c r="D12" s="160">
        <v>1533.6140232100001</v>
      </c>
      <c r="E12" s="160">
        <v>1983.6004875899998</v>
      </c>
      <c r="F12" s="161">
        <v>42.261442613641606</v>
      </c>
      <c r="G12" s="161">
        <v>29.341572101573206</v>
      </c>
    </row>
    <row r="13" spans="1:9" ht="16">
      <c r="A13" s="51" t="s">
        <v>95</v>
      </c>
      <c r="B13" s="160">
        <v>1258.56818681</v>
      </c>
      <c r="C13" s="160">
        <v>1859.8262483760479</v>
      </c>
      <c r="D13" s="160">
        <v>2078.6801468600001</v>
      </c>
      <c r="E13" s="160">
        <v>2512.2407455800003</v>
      </c>
      <c r="F13" s="161">
        <v>47.773181291830696</v>
      </c>
      <c r="G13" s="161">
        <v>20.857494568124181</v>
      </c>
    </row>
    <row r="14" spans="1:9" ht="16">
      <c r="A14" s="51" t="s">
        <v>96</v>
      </c>
      <c r="B14" s="160">
        <v>1328.7329576099999</v>
      </c>
      <c r="C14" s="160">
        <v>2211.3080408022406</v>
      </c>
      <c r="D14" s="160">
        <v>3818.6338233399993</v>
      </c>
      <c r="E14" s="160">
        <v>5264.1223118299995</v>
      </c>
      <c r="F14" s="161">
        <v>66.422306915584755</v>
      </c>
      <c r="G14" s="161">
        <v>37.853550650889389</v>
      </c>
    </row>
    <row r="15" spans="1:9" ht="16">
      <c r="A15" s="51" t="s">
        <v>97</v>
      </c>
      <c r="B15" s="160">
        <v>20156.400957218397</v>
      </c>
      <c r="C15" s="160">
        <v>24801.380003527127</v>
      </c>
      <c r="D15" s="160">
        <v>27054.850550550003</v>
      </c>
      <c r="E15" s="160">
        <v>34485.989154062001</v>
      </c>
      <c r="F15" s="161">
        <v>23.04468469429446</v>
      </c>
      <c r="G15" s="161">
        <v>27.466936435769469</v>
      </c>
    </row>
    <row r="16" spans="1:9" ht="16">
      <c r="A16" s="51" t="s">
        <v>98</v>
      </c>
      <c r="B16" s="160">
        <v>21072.547896609998</v>
      </c>
      <c r="C16" s="160">
        <v>24105.650536841458</v>
      </c>
      <c r="D16" s="160">
        <v>29674.464143050001</v>
      </c>
      <c r="E16" s="160">
        <v>32682.625034109991</v>
      </c>
      <c r="F16" s="161">
        <v>14.393620814687552</v>
      </c>
      <c r="G16" s="161">
        <v>10.137203747163625</v>
      </c>
    </row>
    <row r="17" spans="1:7" ht="16">
      <c r="A17" s="51" t="s">
        <v>99</v>
      </c>
      <c r="B17" s="160">
        <v>447.63921158628602</v>
      </c>
      <c r="C17" s="160">
        <v>719.34668575372837</v>
      </c>
      <c r="D17" s="160">
        <v>699.69161509000003</v>
      </c>
      <c r="E17" s="160">
        <v>1087.75786571</v>
      </c>
      <c r="F17" s="161">
        <v>60.697871664236118</v>
      </c>
      <c r="G17" s="161">
        <v>55.46246978679082</v>
      </c>
    </row>
    <row r="18" spans="1:7" ht="16">
      <c r="A18" s="51" t="s">
        <v>100</v>
      </c>
      <c r="B18" s="160">
        <v>39357.731546891999</v>
      </c>
      <c r="C18" s="160">
        <v>42207.933778634797</v>
      </c>
      <c r="D18" s="160">
        <v>46385.418294652991</v>
      </c>
      <c r="E18" s="160">
        <v>59262.086919148511</v>
      </c>
      <c r="F18" s="161">
        <v>7.2417848278348629</v>
      </c>
      <c r="G18" s="161">
        <v>27.76016493523754</v>
      </c>
    </row>
    <row r="19" spans="1:7" ht="16">
      <c r="A19" s="51" t="s">
        <v>68</v>
      </c>
      <c r="B19" s="160">
        <v>243.43757176999995</v>
      </c>
      <c r="C19" s="160">
        <v>216.90824092369866</v>
      </c>
      <c r="D19" s="160">
        <v>239.79027529999999</v>
      </c>
      <c r="E19" s="160">
        <v>250.52540217000001</v>
      </c>
      <c r="F19" s="161">
        <v>-10.897796364550601</v>
      </c>
      <c r="G19" s="161">
        <v>4.4768816652674275</v>
      </c>
    </row>
    <row r="20" spans="1:7" ht="16">
      <c r="A20" s="51" t="s">
        <v>101</v>
      </c>
      <c r="B20" s="160">
        <v>3969.2185672611186</v>
      </c>
      <c r="C20" s="160">
        <v>4710.5062038737251</v>
      </c>
      <c r="D20" s="160">
        <v>5106.4929617439984</v>
      </c>
      <c r="E20" s="160">
        <v>4065.9283459034996</v>
      </c>
      <c r="F20" s="161">
        <v>18.675908722358869</v>
      </c>
      <c r="G20" s="161">
        <v>-20.377284833956168</v>
      </c>
    </row>
    <row r="21" spans="1:7" ht="16">
      <c r="A21" s="51" t="s">
        <v>102</v>
      </c>
      <c r="B21" s="160">
        <v>2691.1909840092812</v>
      </c>
      <c r="C21" s="160">
        <v>3182.4772892646297</v>
      </c>
      <c r="D21" s="160">
        <v>3566.6958924600003</v>
      </c>
      <c r="E21" s="160">
        <v>4648.4700680699998</v>
      </c>
      <c r="F21" s="161">
        <v>18.255348957933862</v>
      </c>
      <c r="G21" s="161">
        <v>30.329868545756085</v>
      </c>
    </row>
    <row r="22" spans="1:7" ht="16">
      <c r="A22" s="212" t="s">
        <v>36</v>
      </c>
      <c r="B22" s="213">
        <v>114212.35929925964</v>
      </c>
      <c r="C22" s="213">
        <v>138339.35639665506</v>
      </c>
      <c r="D22" s="213">
        <v>156683.92066722352</v>
      </c>
      <c r="E22" s="213">
        <v>188374.64193682995</v>
      </c>
      <c r="F22" s="162">
        <v>21.124681466545823</v>
      </c>
      <c r="G22" s="162">
        <v>20.225892442986179</v>
      </c>
    </row>
    <row r="23" spans="1:7">
      <c r="A23" s="134" t="s">
        <v>103</v>
      </c>
    </row>
    <row r="24" spans="1:7">
      <c r="A24" t="s">
        <v>445</v>
      </c>
    </row>
  </sheetData>
  <customSheetViews>
    <customSheetView guid="{987B117E-A030-4738-9C8F-B53639619339}">
      <selection activeCell="J7" sqref="J7"/>
      <pageMargins left="0.7" right="0.7" top="0.75" bottom="0.75" header="0.3" footer="0.3"/>
    </customSheetView>
  </customSheetViews>
  <mergeCells count="5">
    <mergeCell ref="A4:A5"/>
    <mergeCell ref="B4:G4"/>
    <mergeCell ref="A1:G1"/>
    <mergeCell ref="A2:G2"/>
    <mergeCell ref="B3:G3"/>
  </mergeCells>
  <hyperlinks>
    <hyperlink ref="B5" r:id="rId1" display="cf=j=@)^&amp;÷^*                        -;fpg–kf}if_ "/>
    <hyperlink ref="C5" r:id="rId2" display="cf=j=@)^&amp;÷^*                        -;fpg–kf}if_ "/>
    <hyperlink ref="D5" r:id="rId3" display="cf=j=@)^&amp;÷^*                        -;fpg–kf}if_ 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">
    <pageSetUpPr fitToPage="1"/>
  </sheetPr>
  <dimension ref="A1:Y51"/>
  <sheetViews>
    <sheetView workbookViewId="0">
      <selection activeCell="G48" sqref="G48"/>
    </sheetView>
  </sheetViews>
  <sheetFormatPr defaultColWidth="13.54296875" defaultRowHeight="14.5"/>
  <cols>
    <col min="1" max="1" width="20.81640625" bestFit="1" customWidth="1"/>
    <col min="2" max="2" width="11.1796875" customWidth="1"/>
    <col min="3" max="3" width="11.54296875" customWidth="1"/>
    <col min="4" max="4" width="11" customWidth="1"/>
    <col min="5" max="5" width="11.1796875" customWidth="1"/>
    <col min="6" max="6" width="8.54296875" customWidth="1"/>
    <col min="7" max="7" width="8.453125" bestFit="1" customWidth="1"/>
    <col min="8" max="8" width="10.1796875" customWidth="1"/>
    <col min="9" max="9" width="10.7265625" customWidth="1"/>
    <col min="10" max="11" width="10.453125" customWidth="1"/>
    <col min="12" max="12" width="8.7265625" customWidth="1"/>
    <col min="13" max="13" width="8.453125" bestFit="1" customWidth="1"/>
    <col min="14" max="14" width="10.54296875" customWidth="1"/>
    <col min="15" max="15" width="10.453125" customWidth="1"/>
    <col min="16" max="16" width="10" customWidth="1"/>
    <col min="17" max="17" width="11" customWidth="1"/>
    <col min="18" max="18" width="10.453125" bestFit="1" customWidth="1"/>
    <col min="19" max="19" width="8.453125" bestFit="1" customWidth="1"/>
    <col min="20" max="20" width="11.1796875" bestFit="1" customWidth="1"/>
    <col min="21" max="21" width="11.7265625" customWidth="1"/>
    <col min="22" max="22" width="11" bestFit="1" customWidth="1"/>
    <col min="23" max="23" width="12.54296875" bestFit="1" customWidth="1"/>
    <col min="24" max="24" width="8.54296875" customWidth="1"/>
    <col min="25" max="25" width="8.1796875" customWidth="1"/>
  </cols>
  <sheetData>
    <row r="1" spans="1:25" s="207" customFormat="1" ht="36">
      <c r="A1" s="337" t="s">
        <v>426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</row>
    <row r="2" spans="1:25" s="207" customFormat="1" ht="36">
      <c r="A2" s="338" t="s">
        <v>441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</row>
    <row r="3" spans="1:25" ht="15.5">
      <c r="A3" s="216" t="s">
        <v>82</v>
      </c>
      <c r="B3" s="339" t="s">
        <v>0</v>
      </c>
      <c r="C3" s="339"/>
      <c r="D3" s="339"/>
      <c r="E3" s="339"/>
      <c r="F3" s="339"/>
      <c r="G3" s="339"/>
      <c r="H3" s="339" t="s">
        <v>352</v>
      </c>
      <c r="I3" s="339"/>
      <c r="J3" s="339"/>
      <c r="K3" s="339"/>
      <c r="L3" s="339"/>
      <c r="M3" s="339"/>
      <c r="N3" s="339" t="s">
        <v>356</v>
      </c>
      <c r="O3" s="339"/>
      <c r="P3" s="339"/>
      <c r="Q3" s="339"/>
      <c r="R3" s="339"/>
      <c r="S3" s="339"/>
      <c r="T3" s="339" t="s">
        <v>359</v>
      </c>
      <c r="U3" s="339"/>
      <c r="V3" s="339"/>
      <c r="W3" s="339"/>
      <c r="X3" s="339"/>
      <c r="Y3" s="339"/>
    </row>
    <row r="4" spans="1:25" s="121" customFormat="1" ht="60">
      <c r="A4" s="216"/>
      <c r="B4" s="181" t="s">
        <v>83</v>
      </c>
      <c r="C4" s="181" t="s">
        <v>84</v>
      </c>
      <c r="D4" s="181" t="s">
        <v>85</v>
      </c>
      <c r="E4" s="181" t="s">
        <v>86</v>
      </c>
      <c r="F4" s="217" t="s">
        <v>87</v>
      </c>
      <c r="G4" s="217" t="s">
        <v>9</v>
      </c>
      <c r="H4" s="181" t="str">
        <f>$B$4</f>
        <v xml:space="preserve">@)&amp;%
c;f/ d;fGt </v>
      </c>
      <c r="I4" s="181" t="str">
        <f>$C$4</f>
        <v xml:space="preserve">@)&amp;%
k'; d;fGt </v>
      </c>
      <c r="J4" s="181" t="str">
        <f>$D$4</f>
        <v xml:space="preserve">@)&amp;^
c;f/ d;fGt </v>
      </c>
      <c r="K4" s="181" t="str">
        <f>$E$4</f>
        <v xml:space="preserve">@)&amp;^
k'; d;fGt </v>
      </c>
      <c r="L4" s="217" t="str">
        <f>$F$4</f>
        <v xml:space="preserve">ut cjlwsf] k|ltzt kl/jt{g     </v>
      </c>
      <c r="M4" s="217" t="str">
        <f>$G$4</f>
        <v xml:space="preserve">;dLIff cjlwsf] k|ltzt kl/jt{g             </v>
      </c>
      <c r="N4" s="181" t="str">
        <f>$B$4</f>
        <v xml:space="preserve">@)&amp;%
c;f/ d;fGt </v>
      </c>
      <c r="O4" s="181" t="str">
        <f>$C$4</f>
        <v xml:space="preserve">@)&amp;%
k'; d;fGt </v>
      </c>
      <c r="P4" s="181" t="str">
        <f>$D$4</f>
        <v xml:space="preserve">@)&amp;^
c;f/ d;fGt </v>
      </c>
      <c r="Q4" s="181" t="str">
        <f>$E$4</f>
        <v xml:space="preserve">@)&amp;^
k'; d;fGt </v>
      </c>
      <c r="R4" s="217" t="str">
        <f>$F$4</f>
        <v xml:space="preserve">ut cjlwsf] k|ltzt kl/jt{g     </v>
      </c>
      <c r="S4" s="217" t="str">
        <f>$G$4</f>
        <v xml:space="preserve">;dLIff cjlwsf] k|ltzt kl/jt{g             </v>
      </c>
      <c r="T4" s="181" t="str">
        <f>$B$4</f>
        <v xml:space="preserve">@)&amp;%
c;f/ d;fGt </v>
      </c>
      <c r="U4" s="181" t="str">
        <f>$C$4</f>
        <v xml:space="preserve">@)&amp;%
k'; d;fGt </v>
      </c>
      <c r="V4" s="181" t="str">
        <f>$D$4</f>
        <v xml:space="preserve">@)&amp;^
c;f/ d;fGt </v>
      </c>
      <c r="W4" s="181" t="str">
        <f>$E$4</f>
        <v xml:space="preserve">@)&amp;^
k'; d;fGt </v>
      </c>
      <c r="X4" s="217" t="str">
        <f>$F$4</f>
        <v xml:space="preserve">ut cjlwsf] k|ltzt kl/jt{g     </v>
      </c>
      <c r="Y4" s="217" t="str">
        <f>$G$4</f>
        <v xml:space="preserve">;dLIff cjlwsf] k|ltzt kl/jt{g             </v>
      </c>
    </row>
    <row r="5" spans="1:25" ht="16">
      <c r="A5" s="52" t="s">
        <v>88</v>
      </c>
      <c r="B5" s="115">
        <v>1514.34832035</v>
      </c>
      <c r="C5" s="115">
        <v>1513.5311677249986</v>
      </c>
      <c r="D5" s="115">
        <v>2301.5658336299994</v>
      </c>
      <c r="E5" s="115">
        <v>2815.6103729599999</v>
      </c>
      <c r="F5" s="219">
        <v>-5.3960678268026641E-2</v>
      </c>
      <c r="G5" s="219">
        <v>22.334557274829564</v>
      </c>
      <c r="H5" s="115">
        <v>1833.3173437400005</v>
      </c>
      <c r="I5" s="115">
        <v>2227.3237617124569</v>
      </c>
      <c r="J5" s="115">
        <v>2671.1055200700002</v>
      </c>
      <c r="K5" s="115">
        <v>3269.0796244899993</v>
      </c>
      <c r="L5" s="219">
        <v>21.491446601856509</v>
      </c>
      <c r="M5" s="219">
        <v>22.386764578447966</v>
      </c>
      <c r="N5" s="115">
        <v>2780.6811850345098</v>
      </c>
      <c r="O5" s="115">
        <v>2456.0893661596824</v>
      </c>
      <c r="P5" s="115">
        <v>2202.8651583210003</v>
      </c>
      <c r="Q5" s="115">
        <v>2717.7121987609999</v>
      </c>
      <c r="R5" s="219">
        <v>-11.673104440083421</v>
      </c>
      <c r="S5" s="219">
        <v>23.371700192144786</v>
      </c>
      <c r="T5" s="115">
        <v>688.85183470000004</v>
      </c>
      <c r="U5" s="115">
        <v>1023.2130663933327</v>
      </c>
      <c r="V5" s="115">
        <v>1028.1437190300001</v>
      </c>
      <c r="W5" s="115">
        <v>1119.03615255</v>
      </c>
      <c r="X5" s="219">
        <v>48.538918654248675</v>
      </c>
      <c r="Y5" s="219">
        <v>8.8404404790560136</v>
      </c>
    </row>
    <row r="6" spans="1:25" ht="16">
      <c r="A6" s="52" t="s">
        <v>89</v>
      </c>
      <c r="B6" s="115">
        <v>473.11040214999997</v>
      </c>
      <c r="C6" s="115">
        <v>1266.940164470695</v>
      </c>
      <c r="D6" s="115">
        <v>1684.4299480700001</v>
      </c>
      <c r="E6" s="115">
        <v>1962.6993749599999</v>
      </c>
      <c r="F6" s="219">
        <v>167.78953891379683</v>
      </c>
      <c r="G6" s="219">
        <v>16.520094956091086</v>
      </c>
      <c r="H6" s="115">
        <v>451.43932566999996</v>
      </c>
      <c r="I6" s="115">
        <v>984.6493811427639</v>
      </c>
      <c r="J6" s="115">
        <v>1455.6109096699997</v>
      </c>
      <c r="K6" s="115">
        <v>1913.4641908599997</v>
      </c>
      <c r="L6" s="219">
        <v>118.11333775173543</v>
      </c>
      <c r="M6" s="219">
        <v>31.454372741256748</v>
      </c>
      <c r="N6" s="115">
        <v>1474.7216644129999</v>
      </c>
      <c r="O6" s="115">
        <v>3582.5723150724207</v>
      </c>
      <c r="P6" s="115">
        <v>4408.3371359500006</v>
      </c>
      <c r="Q6" s="115">
        <v>4913.57167665</v>
      </c>
      <c r="R6" s="219">
        <v>142.93210044475967</v>
      </c>
      <c r="S6" s="219">
        <v>11.460887067366301</v>
      </c>
      <c r="T6" s="115">
        <v>484.58436735999999</v>
      </c>
      <c r="U6" s="115">
        <v>1696.5033479941583</v>
      </c>
      <c r="V6" s="115">
        <v>1648.3310210300001</v>
      </c>
      <c r="W6" s="115">
        <v>1735.67239</v>
      </c>
      <c r="X6" s="219">
        <v>250.09452682855903</v>
      </c>
      <c r="Y6" s="219">
        <v>5.2987760259114935</v>
      </c>
    </row>
    <row r="7" spans="1:25" ht="16">
      <c r="A7" s="52" t="s">
        <v>90</v>
      </c>
      <c r="B7" s="115">
        <v>1406.6258668299999</v>
      </c>
      <c r="C7" s="115">
        <v>1514.5666236793029</v>
      </c>
      <c r="D7" s="115">
        <v>1671.8448776199998</v>
      </c>
      <c r="E7" s="115">
        <v>1874.8010620600003</v>
      </c>
      <c r="F7" s="219">
        <v>7.6737360939167445</v>
      </c>
      <c r="G7" s="219">
        <v>12.139654052648964</v>
      </c>
      <c r="H7" s="115">
        <v>20.60326697</v>
      </c>
      <c r="I7" s="115">
        <v>20.804154892446082</v>
      </c>
      <c r="J7" s="115">
        <v>35.056598429999994</v>
      </c>
      <c r="K7" s="115">
        <v>46.859836139999999</v>
      </c>
      <c r="L7" s="219">
        <v>0.97502945886489556</v>
      </c>
      <c r="M7" s="219">
        <v>33.669090096029635</v>
      </c>
      <c r="N7" s="115">
        <v>1645.2870370299997</v>
      </c>
      <c r="O7" s="115">
        <v>1633.0289822499615</v>
      </c>
      <c r="P7" s="115">
        <v>1584.4075714604999</v>
      </c>
      <c r="Q7" s="115">
        <v>1962.5688975400001</v>
      </c>
      <c r="R7" s="219">
        <v>-0.74504050078495254</v>
      </c>
      <c r="S7" s="219">
        <v>23.867679812392765</v>
      </c>
      <c r="T7" s="115">
        <v>7.7881047199999998</v>
      </c>
      <c r="U7" s="115">
        <v>41.956954025564166</v>
      </c>
      <c r="V7" s="115">
        <v>46.336943810000001</v>
      </c>
      <c r="W7" s="115">
        <v>53.98275446000001</v>
      </c>
      <c r="X7" s="219">
        <v>438.73125149200837</v>
      </c>
      <c r="Y7" s="219">
        <v>16.500463822885877</v>
      </c>
    </row>
    <row r="8" spans="1:25" ht="16">
      <c r="A8" s="52" t="s">
        <v>91</v>
      </c>
      <c r="B8" s="115">
        <v>10.713173790000001</v>
      </c>
      <c r="C8" s="115">
        <v>17.927807300000001</v>
      </c>
      <c r="D8" s="115">
        <v>8.8609923299999984</v>
      </c>
      <c r="E8" s="115">
        <v>14.565436839999998</v>
      </c>
      <c r="F8" s="219">
        <v>67.343568315249001</v>
      </c>
      <c r="G8" s="219">
        <v>64.377039247476716</v>
      </c>
      <c r="H8" s="115">
        <v>50.169156439999995</v>
      </c>
      <c r="I8" s="115">
        <v>51.436137682882787</v>
      </c>
      <c r="J8" s="115">
        <v>51.962603309999992</v>
      </c>
      <c r="K8" s="115">
        <v>41.800910470000005</v>
      </c>
      <c r="L8" s="219">
        <v>2.5254186691339839</v>
      </c>
      <c r="M8" s="219">
        <v>-19.555780874520607</v>
      </c>
      <c r="N8" s="115">
        <v>27.910707939999998</v>
      </c>
      <c r="O8" s="115">
        <v>10.787644421837246</v>
      </c>
      <c r="P8" s="115">
        <v>34.883765839999995</v>
      </c>
      <c r="Q8" s="115">
        <v>18.775402060000001</v>
      </c>
      <c r="R8" s="219">
        <v>-61.349441780453645</v>
      </c>
      <c r="S8" s="219">
        <v>-46.17725005345924</v>
      </c>
      <c r="T8" s="115">
        <v>0</v>
      </c>
      <c r="U8" s="115">
        <v>0.56131010000000003</v>
      </c>
      <c r="V8" s="115">
        <v>1.68</v>
      </c>
      <c r="W8" s="115">
        <v>0.41</v>
      </c>
      <c r="X8" s="219">
        <v>0</v>
      </c>
      <c r="Y8" s="219">
        <v>-75.595238095238102</v>
      </c>
    </row>
    <row r="9" spans="1:25" ht="16">
      <c r="A9" s="52" t="s">
        <v>92</v>
      </c>
      <c r="B9" s="115">
        <v>751.05044829000008</v>
      </c>
      <c r="C9" s="115">
        <v>1263.4946583500002</v>
      </c>
      <c r="D9" s="115">
        <v>1170.8186520199999</v>
      </c>
      <c r="E9" s="115">
        <v>1495.8670672800001</v>
      </c>
      <c r="F9" s="219">
        <v>68.230331428033736</v>
      </c>
      <c r="G9" s="219">
        <v>27.762490348031093</v>
      </c>
      <c r="H9" s="115">
        <v>3.0116461600000002</v>
      </c>
      <c r="I9" s="115">
        <v>6.0797239599999999</v>
      </c>
      <c r="J9" s="115">
        <v>9.1554932000000004</v>
      </c>
      <c r="K9" s="115">
        <v>8.9875662199999997</v>
      </c>
      <c r="L9" s="219">
        <v>101.87378055063414</v>
      </c>
      <c r="M9" s="219">
        <v>-1.8341663996866941</v>
      </c>
      <c r="N9" s="115">
        <v>6.5329295700000003</v>
      </c>
      <c r="O9" s="115">
        <v>2.8452141540421381</v>
      </c>
      <c r="P9" s="115">
        <v>2.8076901699999994</v>
      </c>
      <c r="Q9" s="115">
        <v>5.5776265800000004</v>
      </c>
      <c r="R9" s="219">
        <v>-56.448112235776975</v>
      </c>
      <c r="S9" s="219">
        <v>98.655344510466477</v>
      </c>
      <c r="T9" s="115">
        <v>2.8200977300000001</v>
      </c>
      <c r="U9" s="115">
        <v>2.5203450299999997</v>
      </c>
      <c r="V9" s="115">
        <v>2.3566727599999999</v>
      </c>
      <c r="W9" s="115">
        <v>2.1258606499999999</v>
      </c>
      <c r="X9" s="219">
        <v>-10.629160004323694</v>
      </c>
      <c r="Y9" s="219">
        <v>-9.7939821734096029</v>
      </c>
    </row>
    <row r="10" spans="1:25" ht="16">
      <c r="A10" s="52" t="s">
        <v>93</v>
      </c>
      <c r="B10" s="115">
        <v>2243.4489427600001</v>
      </c>
      <c r="C10" s="115">
        <v>2852.6051326108859</v>
      </c>
      <c r="D10" s="115">
        <v>3006.74832724</v>
      </c>
      <c r="E10" s="115">
        <v>3084.6665381499997</v>
      </c>
      <c r="F10" s="219">
        <v>27.152665623023807</v>
      </c>
      <c r="G10" s="219">
        <v>2.5914443920726598</v>
      </c>
      <c r="H10" s="115">
        <v>1460.9218950100001</v>
      </c>
      <c r="I10" s="115">
        <v>1906.2333020358703</v>
      </c>
      <c r="J10" s="115">
        <v>2326.0091375450002</v>
      </c>
      <c r="K10" s="115">
        <v>2749.0037345150004</v>
      </c>
      <c r="L10" s="219">
        <v>30.481534197474815</v>
      </c>
      <c r="M10" s="219">
        <v>18.18542284044733</v>
      </c>
      <c r="N10" s="115">
        <v>1610.2883650404001</v>
      </c>
      <c r="O10" s="115">
        <v>1807.7103440455126</v>
      </c>
      <c r="P10" s="115">
        <v>1970.8751148900001</v>
      </c>
      <c r="Q10" s="115">
        <v>2137.80454852</v>
      </c>
      <c r="R10" s="219">
        <v>12.260038840941363</v>
      </c>
      <c r="S10" s="219">
        <v>8.4698128444996144</v>
      </c>
      <c r="T10" s="115">
        <v>118.24775134000001</v>
      </c>
      <c r="U10" s="115">
        <v>176.63682002926905</v>
      </c>
      <c r="V10" s="115">
        <v>230.16297236</v>
      </c>
      <c r="W10" s="115">
        <v>247.40028187000001</v>
      </c>
      <c r="X10" s="219">
        <v>49.3785869309107</v>
      </c>
      <c r="Y10" s="219">
        <v>7.4891757493637812</v>
      </c>
    </row>
    <row r="11" spans="1:25" ht="16">
      <c r="A11" s="52" t="s">
        <v>94</v>
      </c>
      <c r="B11" s="115">
        <v>74.305794660000004</v>
      </c>
      <c r="C11" s="115">
        <v>119.1751773122995</v>
      </c>
      <c r="D11" s="115">
        <v>151.06524586</v>
      </c>
      <c r="E11" s="115">
        <v>206.93553882999998</v>
      </c>
      <c r="F11" s="219">
        <v>60.384769260066065</v>
      </c>
      <c r="G11" s="219">
        <v>36.984213444949404</v>
      </c>
      <c r="H11" s="115">
        <v>42.989524460000005</v>
      </c>
      <c r="I11" s="115">
        <v>62.561059721313264</v>
      </c>
      <c r="J11" s="115">
        <v>66.718707249999994</v>
      </c>
      <c r="K11" s="115">
        <v>100.38883140999999</v>
      </c>
      <c r="L11" s="219">
        <v>45.526289269665625</v>
      </c>
      <c r="M11" s="219">
        <v>50.465792201032201</v>
      </c>
      <c r="N11" s="115">
        <v>539.52558731999989</v>
      </c>
      <c r="O11" s="115">
        <v>759.50542538344871</v>
      </c>
      <c r="P11" s="115">
        <v>940.96439590000011</v>
      </c>
      <c r="Q11" s="115">
        <v>1147.1452047499999</v>
      </c>
      <c r="R11" s="219">
        <v>40.772827690371571</v>
      </c>
      <c r="S11" s="219">
        <v>21.911648277913315</v>
      </c>
      <c r="T11" s="115">
        <v>79.00844183000001</v>
      </c>
      <c r="U11" s="115">
        <v>150.90366966075996</v>
      </c>
      <c r="V11" s="115">
        <v>144.75455120000004</v>
      </c>
      <c r="W11" s="115">
        <v>215.31558486</v>
      </c>
      <c r="X11" s="219">
        <v>90.996893705934184</v>
      </c>
      <c r="Y11" s="219">
        <v>48.745295450164718</v>
      </c>
    </row>
    <row r="12" spans="1:25" ht="16">
      <c r="A12" s="52" t="s">
        <v>95</v>
      </c>
      <c r="B12" s="115">
        <v>40.947650929999995</v>
      </c>
      <c r="C12" s="115">
        <v>118.08528376096974</v>
      </c>
      <c r="D12" s="115">
        <v>176.58022846</v>
      </c>
      <c r="E12" s="115">
        <v>209.59425676000004</v>
      </c>
      <c r="F12" s="219">
        <v>188.3810941019218</v>
      </c>
      <c r="G12" s="219">
        <v>18.696333438869999</v>
      </c>
      <c r="H12" s="115">
        <v>253.51840675</v>
      </c>
      <c r="I12" s="115">
        <v>371.01381376312662</v>
      </c>
      <c r="J12" s="115">
        <v>452.45256351</v>
      </c>
      <c r="K12" s="115">
        <v>501.90975226</v>
      </c>
      <c r="L12" s="219">
        <v>46.345907786092766</v>
      </c>
      <c r="M12" s="219">
        <v>10.930911379156512</v>
      </c>
      <c r="N12" s="115">
        <v>716.19038765000005</v>
      </c>
      <c r="O12" s="115">
        <v>710.01783621315292</v>
      </c>
      <c r="P12" s="115">
        <v>714.35658247000003</v>
      </c>
      <c r="Q12" s="115">
        <v>778.82943572999989</v>
      </c>
      <c r="R12" s="219">
        <v>-0.86185901727901637</v>
      </c>
      <c r="S12" s="219">
        <v>9.0253040067293568</v>
      </c>
      <c r="T12" s="115">
        <v>39.415966670000003</v>
      </c>
      <c r="U12" s="115">
        <v>35.713282569999997</v>
      </c>
      <c r="V12" s="115">
        <v>33.115702519999999</v>
      </c>
      <c r="W12" s="115">
        <v>63.582812129999994</v>
      </c>
      <c r="X12" s="219">
        <v>-9.3938685583935353</v>
      </c>
      <c r="Y12" s="219">
        <v>92.002002951921668</v>
      </c>
    </row>
    <row r="13" spans="1:25" ht="16">
      <c r="A13" s="52" t="s">
        <v>96</v>
      </c>
      <c r="B13" s="115">
        <v>94.751022899999995</v>
      </c>
      <c r="C13" s="115">
        <v>111.1090637574742</v>
      </c>
      <c r="D13" s="115">
        <v>135.42491307</v>
      </c>
      <c r="E13" s="115">
        <v>207.20223750999997</v>
      </c>
      <c r="F13" s="219">
        <v>17.264236687701455</v>
      </c>
      <c r="G13" s="219">
        <v>53.001565821865341</v>
      </c>
      <c r="H13" s="115">
        <v>285.82523691999995</v>
      </c>
      <c r="I13" s="115">
        <v>336.81446349473435</v>
      </c>
      <c r="J13" s="115">
        <v>383.90646922999997</v>
      </c>
      <c r="K13" s="115">
        <v>447.95600397999999</v>
      </c>
      <c r="L13" s="219">
        <v>17.839301779011848</v>
      </c>
      <c r="M13" s="219">
        <v>16.683629968118012</v>
      </c>
      <c r="N13" s="115">
        <v>801.61956013999998</v>
      </c>
      <c r="O13" s="115">
        <v>1545.2779806034043</v>
      </c>
      <c r="P13" s="115">
        <v>2898.3362009999996</v>
      </c>
      <c r="Q13" s="115">
        <v>4113.6659193099995</v>
      </c>
      <c r="R13" s="219">
        <v>92.769495336856181</v>
      </c>
      <c r="S13" s="219">
        <v>41.931978694903648</v>
      </c>
      <c r="T13" s="115">
        <v>47.488166689999993</v>
      </c>
      <c r="U13" s="115">
        <v>40.814084428693576</v>
      </c>
      <c r="V13" s="115">
        <v>118.26657382</v>
      </c>
      <c r="W13" s="115">
        <v>184.91860474000003</v>
      </c>
      <c r="X13" s="219">
        <v>-14.054200712515268</v>
      </c>
      <c r="Y13" s="219">
        <v>56.357454830342391</v>
      </c>
    </row>
    <row r="14" spans="1:25" ht="16">
      <c r="A14" s="52" t="s">
        <v>97</v>
      </c>
      <c r="B14" s="115">
        <v>3139.5540641899997</v>
      </c>
      <c r="C14" s="115">
        <v>3211.8413759387099</v>
      </c>
      <c r="D14" s="115">
        <v>4010.1640528400003</v>
      </c>
      <c r="E14" s="115">
        <v>4948.1056240200005</v>
      </c>
      <c r="F14" s="219">
        <v>2.3024706780247755</v>
      </c>
      <c r="G14" s="219">
        <v>23.389107249010152</v>
      </c>
      <c r="H14" s="115">
        <v>2752.9408948600003</v>
      </c>
      <c r="I14" s="115">
        <v>3089.9465662897874</v>
      </c>
      <c r="J14" s="115">
        <v>3407.0160823099995</v>
      </c>
      <c r="K14" s="115">
        <v>4198.8424872859996</v>
      </c>
      <c r="L14" s="219">
        <v>12.241660257182005</v>
      </c>
      <c r="M14" s="219">
        <v>23.241052752505126</v>
      </c>
      <c r="N14" s="115">
        <v>7417.8773037383999</v>
      </c>
      <c r="O14" s="115">
        <v>9467.6105167300975</v>
      </c>
      <c r="P14" s="115">
        <v>10158.560956180003</v>
      </c>
      <c r="Q14" s="115">
        <v>13489.140934245999</v>
      </c>
      <c r="R14" s="219">
        <v>27.632341828553692</v>
      </c>
      <c r="S14" s="219">
        <v>32.785942737684962</v>
      </c>
      <c r="T14" s="115">
        <v>3111.3779052699997</v>
      </c>
      <c r="U14" s="115">
        <v>3817.0878515515406</v>
      </c>
      <c r="V14" s="115">
        <v>3940.3869289800004</v>
      </c>
      <c r="W14" s="115">
        <v>4934.1028373900008</v>
      </c>
      <c r="X14" s="219">
        <v>22.681588921944225</v>
      </c>
      <c r="Y14" s="219">
        <v>25.218739335003121</v>
      </c>
    </row>
    <row r="15" spans="1:25" ht="16">
      <c r="A15" s="52" t="s">
        <v>98</v>
      </c>
      <c r="B15" s="115">
        <v>1432.85109197</v>
      </c>
      <c r="C15" s="115">
        <v>1469.1694478577542</v>
      </c>
      <c r="D15" s="115">
        <v>1866.1852211799999</v>
      </c>
      <c r="E15" s="115">
        <v>2472.3178837099999</v>
      </c>
      <c r="F15" s="219">
        <v>2.5346915734154152</v>
      </c>
      <c r="G15" s="219">
        <v>32.479769727612506</v>
      </c>
      <c r="H15" s="115">
        <v>776.98265309999988</v>
      </c>
      <c r="I15" s="115">
        <v>896.10739596257406</v>
      </c>
      <c r="J15" s="115">
        <v>1245.3019960399999</v>
      </c>
      <c r="K15" s="115">
        <v>1435.3489794100001</v>
      </c>
      <c r="L15" s="219">
        <v>15.331712025653488</v>
      </c>
      <c r="M15" s="219">
        <v>15.261116096685015</v>
      </c>
      <c r="N15" s="115">
        <v>13460.721372559998</v>
      </c>
      <c r="O15" s="115">
        <v>15031.571128844222</v>
      </c>
      <c r="P15" s="115">
        <v>18834.43452658</v>
      </c>
      <c r="Q15" s="115">
        <v>20321.602486929994</v>
      </c>
      <c r="R15" s="219">
        <v>11.669877956811732</v>
      </c>
      <c r="S15" s="219">
        <v>7.8960053632151102</v>
      </c>
      <c r="T15" s="115">
        <v>2285.4318663600006</v>
      </c>
      <c r="U15" s="115">
        <v>2777.9770799134999</v>
      </c>
      <c r="V15" s="115">
        <v>3006.0690911899997</v>
      </c>
      <c r="W15" s="115">
        <v>3139.0749453400003</v>
      </c>
      <c r="X15" s="219">
        <v>21.551515965250559</v>
      </c>
      <c r="Y15" s="219">
        <v>4.4245774170595666</v>
      </c>
    </row>
    <row r="16" spans="1:25" ht="16">
      <c r="A16" s="52" t="s">
        <v>99</v>
      </c>
      <c r="B16" s="115">
        <v>6.5938399700000003</v>
      </c>
      <c r="C16" s="115">
        <v>5.5845942870364187</v>
      </c>
      <c r="D16" s="115">
        <v>60.423960419999993</v>
      </c>
      <c r="E16" s="115">
        <v>79.213448439999993</v>
      </c>
      <c r="F16" s="219">
        <v>-15.305886820962414</v>
      </c>
      <c r="G16" s="219">
        <v>31.096088189844608</v>
      </c>
      <c r="H16" s="115">
        <v>16.426949010000001</v>
      </c>
      <c r="I16" s="115">
        <v>34.169751620254289</v>
      </c>
      <c r="J16" s="115">
        <v>42.420597440000002</v>
      </c>
      <c r="K16" s="115">
        <v>63.050508129999997</v>
      </c>
      <c r="L16" s="219">
        <v>108.01033472164096</v>
      </c>
      <c r="M16" s="219">
        <v>48.631824950554005</v>
      </c>
      <c r="N16" s="115">
        <v>273.30954906628602</v>
      </c>
      <c r="O16" s="115">
        <v>469.04644090342856</v>
      </c>
      <c r="P16" s="115">
        <v>354.61567308000002</v>
      </c>
      <c r="Q16" s="115">
        <v>593.01684192000005</v>
      </c>
      <c r="R16" s="219">
        <v>71.61728981144023</v>
      </c>
      <c r="S16" s="219">
        <v>67.228040647322871</v>
      </c>
      <c r="T16" s="115">
        <v>23.738833749999998</v>
      </c>
      <c r="U16" s="115">
        <v>56.568926768939427</v>
      </c>
      <c r="V16" s="115">
        <v>61.71086717</v>
      </c>
      <c r="W16" s="115">
        <v>66.710322149999996</v>
      </c>
      <c r="X16" s="219">
        <v>138.29699202868139</v>
      </c>
      <c r="Y16" s="219">
        <v>8.1014174800486671</v>
      </c>
    </row>
    <row r="17" spans="1:25" ht="16">
      <c r="A17" s="52" t="s">
        <v>100</v>
      </c>
      <c r="B17" s="115">
        <v>8161.74042938</v>
      </c>
      <c r="C17" s="115">
        <v>7896.2547641144774</v>
      </c>
      <c r="D17" s="115">
        <v>9581.3109015499995</v>
      </c>
      <c r="E17" s="115">
        <v>11272.750078989999</v>
      </c>
      <c r="F17" s="219">
        <v>-3.2528070153989148</v>
      </c>
      <c r="G17" s="219">
        <v>17.653525648211343</v>
      </c>
      <c r="H17" s="115">
        <v>6746.6837361340013</v>
      </c>
      <c r="I17" s="115">
        <v>6917.2808358050024</v>
      </c>
      <c r="J17" s="115">
        <v>8040.9694744199942</v>
      </c>
      <c r="K17" s="115">
        <v>10177.34778727</v>
      </c>
      <c r="L17" s="219">
        <v>2.5286067398908187</v>
      </c>
      <c r="M17" s="219">
        <v>26.568665876002555</v>
      </c>
      <c r="N17" s="115">
        <v>8858.1349446199984</v>
      </c>
      <c r="O17" s="115">
        <v>10655.975733663863</v>
      </c>
      <c r="P17" s="115">
        <v>13144.752453589994</v>
      </c>
      <c r="Q17" s="115">
        <v>17473.024590298508</v>
      </c>
      <c r="R17" s="219">
        <v>20.295929112434521</v>
      </c>
      <c r="S17" s="219">
        <v>32.927756928023484</v>
      </c>
      <c r="T17" s="115">
        <v>3866.0865757699994</v>
      </c>
      <c r="U17" s="115">
        <v>2583.7451038310019</v>
      </c>
      <c r="V17" s="115">
        <v>2930.92532656</v>
      </c>
      <c r="W17" s="115">
        <v>3820.9698168300001</v>
      </c>
      <c r="X17" s="219">
        <v>-33.168979711314321</v>
      </c>
      <c r="Y17" s="219">
        <v>30.367354712330297</v>
      </c>
    </row>
    <row r="18" spans="1:25" ht="16">
      <c r="A18" s="52" t="s">
        <v>68</v>
      </c>
      <c r="B18" s="115">
        <v>1.0934160500000001</v>
      </c>
      <c r="C18" s="115">
        <v>2.8735702375771082</v>
      </c>
      <c r="D18" s="115">
        <v>9.9230124800000006</v>
      </c>
      <c r="E18" s="115">
        <v>24.206709480000001</v>
      </c>
      <c r="F18" s="219">
        <v>162.80666335354306</v>
      </c>
      <c r="G18" s="219">
        <v>143.94516815119434</v>
      </c>
      <c r="H18" s="115">
        <v>12.616882439999998</v>
      </c>
      <c r="I18" s="115">
        <v>21.260419093522778</v>
      </c>
      <c r="J18" s="115">
        <v>23.440871139999999</v>
      </c>
      <c r="K18" s="115">
        <v>21.277899880000003</v>
      </c>
      <c r="L18" s="219">
        <v>68.507705406842007</v>
      </c>
      <c r="M18" s="219">
        <v>-9.2273501572603891</v>
      </c>
      <c r="N18" s="115">
        <v>161.51879002999999</v>
      </c>
      <c r="O18" s="115">
        <v>162.22662898498416</v>
      </c>
      <c r="P18" s="115">
        <v>198.13384114999999</v>
      </c>
      <c r="Q18" s="115">
        <v>170.80749590000002</v>
      </c>
      <c r="R18" s="219">
        <v>0.43823938679375374</v>
      </c>
      <c r="S18" s="219">
        <v>-13.791861648365355</v>
      </c>
      <c r="T18" s="115">
        <v>0.57305713000000003</v>
      </c>
      <c r="U18" s="115">
        <v>0.88419702</v>
      </c>
      <c r="V18" s="115">
        <v>0.32678452000000002</v>
      </c>
      <c r="W18" s="115">
        <v>1.3840853599999998</v>
      </c>
      <c r="X18" s="219">
        <v>54.294741957054072</v>
      </c>
      <c r="Y18" s="219">
        <v>323.54679468905061</v>
      </c>
    </row>
    <row r="19" spans="1:25" ht="16">
      <c r="A19" s="52" t="s">
        <v>101</v>
      </c>
      <c r="B19" s="115">
        <v>597.79635170000006</v>
      </c>
      <c r="C19" s="115">
        <v>741.28792998799997</v>
      </c>
      <c r="D19" s="115">
        <v>876.1271232040001</v>
      </c>
      <c r="E19" s="115">
        <v>786.7275294735</v>
      </c>
      <c r="F19" s="219">
        <v>24.003421546475096</v>
      </c>
      <c r="G19" s="219">
        <v>-10.20395229901861</v>
      </c>
      <c r="H19" s="115">
        <v>1274.16479226</v>
      </c>
      <c r="I19" s="115">
        <v>1608.48671453</v>
      </c>
      <c r="J19" s="115">
        <v>1700.4374766199999</v>
      </c>
      <c r="K19" s="115">
        <v>1094.29584811</v>
      </c>
      <c r="L19" s="219">
        <v>26.238515167022427</v>
      </c>
      <c r="M19" s="219">
        <v>-35.646216743872415</v>
      </c>
      <c r="N19" s="115">
        <v>1358.63167107</v>
      </c>
      <c r="O19" s="115">
        <v>1815.2955814703998</v>
      </c>
      <c r="P19" s="115">
        <v>1538.6219979099997</v>
      </c>
      <c r="Q19" s="115">
        <v>1272.41500926</v>
      </c>
      <c r="R19" s="219">
        <v>33.612046599852249</v>
      </c>
      <c r="S19" s="219">
        <v>-17.301649723688101</v>
      </c>
      <c r="T19" s="115">
        <v>157.03370292000002</v>
      </c>
      <c r="U19" s="115">
        <v>160.91769406691279</v>
      </c>
      <c r="V19" s="115">
        <v>167.80886383000001</v>
      </c>
      <c r="W19" s="115">
        <v>194.12800209</v>
      </c>
      <c r="X19" s="219">
        <v>2.4733487618842105</v>
      </c>
      <c r="Y19" s="219">
        <v>15.683997650244976</v>
      </c>
    </row>
    <row r="20" spans="1:25" ht="16">
      <c r="A20" s="52" t="s">
        <v>102</v>
      </c>
      <c r="B20" s="115">
        <v>412.02339137999996</v>
      </c>
      <c r="C20" s="115">
        <v>381.78989148504684</v>
      </c>
      <c r="D20" s="115">
        <v>468.46776476999997</v>
      </c>
      <c r="E20" s="115">
        <v>672.7005757899999</v>
      </c>
      <c r="F20" s="219">
        <v>-7.3378115241688846</v>
      </c>
      <c r="G20" s="219">
        <v>43.595915531193583</v>
      </c>
      <c r="H20" s="115">
        <v>1124.78116462</v>
      </c>
      <c r="I20" s="115">
        <v>1196.9174972353267</v>
      </c>
      <c r="J20" s="115">
        <v>1584.1774952300002</v>
      </c>
      <c r="K20" s="115">
        <v>2043.7099003099997</v>
      </c>
      <c r="L20" s="219">
        <v>6.4133659848133675</v>
      </c>
      <c r="M20" s="219">
        <v>29.007633706681446</v>
      </c>
      <c r="N20" s="115">
        <v>355.36316070999993</v>
      </c>
      <c r="O20" s="115">
        <v>411.67980381620271</v>
      </c>
      <c r="P20" s="115">
        <v>434.71594095</v>
      </c>
      <c r="Q20" s="115">
        <v>469.63501597000004</v>
      </c>
      <c r="R20" s="219">
        <v>15.847631193307876</v>
      </c>
      <c r="S20" s="219">
        <v>8.0326189427721886</v>
      </c>
      <c r="T20" s="115">
        <v>95.096063240000007</v>
      </c>
      <c r="U20" s="115">
        <v>106.01052982723805</v>
      </c>
      <c r="V20" s="115">
        <v>107.24118364</v>
      </c>
      <c r="W20" s="115">
        <v>161.13408034</v>
      </c>
      <c r="X20" s="219">
        <v>11.477306436642394</v>
      </c>
      <c r="Y20" s="219">
        <v>50.25391819705581</v>
      </c>
    </row>
    <row r="21" spans="1:25" ht="16">
      <c r="A21" s="218" t="s">
        <v>36</v>
      </c>
      <c r="B21" s="115">
        <v>20360.954207300001</v>
      </c>
      <c r="C21" s="115">
        <v>22486.236652875228</v>
      </c>
      <c r="D21" s="115">
        <v>27179.941054743998</v>
      </c>
      <c r="E21" s="115">
        <v>32127.963735253503</v>
      </c>
      <c r="F21" s="220">
        <v>10.438029691227584</v>
      </c>
      <c r="G21" s="220">
        <v>18.204685104149164</v>
      </c>
      <c r="H21" s="115">
        <v>17106.392874544003</v>
      </c>
      <c r="I21" s="115">
        <v>19731.084978942068</v>
      </c>
      <c r="J21" s="115">
        <v>23495.741995414992</v>
      </c>
      <c r="K21" s="115">
        <v>28113.323860741002</v>
      </c>
      <c r="L21" s="220">
        <v>15.343340490582705</v>
      </c>
      <c r="M21" s="220">
        <v>19.652845465476659</v>
      </c>
      <c r="N21" s="115">
        <v>41488.314215932594</v>
      </c>
      <c r="O21" s="115">
        <v>50521.240942716664</v>
      </c>
      <c r="P21" s="115">
        <v>59421.669005441494</v>
      </c>
      <c r="Q21" s="115">
        <v>71585.293284425497</v>
      </c>
      <c r="R21" s="220">
        <v>21.7722192320728</v>
      </c>
      <c r="S21" s="220">
        <v>20.470014529329575</v>
      </c>
      <c r="T21" s="115">
        <v>11007.542735479999</v>
      </c>
      <c r="U21" s="115">
        <v>12672.014263210909</v>
      </c>
      <c r="V21" s="115">
        <v>13467.617202420002</v>
      </c>
      <c r="W21" s="115">
        <v>15939.948530759999</v>
      </c>
      <c r="X21" s="220">
        <v>15.121190693776839</v>
      </c>
      <c r="Y21" s="220">
        <v>18.357600243462088</v>
      </c>
    </row>
    <row r="23" spans="1:25" ht="15.5">
      <c r="A23" s="333" t="s">
        <v>82</v>
      </c>
      <c r="B23" s="339" t="s">
        <v>353</v>
      </c>
      <c r="C23" s="339"/>
      <c r="D23" s="339"/>
      <c r="E23" s="339"/>
      <c r="F23" s="339"/>
      <c r="G23" s="339"/>
      <c r="H23" s="339" t="s">
        <v>354</v>
      </c>
      <c r="I23" s="339"/>
      <c r="J23" s="339"/>
      <c r="K23" s="339"/>
      <c r="L23" s="339"/>
      <c r="M23" s="339"/>
      <c r="N23" s="339" t="s">
        <v>444</v>
      </c>
      <c r="O23" s="339"/>
      <c r="P23" s="339"/>
      <c r="Q23" s="339"/>
      <c r="R23" s="339"/>
      <c r="S23" s="339"/>
      <c r="T23" s="339" t="s">
        <v>36</v>
      </c>
      <c r="U23" s="339"/>
      <c r="V23" s="339"/>
      <c r="W23" s="339"/>
      <c r="X23" s="339"/>
      <c r="Y23" s="339"/>
    </row>
    <row r="24" spans="1:25" ht="60" customHeight="1">
      <c r="A24" s="333"/>
      <c r="B24" s="18" t="s">
        <v>83</v>
      </c>
      <c r="C24" s="18" t="s">
        <v>84</v>
      </c>
      <c r="D24" s="18" t="s">
        <v>85</v>
      </c>
      <c r="E24" s="18" t="s">
        <v>86</v>
      </c>
      <c r="F24" s="211" t="s">
        <v>87</v>
      </c>
      <c r="G24" s="211" t="s">
        <v>9</v>
      </c>
      <c r="H24" s="18" t="str">
        <f>$B$4</f>
        <v xml:space="preserve">@)&amp;%
c;f/ d;fGt </v>
      </c>
      <c r="I24" s="18" t="str">
        <f>$C$4</f>
        <v xml:space="preserve">@)&amp;%
k'; d;fGt </v>
      </c>
      <c r="J24" s="18" t="str">
        <f>$D$4</f>
        <v xml:space="preserve">@)&amp;^
c;f/ d;fGt </v>
      </c>
      <c r="K24" s="18" t="str">
        <f>$E$4</f>
        <v xml:space="preserve">@)&amp;^
k'; d;fGt </v>
      </c>
      <c r="L24" s="211" t="str">
        <f>$F$4</f>
        <v xml:space="preserve">ut cjlwsf] k|ltzt kl/jt{g     </v>
      </c>
      <c r="M24" s="211" t="str">
        <f>$G$4</f>
        <v xml:space="preserve">;dLIff cjlwsf] k|ltzt kl/jt{g             </v>
      </c>
      <c r="N24" s="18" t="str">
        <f>$B$4</f>
        <v xml:space="preserve">@)&amp;%
c;f/ d;fGt </v>
      </c>
      <c r="O24" s="18" t="str">
        <f>$C$4</f>
        <v xml:space="preserve">@)&amp;%
k'; d;fGt </v>
      </c>
      <c r="P24" s="18" t="str">
        <f>$D$4</f>
        <v xml:space="preserve">@)&amp;^
c;f/ d;fGt </v>
      </c>
      <c r="Q24" s="18" t="str">
        <f>$E$4</f>
        <v xml:space="preserve">@)&amp;^
k'; d;fGt </v>
      </c>
      <c r="R24" s="211" t="str">
        <f>$F$4</f>
        <v xml:space="preserve">ut cjlwsf] k|ltzt kl/jt{g     </v>
      </c>
      <c r="S24" s="211" t="str">
        <f>$G$4</f>
        <v xml:space="preserve">;dLIff cjlwsf] k|ltzt kl/jt{g             </v>
      </c>
      <c r="T24" s="18" t="str">
        <f>$B$4</f>
        <v xml:space="preserve">@)&amp;%
c;f/ d;fGt </v>
      </c>
      <c r="U24" s="18" t="str">
        <f>$C$4</f>
        <v xml:space="preserve">@)&amp;%
k'; d;fGt </v>
      </c>
      <c r="V24" s="18" t="str">
        <f>$D$4</f>
        <v xml:space="preserve">@)&amp;^
c;f/ d;fGt </v>
      </c>
      <c r="W24" s="18" t="str">
        <f>$E$4</f>
        <v xml:space="preserve">@)&amp;^
k'; d;fGt </v>
      </c>
      <c r="X24" s="211" t="str">
        <f>$F$4</f>
        <v xml:space="preserve">ut cjlwsf] k|ltzt kl/jt{g     </v>
      </c>
      <c r="Y24" s="211" t="str">
        <f>$G$4</f>
        <v xml:space="preserve">;dLIff cjlwsf] k|ltzt kl/jt{g             </v>
      </c>
    </row>
    <row r="25" spans="1:25" ht="16">
      <c r="A25" s="52" t="s">
        <v>88</v>
      </c>
      <c r="B25" s="115">
        <v>1346.62530356</v>
      </c>
      <c r="C25" s="115">
        <v>2579.031304842194</v>
      </c>
      <c r="D25" s="115">
        <v>2289.6497744800004</v>
      </c>
      <c r="E25" s="115">
        <v>2351.44118385</v>
      </c>
      <c r="F25" s="219">
        <v>91.518108119916462</v>
      </c>
      <c r="G25" s="219">
        <v>2.6987275546992038</v>
      </c>
      <c r="H25" s="115">
        <v>240.81251452166669</v>
      </c>
      <c r="I25" s="115">
        <v>114.58201755158436</v>
      </c>
      <c r="J25" s="115">
        <v>107.32214418999999</v>
      </c>
      <c r="K25" s="115">
        <v>253.72702376000001</v>
      </c>
      <c r="L25" s="219">
        <v>-52.418578503205218</v>
      </c>
      <c r="M25" s="219">
        <v>136.41628265533819</v>
      </c>
      <c r="N25" s="115">
        <v>731.69600334000006</v>
      </c>
      <c r="O25" s="115">
        <v>775.35575491174859</v>
      </c>
      <c r="P25" s="115">
        <v>1102.4921762499998</v>
      </c>
      <c r="Q25" s="115">
        <v>1000.71748095</v>
      </c>
      <c r="R25" s="219">
        <v>5.9669249760082437</v>
      </c>
      <c r="S25" s="219">
        <v>-9.2313303887719798</v>
      </c>
      <c r="T25" s="115">
        <v>9136.3325052461769</v>
      </c>
      <c r="U25" s="115">
        <v>10689.126439295997</v>
      </c>
      <c r="V25" s="115">
        <v>11703.144325970999</v>
      </c>
      <c r="W25" s="115">
        <v>13527.324037320997</v>
      </c>
      <c r="X25" s="219">
        <v>16.995812413330952</v>
      </c>
      <c r="Y25" s="219">
        <v>15.587090618902096</v>
      </c>
    </row>
    <row r="26" spans="1:25" ht="16">
      <c r="A26" s="52" t="s">
        <v>89</v>
      </c>
      <c r="B26" s="115">
        <v>209.87401789999996</v>
      </c>
      <c r="C26" s="115">
        <v>1685.6156921749359</v>
      </c>
      <c r="D26" s="115">
        <v>1283.4198911400003</v>
      </c>
      <c r="E26" s="115">
        <v>1517.1130897900002</v>
      </c>
      <c r="F26" s="219">
        <v>703.15596424998751</v>
      </c>
      <c r="G26" s="219">
        <v>18.208631505813841</v>
      </c>
      <c r="H26" s="115">
        <v>87.478238810000008</v>
      </c>
      <c r="I26" s="115">
        <v>167.53107952296978</v>
      </c>
      <c r="J26" s="115">
        <v>217.75444492</v>
      </c>
      <c r="K26" s="115">
        <v>354.06854901000003</v>
      </c>
      <c r="L26" s="219">
        <v>91.511719716765271</v>
      </c>
      <c r="M26" s="219">
        <v>62.599918059114685</v>
      </c>
      <c r="N26" s="115">
        <v>126.62659210999999</v>
      </c>
      <c r="O26" s="115">
        <v>318.13764129943712</v>
      </c>
      <c r="P26" s="115">
        <v>535.83492268999998</v>
      </c>
      <c r="Q26" s="115">
        <v>596.00866971999994</v>
      </c>
      <c r="R26" s="219">
        <v>151.24078283894136</v>
      </c>
      <c r="S26" s="219">
        <v>11.229903927858146</v>
      </c>
      <c r="T26" s="115">
        <v>3307.8346084129998</v>
      </c>
      <c r="U26" s="115">
        <v>9701.9496216773823</v>
      </c>
      <c r="V26" s="115">
        <v>11233.71827347</v>
      </c>
      <c r="W26" s="115">
        <v>12992.597940990001</v>
      </c>
      <c r="X26" s="219">
        <v>193.30213780948645</v>
      </c>
      <c r="Y26" s="219">
        <v>15.657145966298998</v>
      </c>
    </row>
    <row r="27" spans="1:25" ht="16">
      <c r="A27" s="52" t="s">
        <v>90</v>
      </c>
      <c r="B27" s="115">
        <v>32.315962689999999</v>
      </c>
      <c r="C27" s="115">
        <v>19.493773785628381</v>
      </c>
      <c r="D27" s="115">
        <v>29.226572190000002</v>
      </c>
      <c r="E27" s="115">
        <v>28.78903249</v>
      </c>
      <c r="F27" s="219">
        <v>-39.677570578268352</v>
      </c>
      <c r="G27" s="219">
        <v>-1.4970612946177368</v>
      </c>
      <c r="H27" s="115">
        <v>0</v>
      </c>
      <c r="I27" s="115">
        <v>0</v>
      </c>
      <c r="J27" s="115">
        <v>0</v>
      </c>
      <c r="K27" s="115">
        <v>0</v>
      </c>
      <c r="L27" s="219">
        <v>0</v>
      </c>
      <c r="M27" s="219">
        <v>0</v>
      </c>
      <c r="N27" s="115">
        <v>1.1948040600000001</v>
      </c>
      <c r="O27" s="115">
        <v>3.6152176100000002</v>
      </c>
      <c r="P27" s="115">
        <v>5.8952874299999998</v>
      </c>
      <c r="Q27" s="115">
        <v>4.3673442800000002</v>
      </c>
      <c r="R27" s="219">
        <v>202.57828300315617</v>
      </c>
      <c r="S27" s="219">
        <v>-25.918043320917434</v>
      </c>
      <c r="T27" s="115">
        <v>3113.8150422999997</v>
      </c>
      <c r="U27" s="115">
        <v>3233.4657062429033</v>
      </c>
      <c r="V27" s="115">
        <v>3372.7678509404991</v>
      </c>
      <c r="W27" s="115">
        <v>3971.3689269700003</v>
      </c>
      <c r="X27" s="219">
        <v>3.8425745369424504</v>
      </c>
      <c r="Y27" s="219">
        <v>17.748066350388768</v>
      </c>
    </row>
    <row r="28" spans="1:25" ht="16">
      <c r="A28" s="52" t="s">
        <v>91</v>
      </c>
      <c r="B28" s="115">
        <v>2.8650869999999999</v>
      </c>
      <c r="C28" s="115">
        <v>12.97959058410621</v>
      </c>
      <c r="D28" s="115">
        <v>16.61837495</v>
      </c>
      <c r="E28" s="115">
        <v>23.823613720000001</v>
      </c>
      <c r="F28" s="219">
        <v>353.02605415145194</v>
      </c>
      <c r="G28" s="219">
        <v>43.357059830931291</v>
      </c>
      <c r="H28" s="115">
        <v>0</v>
      </c>
      <c r="I28" s="115">
        <v>0</v>
      </c>
      <c r="J28" s="115">
        <v>0</v>
      </c>
      <c r="K28" s="115">
        <v>0</v>
      </c>
      <c r="L28" s="219">
        <v>0</v>
      </c>
      <c r="M28" s="219">
        <v>0</v>
      </c>
      <c r="N28" s="115">
        <v>4.6113788900000001</v>
      </c>
      <c r="O28" s="115">
        <v>19.317995449999998</v>
      </c>
      <c r="P28" s="115">
        <v>7.6333368300000011</v>
      </c>
      <c r="Q28" s="115">
        <v>5.7269415499999994</v>
      </c>
      <c r="R28" s="219">
        <v>318.92015188541575</v>
      </c>
      <c r="S28" s="219">
        <v>-24.974599214692333</v>
      </c>
      <c r="T28" s="115">
        <v>96.269504059999988</v>
      </c>
      <c r="U28" s="115">
        <v>113.01048553882623</v>
      </c>
      <c r="V28" s="115">
        <v>121.63907326</v>
      </c>
      <c r="W28" s="115">
        <v>105.10230464</v>
      </c>
      <c r="X28" s="219">
        <v>17.389703668144406</v>
      </c>
      <c r="Y28" s="219">
        <v>-13.594947887060215</v>
      </c>
    </row>
    <row r="29" spans="1:25" ht="16">
      <c r="A29" s="52" t="s">
        <v>92</v>
      </c>
      <c r="B29" s="115">
        <v>11.858136500000001</v>
      </c>
      <c r="C29" s="115">
        <v>8.3202648822981189</v>
      </c>
      <c r="D29" s="115">
        <v>5.2214513499999997</v>
      </c>
      <c r="E29" s="115">
        <v>5.9402916499999998</v>
      </c>
      <c r="F29" s="219">
        <v>-29.834971268056165</v>
      </c>
      <c r="G29" s="219">
        <v>13.767059229614389</v>
      </c>
      <c r="H29" s="115">
        <v>0.52062553</v>
      </c>
      <c r="I29" s="115">
        <v>0.56026807999999995</v>
      </c>
      <c r="J29" s="115">
        <v>0.52062553</v>
      </c>
      <c r="K29" s="115">
        <v>0.47904827</v>
      </c>
      <c r="L29" s="219">
        <v>7.6144076146246391</v>
      </c>
      <c r="M29" s="219">
        <v>-7.9860202015064488</v>
      </c>
      <c r="N29" s="115">
        <v>0</v>
      </c>
      <c r="O29" s="115">
        <v>0.20583618420907812</v>
      </c>
      <c r="P29" s="115">
        <v>0.49</v>
      </c>
      <c r="Q29" s="115">
        <v>0.49</v>
      </c>
      <c r="R29" s="219">
        <v>0</v>
      </c>
      <c r="S29" s="219">
        <v>0</v>
      </c>
      <c r="T29" s="115">
        <v>775.7938837800001</v>
      </c>
      <c r="U29" s="115">
        <v>1284.0263106405496</v>
      </c>
      <c r="V29" s="115">
        <v>1191.3705850299998</v>
      </c>
      <c r="W29" s="115">
        <v>1519.4674606500002</v>
      </c>
      <c r="X29" s="219">
        <v>65.511270130698051</v>
      </c>
      <c r="Y29" s="219">
        <v>27.539447401392621</v>
      </c>
    </row>
    <row r="30" spans="1:25" ht="16">
      <c r="A30" s="52" t="s">
        <v>93</v>
      </c>
      <c r="B30" s="115">
        <v>545.99248083297505</v>
      </c>
      <c r="C30" s="115">
        <v>853.15913953470613</v>
      </c>
      <c r="D30" s="115">
        <v>980.73471991000008</v>
      </c>
      <c r="E30" s="115">
        <v>1303.8971150400002</v>
      </c>
      <c r="F30" s="219">
        <v>56.258404554054039</v>
      </c>
      <c r="G30" s="219">
        <v>32.951050734663085</v>
      </c>
      <c r="H30" s="115">
        <v>14.608005030000001</v>
      </c>
      <c r="I30" s="115">
        <v>21.950845653105507</v>
      </c>
      <c r="J30" s="115">
        <v>28.587594129999999</v>
      </c>
      <c r="K30" s="115">
        <v>57.229563370000008</v>
      </c>
      <c r="L30" s="219">
        <v>50.265868666020737</v>
      </c>
      <c r="M30" s="219">
        <v>100.19020526789606</v>
      </c>
      <c r="N30" s="115">
        <v>352.2683091699999</v>
      </c>
      <c r="O30" s="115">
        <v>388.04371615751296</v>
      </c>
      <c r="P30" s="115">
        <v>359.83096622000005</v>
      </c>
      <c r="Q30" s="115">
        <v>435.43315061999999</v>
      </c>
      <c r="R30" s="219">
        <v>10.155726773096802</v>
      </c>
      <c r="S30" s="219">
        <v>21.010471998615273</v>
      </c>
      <c r="T30" s="115">
        <v>6345.7757491833754</v>
      </c>
      <c r="U30" s="115">
        <v>8006.339300066863</v>
      </c>
      <c r="V30" s="115">
        <v>8902.9488322950001</v>
      </c>
      <c r="W30" s="115">
        <v>10015.434932085</v>
      </c>
      <c r="X30" s="219">
        <v>26.168015015298664</v>
      </c>
      <c r="Y30" s="219">
        <v>12.495703622989637</v>
      </c>
    </row>
    <row r="31" spans="1:25" ht="16">
      <c r="A31" s="52" t="s">
        <v>94</v>
      </c>
      <c r="B31" s="115">
        <v>70.415818270000003</v>
      </c>
      <c r="C31" s="115">
        <v>127.86776192757264</v>
      </c>
      <c r="D31" s="115">
        <v>129.20361215</v>
      </c>
      <c r="E31" s="115">
        <v>157.15652081999997</v>
      </c>
      <c r="F31" s="219">
        <v>81.589542050453616</v>
      </c>
      <c r="G31" s="219">
        <v>21.634773366512249</v>
      </c>
      <c r="H31" s="115">
        <v>16.112144409999999</v>
      </c>
      <c r="I31" s="115">
        <v>15.459270804812309</v>
      </c>
      <c r="J31" s="115">
        <v>27.940589080000002</v>
      </c>
      <c r="K31" s="115">
        <v>69.278612890000019</v>
      </c>
      <c r="L31" s="219">
        <v>-4.0520590467305198</v>
      </c>
      <c r="M31" s="219">
        <v>147.94972178875773</v>
      </c>
      <c r="N31" s="115">
        <v>88.71281556000001</v>
      </c>
      <c r="O31" s="115">
        <v>60.629140384849059</v>
      </c>
      <c r="P31" s="115">
        <v>72.966921769999999</v>
      </c>
      <c r="Q31" s="115">
        <v>87.380194030000013</v>
      </c>
      <c r="R31" s="219">
        <v>-31.656841232997323</v>
      </c>
      <c r="S31" s="219">
        <v>19.753159254041549</v>
      </c>
      <c r="T31" s="115">
        <v>911.07012651000002</v>
      </c>
      <c r="U31" s="115">
        <v>1296.1015051950556</v>
      </c>
      <c r="V31" s="115">
        <v>1533.6140232100001</v>
      </c>
      <c r="W31" s="115">
        <v>1983.6004875899998</v>
      </c>
      <c r="X31" s="219">
        <v>42.261442613641606</v>
      </c>
      <c r="Y31" s="219">
        <v>29.341572101573206</v>
      </c>
    </row>
    <row r="32" spans="1:25" ht="16">
      <c r="A32" s="52" t="s">
        <v>95</v>
      </c>
      <c r="B32" s="115">
        <v>147.20704068000001</v>
      </c>
      <c r="C32" s="115">
        <v>467.2728645861086</v>
      </c>
      <c r="D32" s="115">
        <v>503.98094829999997</v>
      </c>
      <c r="E32" s="115">
        <v>662.07505318999995</v>
      </c>
      <c r="F32" s="219">
        <v>217.42562205422672</v>
      </c>
      <c r="G32" s="219">
        <v>31.369063736094404</v>
      </c>
      <c r="H32" s="115">
        <v>0.49756561999999999</v>
      </c>
      <c r="I32" s="115">
        <v>46.250715986267572</v>
      </c>
      <c r="J32" s="115">
        <v>49.3</v>
      </c>
      <c r="K32" s="115">
        <v>51.322373450000001</v>
      </c>
      <c r="L32" s="219">
        <v>9195.4002702734124</v>
      </c>
      <c r="M32" s="219">
        <v>4.1021773833671489</v>
      </c>
      <c r="N32" s="115">
        <v>60.791168509999999</v>
      </c>
      <c r="O32" s="115">
        <v>111.47245149642238</v>
      </c>
      <c r="P32" s="115">
        <v>148.89412160000001</v>
      </c>
      <c r="Q32" s="115">
        <v>244.92706206</v>
      </c>
      <c r="R32" s="219">
        <v>83.369483148009294</v>
      </c>
      <c r="S32" s="219">
        <v>64.497469361476789</v>
      </c>
      <c r="T32" s="115">
        <v>1258.56818681</v>
      </c>
      <c r="U32" s="115">
        <v>1859.8262483760479</v>
      </c>
      <c r="V32" s="115">
        <v>2078.6801468600001</v>
      </c>
      <c r="W32" s="115">
        <v>2512.2407455800003</v>
      </c>
      <c r="X32" s="219">
        <v>47.773181291830696</v>
      </c>
      <c r="Y32" s="219">
        <v>20.857494568124181</v>
      </c>
    </row>
    <row r="33" spans="1:25" ht="16">
      <c r="A33" s="52" t="s">
        <v>96</v>
      </c>
      <c r="B33" s="115">
        <v>43.886412809999996</v>
      </c>
      <c r="C33" s="115">
        <v>127.73884397030828</v>
      </c>
      <c r="D33" s="115">
        <v>210.95016222999996</v>
      </c>
      <c r="E33" s="115">
        <v>202.60501497000001</v>
      </c>
      <c r="F33" s="219">
        <v>191.06695168578824</v>
      </c>
      <c r="G33" s="219">
        <v>-3.9559804893163317</v>
      </c>
      <c r="H33" s="115">
        <v>29.9529304</v>
      </c>
      <c r="I33" s="115">
        <v>33.711008573389876</v>
      </c>
      <c r="J33" s="115">
        <v>45.947692280000005</v>
      </c>
      <c r="K33" s="115">
        <v>64.263778709999997</v>
      </c>
      <c r="L33" s="219">
        <v>12.546612712690958</v>
      </c>
      <c r="M33" s="219">
        <v>39.862908279231618</v>
      </c>
      <c r="N33" s="115">
        <v>25.209627749999999</v>
      </c>
      <c r="O33" s="115">
        <v>15.842595974236199</v>
      </c>
      <c r="P33" s="115">
        <v>25.801811709999996</v>
      </c>
      <c r="Q33" s="115">
        <v>43.510752609999997</v>
      </c>
      <c r="R33" s="219">
        <v>-37.156565216492744</v>
      </c>
      <c r="S33" s="219">
        <v>68.634486209883306</v>
      </c>
      <c r="T33" s="115">
        <v>1328.7329576099999</v>
      </c>
      <c r="U33" s="115">
        <v>2211.3080408022406</v>
      </c>
      <c r="V33" s="115">
        <v>3818.6338233399993</v>
      </c>
      <c r="W33" s="115">
        <v>5264.1223118299995</v>
      </c>
      <c r="X33" s="219">
        <v>66.422306915584755</v>
      </c>
      <c r="Y33" s="219">
        <v>37.853550650889389</v>
      </c>
    </row>
    <row r="34" spans="1:25" ht="16">
      <c r="A34" s="52" t="s">
        <v>97</v>
      </c>
      <c r="B34" s="115">
        <v>2938.5913668400003</v>
      </c>
      <c r="C34" s="115">
        <v>4317.5874149874517</v>
      </c>
      <c r="D34" s="115">
        <v>4370.6113200400005</v>
      </c>
      <c r="E34" s="115">
        <v>5349.2830470999997</v>
      </c>
      <c r="F34" s="219">
        <v>46.927111530663325</v>
      </c>
      <c r="G34" s="219">
        <v>22.39210159394915</v>
      </c>
      <c r="H34" s="115">
        <v>217.29617314999996</v>
      </c>
      <c r="I34" s="115">
        <v>299.94043903010726</v>
      </c>
      <c r="J34" s="115">
        <v>361.48980137000001</v>
      </c>
      <c r="K34" s="115">
        <v>436.53342879999991</v>
      </c>
      <c r="L34" s="219">
        <v>38.033005681631494</v>
      </c>
      <c r="M34" s="219">
        <v>20.759542079913246</v>
      </c>
      <c r="N34" s="115">
        <v>578.76324916999999</v>
      </c>
      <c r="O34" s="115">
        <v>597.36583899943412</v>
      </c>
      <c r="P34" s="115">
        <v>806.62140883000006</v>
      </c>
      <c r="Q34" s="115">
        <v>1129.9807952199999</v>
      </c>
      <c r="R34" s="219">
        <v>3.2141967991423002</v>
      </c>
      <c r="S34" s="219">
        <v>40.088123480262055</v>
      </c>
      <c r="T34" s="115">
        <v>20156.400957218397</v>
      </c>
      <c r="U34" s="115">
        <v>24801.380003527127</v>
      </c>
      <c r="V34" s="115">
        <v>27054.850550550003</v>
      </c>
      <c r="W34" s="115">
        <v>34485.989154062001</v>
      </c>
      <c r="X34" s="219">
        <v>23.04468469429446</v>
      </c>
      <c r="Y34" s="219">
        <v>27.466936435769469</v>
      </c>
    </row>
    <row r="35" spans="1:25" ht="16">
      <c r="A35" s="52" t="s">
        <v>98</v>
      </c>
      <c r="B35" s="115">
        <v>2357.1142819799998</v>
      </c>
      <c r="C35" s="115">
        <v>3085.5477099303525</v>
      </c>
      <c r="D35" s="115">
        <v>3511.0635229600002</v>
      </c>
      <c r="E35" s="115">
        <v>3889.0280169399998</v>
      </c>
      <c r="F35" s="219">
        <v>30.903610975470457</v>
      </c>
      <c r="G35" s="219">
        <v>10.764957441195961</v>
      </c>
      <c r="H35" s="115">
        <v>215.83228681000003</v>
      </c>
      <c r="I35" s="115">
        <v>205.60278155789734</v>
      </c>
      <c r="J35" s="115">
        <v>297.86651702999995</v>
      </c>
      <c r="K35" s="115">
        <v>312.60362698</v>
      </c>
      <c r="L35" s="219">
        <v>-4.7395620939270486</v>
      </c>
      <c r="M35" s="219">
        <v>4.9475550649137716</v>
      </c>
      <c r="N35" s="115">
        <v>543.61434382999994</v>
      </c>
      <c r="O35" s="115">
        <v>639.67499277515788</v>
      </c>
      <c r="P35" s="115">
        <v>913.54326806999995</v>
      </c>
      <c r="Q35" s="115">
        <v>1112.6490948000001</v>
      </c>
      <c r="R35" s="219">
        <v>17.670734783848573</v>
      </c>
      <c r="S35" s="219">
        <v>21.794898357758314</v>
      </c>
      <c r="T35" s="115">
        <v>21072.547896609998</v>
      </c>
      <c r="U35" s="115">
        <v>24105.650536841458</v>
      </c>
      <c r="V35" s="115">
        <v>29674.464143050001</v>
      </c>
      <c r="W35" s="115">
        <v>32682.625034109991</v>
      </c>
      <c r="X35" s="219">
        <v>14.393620814687552</v>
      </c>
      <c r="Y35" s="219">
        <v>10.137203747163625</v>
      </c>
    </row>
    <row r="36" spans="1:25" ht="16">
      <c r="A36" s="52" t="s">
        <v>99</v>
      </c>
      <c r="B36" s="115">
        <v>104.34591063000001</v>
      </c>
      <c r="C36" s="115">
        <v>104.44152563213098</v>
      </c>
      <c r="D36" s="115">
        <v>143.1833256699999</v>
      </c>
      <c r="E36" s="115">
        <v>222.95765359000001</v>
      </c>
      <c r="F36" s="219">
        <v>9.1632725761542133E-2</v>
      </c>
      <c r="G36" s="219">
        <v>55.714817033834692</v>
      </c>
      <c r="H36" s="115">
        <v>5.0616587800000001</v>
      </c>
      <c r="I36" s="115">
        <v>4.0178255076830833</v>
      </c>
      <c r="J36" s="115">
        <v>8.7902130700000001</v>
      </c>
      <c r="K36" s="115">
        <v>32.712991809999998</v>
      </c>
      <c r="L36" s="219">
        <v>-20.622355589068704</v>
      </c>
      <c r="M36" s="219">
        <v>272.15243304676801</v>
      </c>
      <c r="N36" s="115">
        <v>18.162470379999998</v>
      </c>
      <c r="O36" s="115">
        <v>45.517621034255754</v>
      </c>
      <c r="P36" s="115">
        <v>28.546978240000005</v>
      </c>
      <c r="Q36" s="115">
        <v>30.096099669999997</v>
      </c>
      <c r="R36" s="219">
        <v>150.61360091399501</v>
      </c>
      <c r="S36" s="219">
        <v>5.4265688542451898</v>
      </c>
      <c r="T36" s="115">
        <v>447.63921158628602</v>
      </c>
      <c r="U36" s="115">
        <v>719.34668575372837</v>
      </c>
      <c r="V36" s="115">
        <v>699.69161509000003</v>
      </c>
      <c r="W36" s="115">
        <v>1087.75786571</v>
      </c>
      <c r="X36" s="219">
        <v>60.697871664236118</v>
      </c>
      <c r="Y36" s="219">
        <v>55.46246978679082</v>
      </c>
    </row>
    <row r="37" spans="1:25" ht="16">
      <c r="A37" s="52" t="s">
        <v>100</v>
      </c>
      <c r="B37" s="115">
        <v>9168.2507398979997</v>
      </c>
      <c r="C37" s="115">
        <v>11274.843426853919</v>
      </c>
      <c r="D37" s="115">
        <v>9972.8715729030009</v>
      </c>
      <c r="E37" s="115">
        <v>12408.572265980001</v>
      </c>
      <c r="F37" s="219">
        <v>22.977040514266704</v>
      </c>
      <c r="G37" s="219">
        <v>24.423263402839467</v>
      </c>
      <c r="H37" s="115">
        <v>361.63223965999998</v>
      </c>
      <c r="I37" s="115">
        <v>456.50604164751223</v>
      </c>
      <c r="J37" s="115">
        <v>588.37508458000002</v>
      </c>
      <c r="K37" s="115">
        <v>803.84927133999997</v>
      </c>
      <c r="L37" s="219">
        <v>26.23488494187103</v>
      </c>
      <c r="M37" s="219">
        <v>36.621908780146924</v>
      </c>
      <c r="N37" s="115">
        <v>2195.2028814299997</v>
      </c>
      <c r="O37" s="115">
        <v>2423.3278727190168</v>
      </c>
      <c r="P37" s="115">
        <v>2126.2134810499992</v>
      </c>
      <c r="Q37" s="115">
        <v>3305.5731084400004</v>
      </c>
      <c r="R37" s="219">
        <v>10.39197758069686</v>
      </c>
      <c r="S37" s="219">
        <v>55.467601814263332</v>
      </c>
      <c r="T37" s="115">
        <v>39357.731546891999</v>
      </c>
      <c r="U37" s="115">
        <v>42207.933778634797</v>
      </c>
      <c r="V37" s="115">
        <v>46385.418294652991</v>
      </c>
      <c r="W37" s="115">
        <v>59262.086919148511</v>
      </c>
      <c r="X37" s="219">
        <v>7.2417848278348629</v>
      </c>
      <c r="Y37" s="219">
        <v>27.76016493523754</v>
      </c>
    </row>
    <row r="38" spans="1:25" ht="16">
      <c r="A38" s="52" t="s">
        <v>68</v>
      </c>
      <c r="B38" s="115">
        <v>66.112746119999997</v>
      </c>
      <c r="C38" s="115">
        <v>1.892484734422373</v>
      </c>
      <c r="D38" s="115">
        <v>1.9379083600000002</v>
      </c>
      <c r="E38" s="115">
        <v>24.34090836</v>
      </c>
      <c r="F38" s="219">
        <v>-97.137488842185803</v>
      </c>
      <c r="G38" s="219">
        <v>1156.0402164733939</v>
      </c>
      <c r="H38" s="115">
        <v>0.438</v>
      </c>
      <c r="I38" s="115">
        <v>1.3689739764600688</v>
      </c>
      <c r="J38" s="115">
        <v>1.29371707</v>
      </c>
      <c r="K38" s="115">
        <v>0.95004465999999999</v>
      </c>
      <c r="L38" s="219">
        <v>212.55113617809786</v>
      </c>
      <c r="M38" s="219">
        <v>-26.56472717021505</v>
      </c>
      <c r="N38" s="115">
        <v>1.0846799999999999</v>
      </c>
      <c r="O38" s="115">
        <v>26.401966876732192</v>
      </c>
      <c r="P38" s="115">
        <v>4.7341405800000009</v>
      </c>
      <c r="Q38" s="115">
        <v>7.5582585300000007</v>
      </c>
      <c r="R38" s="219">
        <v>2334.0788874813029</v>
      </c>
      <c r="S38" s="219">
        <v>59.654289987307465</v>
      </c>
      <c r="T38" s="115">
        <v>243.43757176999995</v>
      </c>
      <c r="U38" s="115">
        <v>216.90824092369866</v>
      </c>
      <c r="V38" s="115">
        <v>239.79027529999999</v>
      </c>
      <c r="W38" s="115">
        <v>250.52540217000001</v>
      </c>
      <c r="X38" s="219">
        <v>-10.897796364550601</v>
      </c>
      <c r="Y38" s="219">
        <v>4.4768816652674275</v>
      </c>
    </row>
    <row r="39" spans="1:25" ht="16">
      <c r="A39" s="52" t="s">
        <v>101</v>
      </c>
      <c r="B39" s="115">
        <v>525.98126755111855</v>
      </c>
      <c r="C39" s="115">
        <v>308.71664795665765</v>
      </c>
      <c r="D39" s="115">
        <v>734.95920933000002</v>
      </c>
      <c r="E39" s="115">
        <v>674.50716679999994</v>
      </c>
      <c r="F39" s="219">
        <v>-41.306531809775073</v>
      </c>
      <c r="G39" s="219">
        <v>-8.2252241706188158</v>
      </c>
      <c r="H39" s="115">
        <v>5.0929834000000005</v>
      </c>
      <c r="I39" s="115">
        <v>9.2388815300000005</v>
      </c>
      <c r="J39" s="115">
        <v>9.4903312599999996</v>
      </c>
      <c r="K39" s="115">
        <v>8.5198669099999993</v>
      </c>
      <c r="L39" s="219">
        <v>81.404116298513742</v>
      </c>
      <c r="M39" s="219">
        <v>-10.225821664311425</v>
      </c>
      <c r="N39" s="115">
        <v>50.51779836</v>
      </c>
      <c r="O39" s="115">
        <v>66.562754331753823</v>
      </c>
      <c r="P39" s="115">
        <v>79.047959590000005</v>
      </c>
      <c r="Q39" s="115">
        <v>35.334923260000004</v>
      </c>
      <c r="R39" s="219">
        <v>31.760996109557738</v>
      </c>
      <c r="S39" s="219">
        <v>-55.29938603947209</v>
      </c>
      <c r="T39" s="115">
        <v>3969.2185672611186</v>
      </c>
      <c r="U39" s="115">
        <v>4710.5062038737251</v>
      </c>
      <c r="V39" s="115">
        <v>5106.4929617439984</v>
      </c>
      <c r="W39" s="115">
        <v>4065.9283459034996</v>
      </c>
      <c r="X39" s="219">
        <v>18.675908722358869</v>
      </c>
      <c r="Y39" s="219">
        <v>-20.377284833956168</v>
      </c>
    </row>
    <row r="40" spans="1:25" ht="16">
      <c r="A40" s="52" t="s">
        <v>102</v>
      </c>
      <c r="B40" s="115">
        <v>576.77686890928146</v>
      </c>
      <c r="C40" s="115">
        <v>938.10648648054735</v>
      </c>
      <c r="D40" s="115">
        <v>785.14349137000011</v>
      </c>
      <c r="E40" s="115">
        <v>1029.42997986</v>
      </c>
      <c r="F40" s="219">
        <v>62.646343334565614</v>
      </c>
      <c r="G40" s="219">
        <v>31.11361059158034</v>
      </c>
      <c r="H40" s="115">
        <v>5.5633062099999995</v>
      </c>
      <c r="I40" s="115">
        <v>7.5717867581406182</v>
      </c>
      <c r="J40" s="115">
        <v>9.2203660200000002</v>
      </c>
      <c r="K40" s="115">
        <v>53.95847062</v>
      </c>
      <c r="L40" s="219">
        <v>36.10228292899626</v>
      </c>
      <c r="M40" s="219">
        <v>485.20963813104686</v>
      </c>
      <c r="N40" s="115">
        <v>121.58702893999998</v>
      </c>
      <c r="O40" s="115">
        <v>140.40129366212733</v>
      </c>
      <c r="P40" s="115">
        <v>177.72965047999998</v>
      </c>
      <c r="Q40" s="115">
        <v>217.90204518000002</v>
      </c>
      <c r="R40" s="219">
        <v>15.473907773017231</v>
      </c>
      <c r="S40" s="219">
        <v>22.603091038273689</v>
      </c>
      <c r="T40" s="115">
        <v>2691.1909840092812</v>
      </c>
      <c r="U40" s="115">
        <v>3182.4772892646297</v>
      </c>
      <c r="V40" s="115">
        <v>3566.6958924600003</v>
      </c>
      <c r="W40" s="115">
        <v>4648.4700680699998</v>
      </c>
      <c r="X40" s="219">
        <v>18.255348957933862</v>
      </c>
      <c r="Y40" s="219">
        <v>30.329868545756085</v>
      </c>
    </row>
    <row r="41" spans="1:25" ht="16">
      <c r="A41" s="218" t="s">
        <v>36</v>
      </c>
      <c r="B41" s="115">
        <v>18148.213442171374</v>
      </c>
      <c r="C41" s="115">
        <v>25912.61493286334</v>
      </c>
      <c r="D41" s="115">
        <v>24968.775857332999</v>
      </c>
      <c r="E41" s="115">
        <v>29850.959954150003</v>
      </c>
      <c r="F41" s="220">
        <v>42.783282858298691</v>
      </c>
      <c r="G41" s="220">
        <v>19.553157610580939</v>
      </c>
      <c r="H41" s="115">
        <v>1200.8986723316668</v>
      </c>
      <c r="I41" s="115">
        <v>1384.29193617993</v>
      </c>
      <c r="J41" s="115">
        <v>1753.8991205299999</v>
      </c>
      <c r="K41" s="115">
        <v>2499.4966505799998</v>
      </c>
      <c r="L41" s="220">
        <v>15.271335381875843</v>
      </c>
      <c r="M41" s="220">
        <v>42.510856030573308</v>
      </c>
      <c r="N41" s="115">
        <v>4900.0431514999991</v>
      </c>
      <c r="O41" s="115">
        <v>5631.8726898668938</v>
      </c>
      <c r="P41" s="115">
        <v>6396.2764313399985</v>
      </c>
      <c r="Q41" s="115">
        <v>8257.6559209200004</v>
      </c>
      <c r="R41" s="220">
        <v>14.935165175899883</v>
      </c>
      <c r="S41" s="220">
        <v>29.100985699425905</v>
      </c>
      <c r="T41" s="115">
        <v>114212.35929925964</v>
      </c>
      <c r="U41" s="115">
        <v>138339.35639665506</v>
      </c>
      <c r="V41" s="115">
        <v>156683.92066722352</v>
      </c>
      <c r="W41" s="115">
        <v>188374.64193682995</v>
      </c>
      <c r="X41" s="220">
        <v>21.124681466545823</v>
      </c>
      <c r="Y41" s="220">
        <v>20.225892442986179</v>
      </c>
    </row>
    <row r="42" spans="1:25">
      <c r="A42" s="134" t="s">
        <v>103</v>
      </c>
      <c r="C42" t="s">
        <v>446</v>
      </c>
    </row>
    <row r="43" spans="1:25" ht="15">
      <c r="A43" s="135" t="s">
        <v>360</v>
      </c>
      <c r="B43" s="312" t="s">
        <v>368</v>
      </c>
      <c r="C43" s="312"/>
    </row>
    <row r="44" spans="1:25" ht="16">
      <c r="A44" s="134" t="s">
        <v>369</v>
      </c>
      <c r="B44" s="262">
        <v>0.17055354906010853</v>
      </c>
      <c r="C44" s="262">
        <v>17.059999999999999</v>
      </c>
    </row>
    <row r="45" spans="1:25" ht="16">
      <c r="A45" s="134" t="s">
        <v>370</v>
      </c>
      <c r="B45" s="262">
        <v>0.14924155168490563</v>
      </c>
      <c r="C45" s="262">
        <v>14.92</v>
      </c>
    </row>
    <row r="46" spans="1:25" ht="16">
      <c r="A46" s="134" t="s">
        <v>371</v>
      </c>
      <c r="B46" s="262">
        <v>0.38001555065161635</v>
      </c>
      <c r="C46" s="262">
        <v>38</v>
      </c>
    </row>
    <row r="47" spans="1:25" ht="16">
      <c r="A47" s="134" t="s">
        <v>357</v>
      </c>
      <c r="B47" s="262">
        <v>8.4618334861150488E-2</v>
      </c>
      <c r="C47" s="262">
        <v>8.4600000000000009</v>
      </c>
    </row>
    <row r="48" spans="1:25" ht="16">
      <c r="A48" s="134" t="s">
        <v>372</v>
      </c>
      <c r="B48" s="262">
        <v>0.15846591477084426</v>
      </c>
      <c r="C48" s="262">
        <v>15.85</v>
      </c>
    </row>
    <row r="49" spans="1:3" ht="16">
      <c r="A49" s="134" t="s">
        <v>354</v>
      </c>
      <c r="B49" s="262">
        <v>1.3268753293334394E-2</v>
      </c>
      <c r="C49" s="262">
        <v>1.33</v>
      </c>
    </row>
    <row r="50" spans="1:3" ht="16">
      <c r="A50" s="134" t="s">
        <v>444</v>
      </c>
      <c r="B50" s="262">
        <v>4.3836345678040595E-2</v>
      </c>
      <c r="C50" s="262">
        <v>4.38</v>
      </c>
    </row>
    <row r="51" spans="1:3">
      <c r="A51" s="134"/>
    </row>
  </sheetData>
  <customSheetViews>
    <customSheetView guid="{987B117E-A030-4738-9C8F-B53639619339}" topLeftCell="E1">
      <selection activeCell="X25" sqref="X25:Y41"/>
      <pageMargins left="0.7" right="0.7" top="0.75" bottom="0.75" header="0.3" footer="0.3"/>
      <pageSetup orientation="portrait" r:id="rId1"/>
    </customSheetView>
  </customSheetViews>
  <mergeCells count="12">
    <mergeCell ref="A1:Y1"/>
    <mergeCell ref="A2:Y2"/>
    <mergeCell ref="B43:C43"/>
    <mergeCell ref="T3:Y3"/>
    <mergeCell ref="T23:Y23"/>
    <mergeCell ref="A23:A24"/>
    <mergeCell ref="B3:G3"/>
    <mergeCell ref="H3:M3"/>
    <mergeCell ref="N3:S3"/>
    <mergeCell ref="B23:G23"/>
    <mergeCell ref="H23:M23"/>
    <mergeCell ref="N23:S23"/>
  </mergeCells>
  <hyperlinks>
    <hyperlink ref="C4" r:id="rId2" display="cf=j=@)^&amp;÷^*                        -;fpg–kf}if_ "/>
    <hyperlink ref="D4" r:id="rId3" display="cf=j=@)^&amp;÷^*                        -;fpg–kf}if_ "/>
    <hyperlink ref="H4" r:id="rId4" display="cf=j=@)^&amp;÷^*                        -;fpg–kf}if_ "/>
    <hyperlink ref="I4" r:id="rId5" display="cf=j=@)^&amp;÷^*                        -;fpg–kf}if_ "/>
    <hyperlink ref="J4" r:id="rId6" display="cf=j=@)^&amp;÷^*                        -;fpg–kf}if_ "/>
    <hyperlink ref="N4" r:id="rId7" display="cf=j=@)^&amp;÷^*                        -;fpg–kf}if_ "/>
    <hyperlink ref="O4" r:id="rId8" display="cf=j=@)^&amp;÷^*                        -;fpg–kf}if_ "/>
    <hyperlink ref="P4" r:id="rId9" display="cf=j=@)^&amp;÷^*                        -;fpg–kf}if_ "/>
    <hyperlink ref="T4" r:id="rId10" display="cf=j=@)^&amp;÷^*                        -;fpg–kf}if_ "/>
    <hyperlink ref="U4" r:id="rId11" display="cf=j=@)^&amp;÷^*                        -;fpg–kf}if_ "/>
    <hyperlink ref="V4" r:id="rId12" display="cf=j=@)^&amp;÷^*                        -;fpg–kf}if_ "/>
    <hyperlink ref="C24" r:id="rId13" display="cf=j=@)^&amp;÷^*                        -;fpg–kf}if_ "/>
    <hyperlink ref="D24" r:id="rId14" display="cf=j=@)^&amp;÷^*                        -;fpg–kf}if_ "/>
    <hyperlink ref="H24" r:id="rId15" display="cf=j=@)^&amp;÷^*                        -;fpg–kf}if_ "/>
    <hyperlink ref="I24" r:id="rId16" display="cf=j=@)^&amp;÷^*                        -;fpg–kf}if_ "/>
    <hyperlink ref="J24" r:id="rId17" display="cf=j=@)^&amp;÷^*                        -;fpg–kf}if_ "/>
    <hyperlink ref="N24" r:id="rId18" display="cf=j=@)^&amp;÷^*                        -;fpg–kf}if_ "/>
    <hyperlink ref="O24" r:id="rId19" display="cf=j=@)^&amp;÷^*                        -;fpg–kf}if_ "/>
    <hyperlink ref="P24" r:id="rId20" display="cf=j=@)^&amp;÷^*                        -;fpg–kf}if_ "/>
    <hyperlink ref="T24" r:id="rId21" display="cf=j=@)^&amp;÷^*                        -;fpg–kf}if_ "/>
    <hyperlink ref="U24" r:id="rId22" display="cf=j=@)^&amp;÷^*                        -;fpg–kf}if_ "/>
    <hyperlink ref="V24" r:id="rId23" display="cf=j=@)^&amp;÷^*                        -;fpg–kf}if_ "/>
  </hyperlinks>
  <printOptions horizontalCentered="1"/>
  <pageMargins left="0.43307086614173229" right="0.43307086614173229" top="0.74803149606299213" bottom="0.74803149606299213" header="0.31496062992125984" footer="0.31496062992125984"/>
  <pageSetup paperSize="9" scale="51" orientation="landscape" r:id="rId2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/>
  <dimension ref="A1:H89"/>
  <sheetViews>
    <sheetView topLeftCell="A85" workbookViewId="0">
      <selection activeCell="F98" sqref="F98"/>
    </sheetView>
  </sheetViews>
  <sheetFormatPr defaultRowHeight="14.5"/>
  <cols>
    <col min="1" max="1" width="5.54296875" bestFit="1" customWidth="1"/>
    <col min="2" max="2" width="24.81640625" bestFit="1" customWidth="1"/>
    <col min="4" max="5" width="14.54296875" bestFit="1" customWidth="1"/>
    <col min="7" max="7" width="9.1796875" style="136"/>
  </cols>
  <sheetData>
    <row r="1" spans="1:8" ht="17.5">
      <c r="A1" s="307" t="s">
        <v>104</v>
      </c>
      <c r="B1" s="307"/>
      <c r="C1" s="307"/>
      <c r="D1" s="307"/>
      <c r="E1" s="307"/>
      <c r="F1" s="307"/>
      <c r="G1" s="307"/>
      <c r="H1" s="307"/>
    </row>
    <row r="2" spans="1:8" ht="17.5">
      <c r="A2" s="307" t="s">
        <v>105</v>
      </c>
      <c r="B2" s="307"/>
      <c r="C2" s="307"/>
      <c r="D2" s="307"/>
      <c r="E2" s="307"/>
      <c r="F2" s="307"/>
      <c r="G2" s="307"/>
      <c r="H2" s="307"/>
    </row>
    <row r="3" spans="1:8" ht="17.5">
      <c r="A3" s="342" t="s">
        <v>106</v>
      </c>
      <c r="B3" s="345" t="s">
        <v>107</v>
      </c>
      <c r="C3" s="345" t="s">
        <v>108</v>
      </c>
      <c r="D3" s="340" t="s">
        <v>358</v>
      </c>
      <c r="E3" s="340"/>
      <c r="F3" s="340"/>
      <c r="G3" s="340"/>
      <c r="H3" s="340"/>
    </row>
    <row r="4" spans="1:8" ht="15" customHeight="1">
      <c r="A4" s="343"/>
      <c r="B4" s="343"/>
      <c r="C4" s="343"/>
      <c r="D4" s="341" t="s">
        <v>109</v>
      </c>
      <c r="E4" s="341" t="s">
        <v>110</v>
      </c>
      <c r="F4" s="341" t="s">
        <v>111</v>
      </c>
      <c r="G4" s="341" t="s">
        <v>112</v>
      </c>
      <c r="H4" s="341" t="s">
        <v>113</v>
      </c>
    </row>
    <row r="5" spans="1:8">
      <c r="A5" s="343"/>
      <c r="B5" s="343"/>
      <c r="C5" s="343"/>
      <c r="D5" s="341"/>
      <c r="E5" s="341"/>
      <c r="F5" s="341"/>
      <c r="G5" s="341"/>
      <c r="H5" s="341"/>
    </row>
    <row r="6" spans="1:8">
      <c r="A6" s="344"/>
      <c r="B6" s="344"/>
      <c r="C6" s="344"/>
      <c r="D6" s="341"/>
      <c r="E6" s="341"/>
      <c r="F6" s="341"/>
      <c r="G6" s="341"/>
      <c r="H6" s="341"/>
    </row>
    <row r="7" spans="1:8" ht="17">
      <c r="A7" s="346">
        <v>1</v>
      </c>
      <c r="B7" s="21" t="s">
        <v>415</v>
      </c>
      <c r="C7" s="22"/>
      <c r="D7" s="23"/>
      <c r="E7" s="23">
        <f>T6.1!AN7</f>
        <v>0</v>
      </c>
      <c r="F7" s="23">
        <f>T6.1!AO7</f>
        <v>0</v>
      </c>
      <c r="G7" s="23">
        <f>IFERROR(D7/E7*100,0)</f>
        <v>0</v>
      </c>
      <c r="H7" s="25">
        <f>G7-F7</f>
        <v>0</v>
      </c>
    </row>
    <row r="8" spans="1:8" ht="16">
      <c r="A8" s="346"/>
      <c r="B8" s="26" t="s">
        <v>416</v>
      </c>
      <c r="C8" s="27" t="s">
        <v>115</v>
      </c>
      <c r="D8" s="23">
        <v>2081.0010000000002</v>
      </c>
      <c r="E8" s="23">
        <v>8667</v>
      </c>
      <c r="F8" s="23">
        <v>71.41</v>
      </c>
      <c r="G8" s="23">
        <v>24.010626514364837</v>
      </c>
      <c r="H8" s="25">
        <v>-47.399373485635159</v>
      </c>
    </row>
    <row r="9" spans="1:8" ht="16">
      <c r="A9" s="346"/>
      <c r="B9" s="26" t="s">
        <v>116</v>
      </c>
      <c r="C9" s="27" t="s">
        <v>115</v>
      </c>
      <c r="D9" s="23">
        <v>13711.795999999998</v>
      </c>
      <c r="E9" s="23">
        <v>40983.279999999999</v>
      </c>
      <c r="F9" s="347">
        <v>64.77</v>
      </c>
      <c r="G9" s="23">
        <v>33.457048825765042</v>
      </c>
      <c r="H9" s="25"/>
    </row>
    <row r="10" spans="1:8" ht="16">
      <c r="A10" s="346"/>
      <c r="B10" s="26" t="s">
        <v>117</v>
      </c>
      <c r="C10" s="27" t="s">
        <v>115</v>
      </c>
      <c r="D10" s="23">
        <v>40356.421999999999</v>
      </c>
      <c r="E10" s="23">
        <v>72333</v>
      </c>
      <c r="F10" s="348"/>
      <c r="G10" s="23">
        <v>55.792545587767684</v>
      </c>
      <c r="H10" s="25"/>
    </row>
    <row r="11" spans="1:8" ht="17">
      <c r="A11" s="346">
        <v>2</v>
      </c>
      <c r="B11" s="21" t="s">
        <v>118</v>
      </c>
      <c r="C11" s="22"/>
      <c r="D11" s="23">
        <v>0</v>
      </c>
      <c r="E11" s="23">
        <v>0</v>
      </c>
      <c r="F11" s="23"/>
      <c r="G11" s="23">
        <v>0</v>
      </c>
      <c r="H11" s="25">
        <v>0</v>
      </c>
    </row>
    <row r="12" spans="1:8" ht="17">
      <c r="A12" s="346"/>
      <c r="B12" s="28" t="s">
        <v>119</v>
      </c>
      <c r="C12" s="27" t="s">
        <v>43</v>
      </c>
      <c r="D12" s="23">
        <v>21969.034</v>
      </c>
      <c r="E12" s="23">
        <v>53711.69</v>
      </c>
      <c r="F12" s="23"/>
      <c r="G12" s="23">
        <v>40.901773896892834</v>
      </c>
      <c r="H12" s="25">
        <v>40.901773896892834</v>
      </c>
    </row>
    <row r="13" spans="1:8" ht="16">
      <c r="A13" s="346">
        <v>3</v>
      </c>
      <c r="B13" s="29" t="s">
        <v>120</v>
      </c>
      <c r="C13" s="30"/>
      <c r="D13" s="23">
        <v>0</v>
      </c>
      <c r="E13" s="23">
        <v>0</v>
      </c>
      <c r="F13" s="23"/>
      <c r="G13" s="23">
        <v>0</v>
      </c>
      <c r="H13" s="25">
        <v>0</v>
      </c>
    </row>
    <row r="14" spans="1:8" ht="16">
      <c r="A14" s="346"/>
      <c r="B14" s="31" t="s">
        <v>121</v>
      </c>
      <c r="C14" s="32" t="s">
        <v>122</v>
      </c>
      <c r="D14" s="133">
        <v>3075.25</v>
      </c>
      <c r="E14" s="133">
        <v>6826.5810000000001</v>
      </c>
      <c r="F14" s="23"/>
      <c r="G14" s="23">
        <v>45.048172723651852</v>
      </c>
      <c r="H14" s="25"/>
    </row>
    <row r="15" spans="1:8" ht="16">
      <c r="A15" s="346"/>
      <c r="B15" s="31" t="s">
        <v>123</v>
      </c>
      <c r="C15" s="32" t="s">
        <v>122</v>
      </c>
      <c r="D15" s="133">
        <v>27640.649999999998</v>
      </c>
      <c r="E15" s="133">
        <v>58955</v>
      </c>
      <c r="F15" s="23">
        <v>50.91</v>
      </c>
      <c r="G15" s="23">
        <v>46.884318548045115</v>
      </c>
      <c r="H15" s="25">
        <v>-4.0256814519548811</v>
      </c>
    </row>
    <row r="16" spans="1:8" ht="16">
      <c r="A16" s="346"/>
      <c r="B16" s="31" t="s">
        <v>124</v>
      </c>
      <c r="C16" s="32" t="s">
        <v>122</v>
      </c>
      <c r="D16" s="23">
        <v>68050</v>
      </c>
      <c r="E16" s="23">
        <v>145200</v>
      </c>
      <c r="F16" s="23">
        <v>55.8</v>
      </c>
      <c r="G16" s="23">
        <v>46.866391184573004</v>
      </c>
      <c r="H16" s="25">
        <v>-8.933608815426993</v>
      </c>
    </row>
    <row r="17" spans="1:8" ht="17">
      <c r="A17" s="346">
        <v>4</v>
      </c>
      <c r="B17" s="21" t="s">
        <v>125</v>
      </c>
      <c r="C17" s="22"/>
      <c r="D17" s="23">
        <v>0</v>
      </c>
      <c r="E17" s="23">
        <v>0</v>
      </c>
      <c r="F17" s="23"/>
      <c r="G17" s="23">
        <v>0</v>
      </c>
      <c r="H17" s="25">
        <v>0</v>
      </c>
    </row>
    <row r="18" spans="1:8" ht="17">
      <c r="A18" s="346"/>
      <c r="B18" s="28" t="s">
        <v>126</v>
      </c>
      <c r="C18" s="27" t="s">
        <v>45</v>
      </c>
      <c r="D18" s="23">
        <v>6395.52</v>
      </c>
      <c r="E18" s="23">
        <v>12422.36</v>
      </c>
      <c r="F18" s="23">
        <v>60.65</v>
      </c>
      <c r="G18" s="23">
        <v>51.483937029678742</v>
      </c>
      <c r="H18" s="25">
        <v>-9.1660629703212564</v>
      </c>
    </row>
    <row r="19" spans="1:8" ht="17">
      <c r="A19" s="346"/>
      <c r="B19" s="28" t="s">
        <v>127</v>
      </c>
      <c r="C19" s="27" t="s">
        <v>45</v>
      </c>
      <c r="D19" s="23">
        <v>0</v>
      </c>
      <c r="E19" s="23">
        <v>0</v>
      </c>
      <c r="F19" s="23"/>
      <c r="G19" s="23">
        <v>0</v>
      </c>
      <c r="H19" s="25">
        <v>0</v>
      </c>
    </row>
    <row r="20" spans="1:8" ht="17">
      <c r="A20" s="346"/>
      <c r="B20" s="28" t="s">
        <v>128</v>
      </c>
      <c r="C20" s="27" t="s">
        <v>45</v>
      </c>
      <c r="D20" s="23">
        <v>87660.35</v>
      </c>
      <c r="E20" s="23">
        <v>356475</v>
      </c>
      <c r="F20" s="23"/>
      <c r="G20" s="23">
        <v>24.590882951118591</v>
      </c>
      <c r="H20" s="25"/>
    </row>
    <row r="21" spans="1:8" ht="17">
      <c r="A21" s="346"/>
      <c r="B21" s="28" t="s">
        <v>129</v>
      </c>
      <c r="C21" s="27" t="s">
        <v>45</v>
      </c>
      <c r="D21" s="23">
        <v>3060.04</v>
      </c>
      <c r="E21" s="23">
        <v>3630</v>
      </c>
      <c r="F21" s="23"/>
      <c r="G21" s="23">
        <v>84.298622589531675</v>
      </c>
      <c r="H21" s="25"/>
    </row>
    <row r="22" spans="1:8" ht="17">
      <c r="A22" s="346"/>
      <c r="B22" s="28" t="s">
        <v>130</v>
      </c>
      <c r="C22" s="27" t="s">
        <v>45</v>
      </c>
      <c r="D22" s="23">
        <v>34460.79</v>
      </c>
      <c r="E22" s="23">
        <v>56550</v>
      </c>
      <c r="F22" s="23">
        <v>64.02</v>
      </c>
      <c r="G22" s="23">
        <v>60.938620689655174</v>
      </c>
      <c r="H22" s="25">
        <v>-3.0813793103448219</v>
      </c>
    </row>
    <row r="23" spans="1:8" ht="17">
      <c r="A23" s="346"/>
      <c r="B23" s="28" t="s">
        <v>131</v>
      </c>
      <c r="C23" s="27" t="s">
        <v>45</v>
      </c>
      <c r="D23" s="23">
        <v>2706.43</v>
      </c>
      <c r="E23" s="23">
        <v>5868.5</v>
      </c>
      <c r="F23" s="23">
        <v>64.94</v>
      </c>
      <c r="G23" s="23">
        <v>46.117917696174487</v>
      </c>
      <c r="H23" s="25">
        <v>-18.822082303825511</v>
      </c>
    </row>
    <row r="24" spans="1:8" ht="17">
      <c r="A24" s="346">
        <v>5</v>
      </c>
      <c r="B24" s="21" t="s">
        <v>132</v>
      </c>
      <c r="C24" s="30"/>
      <c r="D24" s="23">
        <v>0</v>
      </c>
      <c r="E24" s="23">
        <v>0</v>
      </c>
      <c r="F24" s="23"/>
      <c r="G24" s="23">
        <v>0</v>
      </c>
      <c r="H24" s="25">
        <v>0</v>
      </c>
    </row>
    <row r="25" spans="1:8" ht="17">
      <c r="A25" s="346"/>
      <c r="B25" s="28" t="s">
        <v>133</v>
      </c>
      <c r="C25" s="32" t="s">
        <v>43</v>
      </c>
      <c r="D25" s="23">
        <v>25673.2824</v>
      </c>
      <c r="E25" s="23">
        <v>27879.334999999999</v>
      </c>
      <c r="F25" s="23">
        <v>77.209999999999994</v>
      </c>
      <c r="G25" s="23">
        <v>92.087140528997551</v>
      </c>
      <c r="H25" s="25">
        <v>14.877140528997558</v>
      </c>
    </row>
    <row r="26" spans="1:8" ht="17">
      <c r="A26" s="346"/>
      <c r="B26" s="28" t="s">
        <v>134</v>
      </c>
      <c r="C26" s="32" t="s">
        <v>43</v>
      </c>
      <c r="D26" s="23">
        <v>47133.74</v>
      </c>
      <c r="E26" s="23">
        <v>54194</v>
      </c>
      <c r="F26" s="23">
        <v>89</v>
      </c>
      <c r="G26" s="23">
        <v>86.972247850315526</v>
      </c>
      <c r="H26" s="25">
        <v>-2.0277521496844741</v>
      </c>
    </row>
    <row r="27" spans="1:8" ht="17">
      <c r="A27" s="346"/>
      <c r="B27" s="28" t="s">
        <v>135</v>
      </c>
      <c r="C27" s="32" t="s">
        <v>43</v>
      </c>
      <c r="D27" s="23">
        <v>93633.200000000012</v>
      </c>
      <c r="E27" s="23">
        <v>255434</v>
      </c>
      <c r="F27" s="23">
        <v>61.28</v>
      </c>
      <c r="G27" s="23">
        <v>36.656514011447186</v>
      </c>
      <c r="H27" s="25">
        <v>-24.623485988552815</v>
      </c>
    </row>
    <row r="28" spans="1:8" ht="17">
      <c r="A28" s="346">
        <v>6</v>
      </c>
      <c r="B28" s="21" t="s">
        <v>136</v>
      </c>
      <c r="C28" s="27"/>
      <c r="D28" s="23">
        <v>0</v>
      </c>
      <c r="E28" s="23">
        <v>0</v>
      </c>
      <c r="F28" s="23"/>
      <c r="G28" s="23">
        <v>0</v>
      </c>
      <c r="H28" s="25">
        <v>0</v>
      </c>
    </row>
    <row r="29" spans="1:8" ht="17">
      <c r="A29" s="346"/>
      <c r="B29" s="28" t="s">
        <v>137</v>
      </c>
      <c r="C29" s="32" t="s">
        <v>138</v>
      </c>
      <c r="D29" s="23">
        <v>4255.8950000000004</v>
      </c>
      <c r="E29" s="23">
        <v>11950</v>
      </c>
      <c r="F29" s="23">
        <v>37.46</v>
      </c>
      <c r="G29" s="23">
        <v>35.614184100418413</v>
      </c>
      <c r="H29" s="25">
        <v>-1.8458158995815879</v>
      </c>
    </row>
    <row r="30" spans="1:8" ht="17">
      <c r="A30" s="346">
        <v>7</v>
      </c>
      <c r="B30" s="21" t="s">
        <v>139</v>
      </c>
      <c r="C30" s="32"/>
      <c r="D30" s="23">
        <v>0</v>
      </c>
      <c r="E30" s="23">
        <v>0</v>
      </c>
      <c r="F30" s="23"/>
      <c r="G30" s="23">
        <v>0</v>
      </c>
      <c r="H30" s="25">
        <v>0</v>
      </c>
    </row>
    <row r="31" spans="1:8" ht="17">
      <c r="A31" s="346"/>
      <c r="B31" s="28" t="s">
        <v>140</v>
      </c>
      <c r="C31" s="32" t="s">
        <v>45</v>
      </c>
      <c r="D31" s="23">
        <v>11940.73</v>
      </c>
      <c r="E31" s="23">
        <v>34740</v>
      </c>
      <c r="F31" s="23"/>
      <c r="G31" s="23">
        <v>34.37170408750719</v>
      </c>
      <c r="H31" s="25"/>
    </row>
    <row r="32" spans="1:8" ht="17">
      <c r="A32" s="346"/>
      <c r="B32" s="28" t="s">
        <v>141</v>
      </c>
      <c r="C32" s="27" t="s">
        <v>142</v>
      </c>
      <c r="D32" s="23">
        <v>15052.25</v>
      </c>
      <c r="E32" s="23">
        <v>27700</v>
      </c>
      <c r="F32" s="23"/>
      <c r="G32" s="23">
        <v>54.340252707581229</v>
      </c>
      <c r="H32" s="25"/>
    </row>
    <row r="33" spans="1:8" ht="17">
      <c r="A33" s="109"/>
      <c r="B33" s="28" t="s">
        <v>143</v>
      </c>
      <c r="C33" s="27" t="s">
        <v>142</v>
      </c>
      <c r="D33" s="23">
        <v>0</v>
      </c>
      <c r="E33" s="23">
        <v>0</v>
      </c>
      <c r="F33" s="23"/>
      <c r="G33" s="23">
        <v>0</v>
      </c>
      <c r="H33" s="25">
        <v>0</v>
      </c>
    </row>
    <row r="34" spans="1:8" ht="17">
      <c r="A34" s="109"/>
      <c r="B34" s="28" t="s">
        <v>144</v>
      </c>
      <c r="C34" s="33" t="s">
        <v>145</v>
      </c>
      <c r="D34" s="23">
        <v>30026</v>
      </c>
      <c r="E34" s="23">
        <v>48850</v>
      </c>
      <c r="F34" s="23">
        <v>97.71</v>
      </c>
      <c r="G34" s="23">
        <v>61.465711361310142</v>
      </c>
      <c r="H34" s="25">
        <v>-36.244288638689852</v>
      </c>
    </row>
    <row r="35" spans="1:8" ht="17">
      <c r="A35" s="346">
        <v>8</v>
      </c>
      <c r="B35" s="21" t="s">
        <v>146</v>
      </c>
      <c r="C35" s="32"/>
      <c r="D35" s="23">
        <v>0</v>
      </c>
      <c r="E35" s="23">
        <v>0</v>
      </c>
      <c r="F35" s="23"/>
      <c r="G35" s="23">
        <v>0</v>
      </c>
      <c r="H35" s="25">
        <v>0</v>
      </c>
    </row>
    <row r="36" spans="1:8" ht="17">
      <c r="A36" s="346"/>
      <c r="B36" s="28" t="s">
        <v>147</v>
      </c>
      <c r="C36" s="32" t="s">
        <v>148</v>
      </c>
      <c r="D36" s="23">
        <v>0</v>
      </c>
      <c r="E36" s="23">
        <v>0</v>
      </c>
      <c r="F36" s="23"/>
      <c r="G36" s="23">
        <v>0</v>
      </c>
      <c r="H36" s="25">
        <v>0</v>
      </c>
    </row>
    <row r="37" spans="1:8" ht="17">
      <c r="A37" s="346"/>
      <c r="B37" s="28" t="s">
        <v>149</v>
      </c>
      <c r="C37" s="32" t="s">
        <v>45</v>
      </c>
      <c r="D37" s="23">
        <v>21927.760000000002</v>
      </c>
      <c r="E37" s="23">
        <v>37720</v>
      </c>
      <c r="F37" s="23"/>
      <c r="G37" s="23">
        <v>58.132979851537648</v>
      </c>
      <c r="H37" s="25"/>
    </row>
    <row r="38" spans="1:8" ht="17">
      <c r="A38" s="346">
        <v>9</v>
      </c>
      <c r="B38" s="21" t="s">
        <v>150</v>
      </c>
      <c r="C38" s="27"/>
      <c r="D38" s="23">
        <v>0</v>
      </c>
      <c r="E38" s="23">
        <v>0</v>
      </c>
      <c r="F38" s="23"/>
      <c r="G38" s="23">
        <v>0</v>
      </c>
      <c r="H38" s="25">
        <v>0</v>
      </c>
    </row>
    <row r="39" spans="1:8" ht="17">
      <c r="A39" s="346"/>
      <c r="B39" s="28" t="s">
        <v>151</v>
      </c>
      <c r="C39" s="32" t="s">
        <v>152</v>
      </c>
      <c r="D39" s="23">
        <v>195.65100000000001</v>
      </c>
      <c r="E39" s="23">
        <v>470</v>
      </c>
      <c r="F39" s="23">
        <v>32.1</v>
      </c>
      <c r="G39" s="23">
        <v>41.62787234042554</v>
      </c>
      <c r="H39" s="25">
        <v>9.5278723404255388</v>
      </c>
    </row>
    <row r="40" spans="1:8" ht="17">
      <c r="A40" s="346"/>
      <c r="B40" s="28" t="s">
        <v>153</v>
      </c>
      <c r="C40" s="32" t="s">
        <v>152</v>
      </c>
      <c r="D40" s="23">
        <v>0</v>
      </c>
      <c r="E40" s="23">
        <v>0</v>
      </c>
      <c r="F40" s="23"/>
      <c r="G40" s="23">
        <v>0</v>
      </c>
      <c r="H40" s="25">
        <v>0</v>
      </c>
    </row>
    <row r="41" spans="1:8" ht="17">
      <c r="A41" s="346"/>
      <c r="B41" s="28" t="s">
        <v>154</v>
      </c>
      <c r="C41" s="32" t="s">
        <v>152</v>
      </c>
      <c r="D41" s="23">
        <v>0</v>
      </c>
      <c r="E41" s="23">
        <v>0</v>
      </c>
      <c r="F41" s="23"/>
      <c r="G41" s="23">
        <v>0</v>
      </c>
      <c r="H41" s="25">
        <v>0</v>
      </c>
    </row>
    <row r="42" spans="1:8" ht="17">
      <c r="A42" s="346"/>
      <c r="B42" s="28" t="s">
        <v>155</v>
      </c>
      <c r="C42" s="32" t="s">
        <v>152</v>
      </c>
      <c r="D42" s="23">
        <v>0</v>
      </c>
      <c r="E42" s="23">
        <v>0</v>
      </c>
      <c r="F42" s="23"/>
      <c r="G42" s="23">
        <v>0</v>
      </c>
      <c r="H42" s="25">
        <v>0</v>
      </c>
    </row>
    <row r="43" spans="1:8" ht="17">
      <c r="A43" s="346">
        <v>10</v>
      </c>
      <c r="B43" s="21" t="s">
        <v>156</v>
      </c>
      <c r="C43" s="27"/>
      <c r="D43" s="23">
        <v>0</v>
      </c>
      <c r="E43" s="23">
        <v>0</v>
      </c>
      <c r="F43" s="23"/>
      <c r="G43" s="23">
        <v>0</v>
      </c>
      <c r="H43" s="25">
        <v>0</v>
      </c>
    </row>
    <row r="44" spans="1:8" ht="17">
      <c r="A44" s="346"/>
      <c r="B44" s="28" t="s">
        <v>157</v>
      </c>
      <c r="C44" s="27" t="s">
        <v>158</v>
      </c>
      <c r="D44" s="23">
        <v>2055.5</v>
      </c>
      <c r="E44" s="23">
        <v>11100</v>
      </c>
      <c r="F44" s="23"/>
      <c r="G44" s="23">
        <v>18.518018018018019</v>
      </c>
      <c r="H44" s="25"/>
    </row>
    <row r="45" spans="1:8" ht="17">
      <c r="A45" s="346">
        <v>11</v>
      </c>
      <c r="B45" s="21" t="s">
        <v>159</v>
      </c>
      <c r="C45" s="27"/>
      <c r="D45" s="23">
        <v>0</v>
      </c>
      <c r="E45" s="23">
        <v>0</v>
      </c>
      <c r="F45" s="23"/>
      <c r="G45" s="23">
        <v>0</v>
      </c>
      <c r="H45" s="25">
        <v>0</v>
      </c>
    </row>
    <row r="46" spans="1:8" ht="17">
      <c r="A46" s="346"/>
      <c r="B46" s="28" t="s">
        <v>160</v>
      </c>
      <c r="C46" s="27" t="s">
        <v>161</v>
      </c>
      <c r="D46" s="23">
        <v>0</v>
      </c>
      <c r="E46" s="23">
        <v>0</v>
      </c>
      <c r="F46" s="23"/>
      <c r="G46" s="23">
        <v>0</v>
      </c>
      <c r="H46" s="25">
        <v>0</v>
      </c>
    </row>
    <row r="47" spans="1:8" ht="17">
      <c r="A47" s="346">
        <v>12</v>
      </c>
      <c r="B47" s="21" t="s">
        <v>162</v>
      </c>
      <c r="C47" s="27"/>
      <c r="D47" s="23">
        <v>0</v>
      </c>
      <c r="E47" s="23">
        <v>0</v>
      </c>
      <c r="F47" s="23"/>
      <c r="G47" s="23">
        <v>0</v>
      </c>
      <c r="H47" s="25">
        <v>0</v>
      </c>
    </row>
    <row r="48" spans="1:8" ht="17">
      <c r="A48" s="346"/>
      <c r="B48" s="28" t="s">
        <v>163</v>
      </c>
      <c r="C48" s="27" t="s">
        <v>51</v>
      </c>
      <c r="D48" s="23">
        <v>0</v>
      </c>
      <c r="E48" s="23">
        <v>0</v>
      </c>
      <c r="F48" s="23"/>
      <c r="G48" s="23">
        <v>0</v>
      </c>
      <c r="H48" s="25">
        <v>0</v>
      </c>
    </row>
    <row r="49" spans="1:8" ht="17">
      <c r="A49" s="346">
        <v>13</v>
      </c>
      <c r="B49" s="21" t="s">
        <v>164</v>
      </c>
      <c r="C49" s="27"/>
      <c r="D49" s="23">
        <v>0</v>
      </c>
      <c r="E49" s="23">
        <v>0</v>
      </c>
      <c r="F49" s="23"/>
      <c r="G49" s="23">
        <v>0</v>
      </c>
      <c r="H49" s="25">
        <v>0</v>
      </c>
    </row>
    <row r="50" spans="1:8" ht="17">
      <c r="A50" s="346"/>
      <c r="B50" s="28" t="s">
        <v>165</v>
      </c>
      <c r="C50" s="32" t="s">
        <v>45</v>
      </c>
      <c r="D50" s="23">
        <v>10185</v>
      </c>
      <c r="E50" s="23">
        <v>41925</v>
      </c>
      <c r="F50" s="23">
        <v>43.71</v>
      </c>
      <c r="G50" s="23">
        <v>24.293381037567084</v>
      </c>
      <c r="H50" s="25">
        <v>-19.416618962432917</v>
      </c>
    </row>
    <row r="51" spans="1:8" ht="17">
      <c r="A51" s="346"/>
      <c r="B51" s="28" t="s">
        <v>166</v>
      </c>
      <c r="C51" s="32" t="s">
        <v>45</v>
      </c>
      <c r="D51" s="23">
        <v>0</v>
      </c>
      <c r="E51" s="23">
        <v>0</v>
      </c>
      <c r="F51" s="23"/>
      <c r="G51" s="23">
        <v>0</v>
      </c>
      <c r="H51" s="25">
        <v>0</v>
      </c>
    </row>
    <row r="52" spans="1:8" ht="17">
      <c r="A52" s="346">
        <v>14</v>
      </c>
      <c r="B52" s="21" t="s">
        <v>167</v>
      </c>
      <c r="C52" s="27"/>
      <c r="D52" s="23">
        <v>0</v>
      </c>
      <c r="E52" s="23">
        <v>0</v>
      </c>
      <c r="F52" s="23"/>
      <c r="G52" s="23">
        <v>0</v>
      </c>
      <c r="H52" s="25">
        <v>0</v>
      </c>
    </row>
    <row r="53" spans="1:8" ht="17">
      <c r="A53" s="346"/>
      <c r="B53" s="28" t="s">
        <v>168</v>
      </c>
      <c r="C53" s="27" t="s">
        <v>43</v>
      </c>
      <c r="D53" s="23">
        <v>0</v>
      </c>
      <c r="E53" s="23">
        <v>0</v>
      </c>
      <c r="F53" s="23"/>
      <c r="G53" s="23">
        <v>0</v>
      </c>
      <c r="H53" s="25">
        <v>0</v>
      </c>
    </row>
    <row r="54" spans="1:8" ht="17">
      <c r="A54" s="346">
        <v>15</v>
      </c>
      <c r="B54" s="21" t="s">
        <v>169</v>
      </c>
      <c r="C54" s="27"/>
      <c r="D54" s="23">
        <v>0</v>
      </c>
      <c r="E54" s="23">
        <v>0</v>
      </c>
      <c r="F54" s="23"/>
      <c r="G54" s="23">
        <v>0</v>
      </c>
      <c r="H54" s="25">
        <v>0</v>
      </c>
    </row>
    <row r="55" spans="1:8" ht="17">
      <c r="A55" s="346"/>
      <c r="B55" s="28" t="s">
        <v>170</v>
      </c>
      <c r="C55" s="32" t="s">
        <v>45</v>
      </c>
      <c r="D55" s="23">
        <v>1092.2</v>
      </c>
      <c r="E55" s="23">
        <v>1900</v>
      </c>
      <c r="F55" s="23"/>
      <c r="G55" s="23">
        <v>57.484210526315792</v>
      </c>
      <c r="H55" s="25"/>
    </row>
    <row r="56" spans="1:8" ht="17">
      <c r="A56" s="346">
        <v>16</v>
      </c>
      <c r="B56" s="21" t="s">
        <v>171</v>
      </c>
      <c r="C56" s="27"/>
      <c r="D56" s="23">
        <v>0</v>
      </c>
      <c r="E56" s="23">
        <v>0</v>
      </c>
      <c r="F56" s="23"/>
      <c r="G56" s="23">
        <v>0</v>
      </c>
      <c r="H56" s="25">
        <v>0</v>
      </c>
    </row>
    <row r="57" spans="1:8" ht="17">
      <c r="A57" s="346"/>
      <c r="B57" s="28" t="s">
        <v>172</v>
      </c>
      <c r="C57" s="27" t="s">
        <v>45</v>
      </c>
      <c r="D57" s="23">
        <v>5595</v>
      </c>
      <c r="E57" s="23">
        <v>12107.5</v>
      </c>
      <c r="F57" s="23"/>
      <c r="G57" s="23">
        <v>46.211026223415239</v>
      </c>
      <c r="H57" s="25"/>
    </row>
    <row r="58" spans="1:8" ht="16">
      <c r="A58" s="346"/>
      <c r="B58" s="34" t="s">
        <v>173</v>
      </c>
      <c r="C58" s="27" t="s">
        <v>152</v>
      </c>
      <c r="D58" s="23">
        <v>332081.20400000003</v>
      </c>
      <c r="E58" s="23">
        <v>1286820</v>
      </c>
      <c r="F58" s="23"/>
      <c r="G58" s="23">
        <v>25.806344632504935</v>
      </c>
      <c r="H58" s="25"/>
    </row>
    <row r="59" spans="1:8" ht="16">
      <c r="A59" s="346"/>
      <c r="B59" s="34" t="s">
        <v>174</v>
      </c>
      <c r="C59" s="27" t="s">
        <v>152</v>
      </c>
      <c r="D59" s="23">
        <v>46504.55</v>
      </c>
      <c r="E59" s="23">
        <v>760040</v>
      </c>
      <c r="F59" s="23"/>
      <c r="G59" s="23">
        <v>6.1186977001210465</v>
      </c>
      <c r="H59" s="25"/>
    </row>
    <row r="60" spans="1:8" ht="16">
      <c r="A60" s="346"/>
      <c r="B60" s="34" t="s">
        <v>175</v>
      </c>
      <c r="C60" s="27" t="s">
        <v>176</v>
      </c>
      <c r="D60" s="23">
        <v>3575.9</v>
      </c>
      <c r="E60" s="23">
        <v>142851</v>
      </c>
      <c r="F60" s="23"/>
      <c r="G60" s="23">
        <v>2.5032376392184865</v>
      </c>
      <c r="H60" s="25"/>
    </row>
    <row r="61" spans="1:8" ht="16">
      <c r="A61" s="346"/>
      <c r="B61" s="34" t="s">
        <v>177</v>
      </c>
      <c r="C61" s="27" t="s">
        <v>178</v>
      </c>
      <c r="D61" s="23">
        <v>1438.03</v>
      </c>
      <c r="E61" s="23">
        <v>47878</v>
      </c>
      <c r="F61" s="23"/>
      <c r="G61" s="23">
        <v>3.0035298049208405</v>
      </c>
      <c r="H61" s="25"/>
    </row>
    <row r="62" spans="1:8" ht="16">
      <c r="A62" s="346"/>
      <c r="B62" s="34" t="s">
        <v>179</v>
      </c>
      <c r="C62" s="27" t="s">
        <v>178</v>
      </c>
      <c r="D62" s="23">
        <v>5724.11</v>
      </c>
      <c r="E62" s="23">
        <v>104016</v>
      </c>
      <c r="F62" s="23"/>
      <c r="G62" s="23">
        <v>5.5031052914936156</v>
      </c>
      <c r="H62" s="25"/>
    </row>
    <row r="63" spans="1:8" ht="17">
      <c r="A63" s="346"/>
      <c r="B63" s="28" t="s">
        <v>180</v>
      </c>
      <c r="C63" s="27" t="s">
        <v>122</v>
      </c>
      <c r="D63" s="23">
        <v>8917.0400000000009</v>
      </c>
      <c r="E63" s="23">
        <v>23556.11</v>
      </c>
      <c r="F63" s="23">
        <v>32.409999999999997</v>
      </c>
      <c r="G63" s="23">
        <v>37.85446748210974</v>
      </c>
      <c r="H63" s="25">
        <v>5.4444674821097436</v>
      </c>
    </row>
    <row r="64" spans="1:8" ht="17">
      <c r="A64" s="346">
        <v>17</v>
      </c>
      <c r="B64" s="21" t="s">
        <v>181</v>
      </c>
      <c r="C64" s="27"/>
      <c r="D64" s="23">
        <v>0</v>
      </c>
      <c r="E64" s="23">
        <v>0</v>
      </c>
      <c r="F64" s="23"/>
      <c r="G64" s="23">
        <v>0</v>
      </c>
      <c r="H64" s="25">
        <v>0</v>
      </c>
    </row>
    <row r="65" spans="1:8" ht="16">
      <c r="A65" s="346"/>
      <c r="B65" s="35" t="s">
        <v>182</v>
      </c>
      <c r="C65" s="27" t="s">
        <v>183</v>
      </c>
      <c r="D65" s="23">
        <v>7665.0050000000001</v>
      </c>
      <c r="E65" s="23">
        <v>9870</v>
      </c>
      <c r="F65" s="23"/>
      <c r="G65" s="23">
        <v>77.659625126646404</v>
      </c>
      <c r="H65" s="25"/>
    </row>
    <row r="66" spans="1:8" ht="17">
      <c r="A66" s="346">
        <v>18</v>
      </c>
      <c r="B66" s="21" t="s">
        <v>184</v>
      </c>
      <c r="C66" s="27"/>
      <c r="D66" s="23">
        <v>0</v>
      </c>
      <c r="E66" s="23">
        <v>0</v>
      </c>
      <c r="F66" s="23"/>
      <c r="G66" s="23">
        <v>0</v>
      </c>
      <c r="H66" s="25">
        <v>0</v>
      </c>
    </row>
    <row r="67" spans="1:8" ht="17">
      <c r="A67" s="346"/>
      <c r="B67" s="28" t="s">
        <v>185</v>
      </c>
      <c r="C67" s="27" t="s">
        <v>186</v>
      </c>
      <c r="D67" s="23">
        <v>7.24</v>
      </c>
      <c r="E67" s="23">
        <v>13.75</v>
      </c>
      <c r="F67" s="23">
        <v>55.9</v>
      </c>
      <c r="G67" s="23">
        <v>52.654545454545456</v>
      </c>
      <c r="H67" s="25">
        <v>-3.2454545454545425</v>
      </c>
    </row>
    <row r="68" spans="1:8" ht="17">
      <c r="A68" s="346"/>
      <c r="B68" s="28" t="s">
        <v>187</v>
      </c>
      <c r="C68" s="27" t="s">
        <v>45</v>
      </c>
      <c r="D68" s="23">
        <v>1041662.96</v>
      </c>
      <c r="E68" s="23">
        <v>2498225</v>
      </c>
      <c r="F68" s="23">
        <v>62.23</v>
      </c>
      <c r="G68" s="23">
        <v>41.696122647079427</v>
      </c>
      <c r="H68" s="25">
        <v>-20.53387735292057</v>
      </c>
    </row>
    <row r="69" spans="1:8" ht="17">
      <c r="A69" s="346"/>
      <c r="B69" s="28" t="s">
        <v>188</v>
      </c>
      <c r="C69" s="27" t="s">
        <v>45</v>
      </c>
      <c r="D69" s="23">
        <v>48939.66</v>
      </c>
      <c r="E69" s="23">
        <v>505200</v>
      </c>
      <c r="F69" s="23"/>
      <c r="G69" s="23">
        <v>9.6871852731591463</v>
      </c>
      <c r="H69" s="25"/>
    </row>
    <row r="70" spans="1:8" ht="17">
      <c r="A70" s="346"/>
      <c r="B70" s="28" t="s">
        <v>189</v>
      </c>
      <c r="C70" s="27" t="s">
        <v>45</v>
      </c>
      <c r="D70" s="23">
        <v>0</v>
      </c>
      <c r="E70" s="23">
        <v>0</v>
      </c>
      <c r="F70" s="23"/>
      <c r="G70" s="23">
        <v>0</v>
      </c>
      <c r="H70" s="25">
        <v>0</v>
      </c>
    </row>
    <row r="71" spans="1:8" ht="16">
      <c r="A71" s="346">
        <v>19</v>
      </c>
      <c r="B71" s="36" t="s">
        <v>190</v>
      </c>
      <c r="C71" s="27"/>
      <c r="D71" s="23">
        <v>0</v>
      </c>
      <c r="E71" s="23">
        <v>0</v>
      </c>
      <c r="F71" s="23"/>
      <c r="G71" s="23">
        <v>0</v>
      </c>
      <c r="H71" s="25">
        <v>0</v>
      </c>
    </row>
    <row r="72" spans="1:8" ht="17">
      <c r="A72" s="346"/>
      <c r="B72" s="28" t="s">
        <v>191</v>
      </c>
      <c r="C72" s="27" t="s">
        <v>122</v>
      </c>
      <c r="D72" s="23">
        <v>238680.09599999999</v>
      </c>
      <c r="E72" s="23">
        <v>686710</v>
      </c>
      <c r="F72" s="23">
        <v>67.64</v>
      </c>
      <c r="G72" s="23">
        <v>34.757043875871908</v>
      </c>
      <c r="H72" s="25">
        <v>-32.882956124128093</v>
      </c>
    </row>
    <row r="73" spans="1:8" ht="17">
      <c r="A73" s="346"/>
      <c r="B73" s="28" t="s">
        <v>192</v>
      </c>
      <c r="C73" s="27" t="s">
        <v>122</v>
      </c>
      <c r="D73" s="23">
        <v>40018.422999999995</v>
      </c>
      <c r="E73" s="23">
        <v>154342</v>
      </c>
      <c r="F73" s="23"/>
      <c r="G73" s="23">
        <v>25.928407692008655</v>
      </c>
      <c r="H73" s="25"/>
    </row>
    <row r="74" spans="1:8" ht="17">
      <c r="A74" s="346"/>
      <c r="B74" s="28" t="s">
        <v>193</v>
      </c>
      <c r="C74" s="27" t="s">
        <v>51</v>
      </c>
      <c r="D74" s="23">
        <v>8326</v>
      </c>
      <c r="E74" s="23">
        <v>15000</v>
      </c>
      <c r="F74" s="23"/>
      <c r="G74" s="23">
        <v>55.506666666666668</v>
      </c>
      <c r="H74" s="25"/>
    </row>
    <row r="75" spans="1:8" ht="16">
      <c r="A75" s="346">
        <v>20</v>
      </c>
      <c r="B75" s="36" t="s">
        <v>194</v>
      </c>
      <c r="C75" s="27"/>
      <c r="D75" s="23">
        <v>0</v>
      </c>
      <c r="E75" s="23">
        <v>0</v>
      </c>
      <c r="F75" s="23"/>
      <c r="G75" s="23">
        <v>0</v>
      </c>
      <c r="H75" s="25">
        <v>0</v>
      </c>
    </row>
    <row r="76" spans="1:8" ht="17">
      <c r="A76" s="346"/>
      <c r="B76" s="28" t="s">
        <v>195</v>
      </c>
      <c r="C76" s="27" t="s">
        <v>122</v>
      </c>
      <c r="D76" s="23">
        <v>38835.531999999999</v>
      </c>
      <c r="E76" s="23">
        <v>99250</v>
      </c>
      <c r="F76" s="23"/>
      <c r="G76" s="23">
        <v>39.12899949622166</v>
      </c>
      <c r="H76" s="25"/>
    </row>
    <row r="77" spans="1:8" ht="17">
      <c r="A77" s="346"/>
      <c r="B77" s="28" t="s">
        <v>196</v>
      </c>
      <c r="C77" s="27" t="s">
        <v>152</v>
      </c>
      <c r="D77" s="23">
        <v>1106.6600000000001</v>
      </c>
      <c r="E77" s="23">
        <v>51700</v>
      </c>
      <c r="F77" s="23"/>
      <c r="G77" s="23">
        <v>2.1405415860735011</v>
      </c>
      <c r="H77" s="25"/>
    </row>
    <row r="78" spans="1:8" ht="16">
      <c r="A78" s="346">
        <v>21</v>
      </c>
      <c r="B78" s="36" t="s">
        <v>197</v>
      </c>
      <c r="C78" s="27"/>
      <c r="D78" s="23">
        <v>0</v>
      </c>
      <c r="E78" s="23">
        <v>0</v>
      </c>
      <c r="F78" s="23"/>
      <c r="G78" s="23">
        <v>0</v>
      </c>
      <c r="H78" s="25"/>
    </row>
    <row r="79" spans="1:8" ht="17">
      <c r="A79" s="346"/>
      <c r="B79" s="28" t="s">
        <v>198</v>
      </c>
      <c r="C79" s="27" t="s">
        <v>45</v>
      </c>
      <c r="D79" s="23">
        <v>1886</v>
      </c>
      <c r="E79" s="23">
        <v>17700</v>
      </c>
      <c r="F79" s="23"/>
      <c r="G79" s="23">
        <v>10.655367231638419</v>
      </c>
      <c r="H79" s="25"/>
    </row>
    <row r="80" spans="1:8" ht="17">
      <c r="A80" s="346">
        <v>22</v>
      </c>
      <c r="B80" s="21" t="s">
        <v>199</v>
      </c>
      <c r="C80" s="27"/>
      <c r="D80" s="23">
        <v>0</v>
      </c>
      <c r="E80" s="23">
        <v>0</v>
      </c>
      <c r="F80" s="23"/>
      <c r="G80" s="23">
        <v>0</v>
      </c>
      <c r="H80" s="25">
        <v>0</v>
      </c>
    </row>
    <row r="81" spans="1:8" ht="17">
      <c r="A81" s="346"/>
      <c r="B81" s="28" t="s">
        <v>200</v>
      </c>
      <c r="C81" s="27" t="s">
        <v>122</v>
      </c>
      <c r="D81" s="23">
        <v>529100</v>
      </c>
      <c r="E81" s="23">
        <v>688226</v>
      </c>
      <c r="F81" s="23">
        <v>51.23</v>
      </c>
      <c r="G81" s="23">
        <v>76.878815970335324</v>
      </c>
      <c r="H81" s="25">
        <v>25.648815970335328</v>
      </c>
    </row>
    <row r="82" spans="1:8" ht="17">
      <c r="A82" s="346">
        <v>23</v>
      </c>
      <c r="B82" s="21" t="s">
        <v>201</v>
      </c>
      <c r="C82" s="27"/>
      <c r="D82" s="23">
        <v>0</v>
      </c>
      <c r="E82" s="23">
        <v>0</v>
      </c>
      <c r="F82" s="23"/>
      <c r="G82" s="23">
        <v>0</v>
      </c>
      <c r="H82" s="25">
        <v>0</v>
      </c>
    </row>
    <row r="83" spans="1:8" ht="17">
      <c r="A83" s="346"/>
      <c r="B83" s="28" t="s">
        <v>202</v>
      </c>
      <c r="C83" s="27" t="s">
        <v>51</v>
      </c>
      <c r="D83" s="23">
        <v>0</v>
      </c>
      <c r="E83" s="23">
        <v>0</v>
      </c>
      <c r="F83" s="23"/>
      <c r="G83" s="23">
        <v>0</v>
      </c>
      <c r="H83" s="25">
        <v>0</v>
      </c>
    </row>
    <row r="84" spans="1:8" ht="17">
      <c r="A84" s="109">
        <v>24</v>
      </c>
      <c r="B84" s="21" t="s">
        <v>203</v>
      </c>
      <c r="C84" s="27"/>
      <c r="D84" s="23">
        <v>0</v>
      </c>
      <c r="E84" s="23">
        <v>0</v>
      </c>
      <c r="F84" s="23"/>
      <c r="G84" s="23">
        <v>0</v>
      </c>
      <c r="H84" s="25">
        <v>0</v>
      </c>
    </row>
    <row r="85" spans="1:8" ht="17">
      <c r="A85" s="109"/>
      <c r="B85" s="28" t="s">
        <v>204</v>
      </c>
      <c r="C85" s="27" t="s">
        <v>205</v>
      </c>
      <c r="D85" s="23">
        <v>6710</v>
      </c>
      <c r="E85" s="23">
        <v>135000</v>
      </c>
      <c r="F85" s="23"/>
      <c r="G85" s="23">
        <v>4.9703703703703699</v>
      </c>
      <c r="H85" s="25"/>
    </row>
    <row r="86" spans="1:8" ht="17">
      <c r="A86" s="109">
        <v>25</v>
      </c>
      <c r="B86" s="21" t="s">
        <v>206</v>
      </c>
      <c r="C86" s="27"/>
      <c r="D86" s="23">
        <v>0</v>
      </c>
      <c r="E86" s="23">
        <v>0</v>
      </c>
      <c r="F86" s="23"/>
      <c r="G86" s="23">
        <v>0</v>
      </c>
      <c r="H86" s="25">
        <v>0</v>
      </c>
    </row>
    <row r="87" spans="1:8" ht="17">
      <c r="A87" s="109"/>
      <c r="B87" s="28" t="s">
        <v>207</v>
      </c>
      <c r="C87" s="27" t="s">
        <v>208</v>
      </c>
      <c r="D87" s="23">
        <v>0</v>
      </c>
      <c r="E87" s="23">
        <v>0</v>
      </c>
      <c r="F87" s="23"/>
      <c r="G87" s="23">
        <v>0</v>
      </c>
      <c r="H87" s="25">
        <v>0</v>
      </c>
    </row>
    <row r="88" spans="1:8" ht="17">
      <c r="A88" s="109"/>
      <c r="B88" s="28" t="s">
        <v>209</v>
      </c>
      <c r="C88" s="27" t="s">
        <v>208</v>
      </c>
      <c r="D88" s="23">
        <v>2430.8000000000002</v>
      </c>
      <c r="E88" s="23">
        <v>6050</v>
      </c>
      <c r="F88" s="23"/>
      <c r="G88" s="23">
        <v>40.178512396694217</v>
      </c>
      <c r="H88" s="25"/>
    </row>
    <row r="89" spans="1:8" ht="17">
      <c r="A89" s="130"/>
      <c r="B89" s="349" t="s">
        <v>373</v>
      </c>
      <c r="C89" s="349"/>
      <c r="D89" s="349"/>
      <c r="E89" s="349"/>
      <c r="F89" s="163">
        <v>60.02</v>
      </c>
      <c r="G89" s="175">
        <v>40.018129254994449</v>
      </c>
      <c r="H89" s="130"/>
    </row>
  </sheetData>
  <customSheetViews>
    <customSheetView guid="{987B117E-A030-4738-9C8F-B53639619339}" topLeftCell="A68">
      <selection activeCell="M8" sqref="M8:N87"/>
      <pageMargins left="0.7" right="0.7" top="0.75" bottom="0.75" header="0.3" footer="0.3"/>
    </customSheetView>
  </customSheetViews>
  <mergeCells count="36">
    <mergeCell ref="B89:E89"/>
    <mergeCell ref="A82:A83"/>
    <mergeCell ref="A47:A48"/>
    <mergeCell ref="A49:A51"/>
    <mergeCell ref="A52:A53"/>
    <mergeCell ref="A54:A55"/>
    <mergeCell ref="A56:A63"/>
    <mergeCell ref="A64:A65"/>
    <mergeCell ref="A66:A70"/>
    <mergeCell ref="A71:A74"/>
    <mergeCell ref="A75:A77"/>
    <mergeCell ref="A78:A79"/>
    <mergeCell ref="A80:A81"/>
    <mergeCell ref="A45:A46"/>
    <mergeCell ref="H4:H6"/>
    <mergeCell ref="A7:A10"/>
    <mergeCell ref="A11:A12"/>
    <mergeCell ref="A13:A16"/>
    <mergeCell ref="A17:A23"/>
    <mergeCell ref="A24:A27"/>
    <mergeCell ref="A28:A29"/>
    <mergeCell ref="A30:A32"/>
    <mergeCell ref="A35:A37"/>
    <mergeCell ref="A38:A42"/>
    <mergeCell ref="A43:A44"/>
    <mergeCell ref="F9:F10"/>
    <mergeCell ref="A1:H1"/>
    <mergeCell ref="A2:H2"/>
    <mergeCell ref="D3:H3"/>
    <mergeCell ref="D4:D6"/>
    <mergeCell ref="E4:E6"/>
    <mergeCell ref="F4:F6"/>
    <mergeCell ref="G4:G6"/>
    <mergeCell ref="A3:A6"/>
    <mergeCell ref="B3:B6"/>
    <mergeCell ref="C3:C6"/>
  </mergeCells>
  <printOptions horizontalCentered="1"/>
  <pageMargins left="0.7" right="0.7" top="0.75" bottom="0.75" header="0.3" footer="0.3"/>
  <pageSetup paperSize="9" scale="90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/>
  <dimension ref="A1:AQ88"/>
  <sheetViews>
    <sheetView zoomScale="70" zoomScaleNormal="70" workbookViewId="0">
      <pane xSplit="2" ySplit="6" topLeftCell="Y25" activePane="bottomRight" state="frozen"/>
      <selection sqref="A1:AO2"/>
      <selection pane="topRight" sqref="A1:AO2"/>
      <selection pane="bottomLeft" sqref="A1:AO2"/>
      <selection pane="bottomRight" activeCell="AS18" sqref="AS18"/>
    </sheetView>
  </sheetViews>
  <sheetFormatPr defaultRowHeight="14.5"/>
  <cols>
    <col min="2" max="2" width="24.81640625" bestFit="1" customWidth="1"/>
    <col min="4" max="4" width="11.453125" bestFit="1" customWidth="1"/>
    <col min="5" max="5" width="12.81640625" bestFit="1" customWidth="1"/>
    <col min="9" max="9" width="12.453125" bestFit="1" customWidth="1"/>
    <col min="10" max="10" width="13" bestFit="1" customWidth="1"/>
    <col min="14" max="14" width="15" bestFit="1" customWidth="1"/>
    <col min="15" max="15" width="14.81640625" bestFit="1" customWidth="1"/>
    <col min="19" max="19" width="12.453125" bestFit="1" customWidth="1"/>
    <col min="20" max="20" width="13.81640625" bestFit="1" customWidth="1"/>
    <col min="24" max="24" width="15.81640625" bestFit="1" customWidth="1"/>
    <col min="25" max="25" width="17.54296875" bestFit="1" customWidth="1"/>
    <col min="34" max="34" width="10.81640625" bestFit="1" customWidth="1"/>
    <col min="35" max="35" width="11.54296875" bestFit="1" customWidth="1"/>
    <col min="39" max="39" width="15" bestFit="1" customWidth="1"/>
    <col min="40" max="40" width="14.81640625" bestFit="1" customWidth="1"/>
  </cols>
  <sheetData>
    <row r="1" spans="1:43" s="196" customFormat="1" ht="33.5">
      <c r="A1" s="221" t="s">
        <v>427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222"/>
      <c r="AN1" s="222"/>
      <c r="AO1" s="222"/>
      <c r="AP1" s="222"/>
      <c r="AQ1" s="222"/>
    </row>
    <row r="2" spans="1:43" s="207" customFormat="1" ht="36.5">
      <c r="A2" s="223" t="s">
        <v>105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</row>
    <row r="3" spans="1:43" ht="17.5">
      <c r="A3" s="340"/>
      <c r="B3" s="340"/>
      <c r="C3" s="340"/>
      <c r="D3" s="340" t="s">
        <v>0</v>
      </c>
      <c r="E3" s="340"/>
      <c r="F3" s="340"/>
      <c r="G3" s="340"/>
      <c r="H3" s="340"/>
      <c r="I3" s="340" t="s">
        <v>352</v>
      </c>
      <c r="J3" s="340"/>
      <c r="K3" s="340"/>
      <c r="L3" s="340"/>
      <c r="M3" s="340"/>
      <c r="N3" s="340" t="s">
        <v>356</v>
      </c>
      <c r="O3" s="340"/>
      <c r="P3" s="340"/>
      <c r="Q3" s="340"/>
      <c r="R3" s="340"/>
      <c r="S3" s="340" t="s">
        <v>357</v>
      </c>
      <c r="T3" s="340"/>
      <c r="U3" s="340"/>
      <c r="V3" s="340"/>
      <c r="W3" s="340"/>
      <c r="X3" s="340" t="s">
        <v>353</v>
      </c>
      <c r="Y3" s="340"/>
      <c r="Z3" s="340"/>
      <c r="AA3" s="340"/>
      <c r="AB3" s="340"/>
      <c r="AC3" s="340" t="s">
        <v>354</v>
      </c>
      <c r="AD3" s="340"/>
      <c r="AE3" s="340"/>
      <c r="AF3" s="340"/>
      <c r="AG3" s="340"/>
      <c r="AH3" s="340" t="s">
        <v>444</v>
      </c>
      <c r="AI3" s="340"/>
      <c r="AJ3" s="340"/>
      <c r="AK3" s="340"/>
      <c r="AL3" s="340"/>
      <c r="AM3" s="340" t="s">
        <v>36</v>
      </c>
      <c r="AN3" s="340"/>
      <c r="AO3" s="340"/>
      <c r="AP3" s="340"/>
      <c r="AQ3" s="340"/>
    </row>
    <row r="4" spans="1:43" ht="15.75" customHeight="1">
      <c r="A4" s="350" t="s">
        <v>106</v>
      </c>
      <c r="B4" s="309" t="s">
        <v>107</v>
      </c>
      <c r="C4" s="309" t="s">
        <v>108</v>
      </c>
      <c r="D4" s="341" t="s">
        <v>109</v>
      </c>
      <c r="E4" s="341" t="s">
        <v>110</v>
      </c>
      <c r="F4" s="341" t="s">
        <v>111</v>
      </c>
      <c r="G4" s="341" t="s">
        <v>112</v>
      </c>
      <c r="H4" s="341" t="s">
        <v>113</v>
      </c>
      <c r="I4" s="341" t="s">
        <v>109</v>
      </c>
      <c r="J4" s="341" t="s">
        <v>110</v>
      </c>
      <c r="K4" s="341" t="s">
        <v>111</v>
      </c>
      <c r="L4" s="341" t="s">
        <v>112</v>
      </c>
      <c r="M4" s="341" t="s">
        <v>113</v>
      </c>
      <c r="N4" s="341" t="s">
        <v>109</v>
      </c>
      <c r="O4" s="341" t="s">
        <v>110</v>
      </c>
      <c r="P4" s="341" t="s">
        <v>111</v>
      </c>
      <c r="Q4" s="341" t="s">
        <v>112</v>
      </c>
      <c r="R4" s="341" t="s">
        <v>113</v>
      </c>
      <c r="S4" s="341" t="s">
        <v>109</v>
      </c>
      <c r="T4" s="341" t="s">
        <v>110</v>
      </c>
      <c r="U4" s="341" t="s">
        <v>111</v>
      </c>
      <c r="V4" s="341" t="s">
        <v>112</v>
      </c>
      <c r="W4" s="341" t="s">
        <v>113</v>
      </c>
      <c r="X4" s="341" t="s">
        <v>109</v>
      </c>
      <c r="Y4" s="341" t="s">
        <v>110</v>
      </c>
      <c r="Z4" s="341" t="s">
        <v>111</v>
      </c>
      <c r="AA4" s="341" t="s">
        <v>112</v>
      </c>
      <c r="AB4" s="341" t="s">
        <v>113</v>
      </c>
      <c r="AC4" s="341" t="s">
        <v>109</v>
      </c>
      <c r="AD4" s="341" t="s">
        <v>110</v>
      </c>
      <c r="AE4" s="341" t="s">
        <v>111</v>
      </c>
      <c r="AF4" s="341" t="s">
        <v>112</v>
      </c>
      <c r="AG4" s="341" t="s">
        <v>113</v>
      </c>
      <c r="AH4" s="341" t="s">
        <v>109</v>
      </c>
      <c r="AI4" s="341" t="s">
        <v>110</v>
      </c>
      <c r="AJ4" s="341" t="s">
        <v>111</v>
      </c>
      <c r="AK4" s="341" t="s">
        <v>112</v>
      </c>
      <c r="AL4" s="341" t="s">
        <v>113</v>
      </c>
      <c r="AM4" s="341" t="s">
        <v>109</v>
      </c>
      <c r="AN4" s="341" t="s">
        <v>110</v>
      </c>
      <c r="AO4" s="341" t="s">
        <v>111</v>
      </c>
      <c r="AP4" s="341" t="s">
        <v>112</v>
      </c>
      <c r="AQ4" s="341" t="s">
        <v>113</v>
      </c>
    </row>
    <row r="5" spans="1:43">
      <c r="A5" s="350"/>
      <c r="B5" s="309"/>
      <c r="C5" s="309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341"/>
      <c r="AQ5" s="341"/>
    </row>
    <row r="6" spans="1:43">
      <c r="A6" s="350"/>
      <c r="B6" s="309"/>
      <c r="C6" s="309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  <c r="AH6" s="341"/>
      <c r="AI6" s="341"/>
      <c r="AJ6" s="341"/>
      <c r="AK6" s="341"/>
      <c r="AL6" s="341"/>
      <c r="AM6" s="341"/>
      <c r="AN6" s="341"/>
      <c r="AO6" s="341"/>
      <c r="AP6" s="341"/>
      <c r="AQ6" s="341"/>
    </row>
    <row r="7" spans="1:43" ht="17">
      <c r="A7" s="346">
        <v>1</v>
      </c>
      <c r="B7" s="21" t="s">
        <v>415</v>
      </c>
      <c r="C7" s="22"/>
      <c r="D7" s="23"/>
      <c r="E7" s="24"/>
      <c r="F7" s="24"/>
      <c r="G7" s="23"/>
      <c r="H7" s="25"/>
      <c r="I7" s="23"/>
      <c r="J7" s="23"/>
      <c r="K7" s="23"/>
      <c r="L7" s="23"/>
      <c r="M7" s="25"/>
      <c r="N7" s="23"/>
      <c r="O7" s="23"/>
      <c r="P7" s="23"/>
      <c r="Q7" s="23"/>
      <c r="R7" s="25"/>
      <c r="S7" s="23"/>
      <c r="T7" s="24"/>
      <c r="U7" s="24"/>
      <c r="V7" s="23"/>
      <c r="W7" s="25"/>
      <c r="X7" s="23"/>
      <c r="Y7" s="24"/>
      <c r="Z7" s="24"/>
      <c r="AA7" s="23"/>
      <c r="AB7" s="25"/>
      <c r="AC7" s="23"/>
      <c r="AD7" s="24"/>
      <c r="AE7" s="24"/>
      <c r="AF7" s="23"/>
      <c r="AG7" s="25"/>
      <c r="AH7" s="23"/>
      <c r="AI7" s="24"/>
      <c r="AJ7" s="24"/>
      <c r="AK7" s="23"/>
      <c r="AL7" s="25"/>
      <c r="AM7" s="23"/>
      <c r="AN7" s="23"/>
      <c r="AO7" s="23">
        <f>T6.1!BX7</f>
        <v>0</v>
      </c>
      <c r="AP7" s="23"/>
      <c r="AQ7" s="25"/>
    </row>
    <row r="8" spans="1:43" ht="16">
      <c r="A8" s="346"/>
      <c r="B8" s="26" t="s">
        <v>114</v>
      </c>
      <c r="C8" s="27" t="s">
        <v>115</v>
      </c>
      <c r="D8" s="23">
        <v>1502</v>
      </c>
      <c r="E8" s="23">
        <v>2000</v>
      </c>
      <c r="F8" s="23">
        <v>79.3</v>
      </c>
      <c r="G8" s="23">
        <v>75.099999999999994</v>
      </c>
      <c r="H8" s="25">
        <v>-4.2000000000000028</v>
      </c>
      <c r="I8" s="23">
        <v>579.00099999999998</v>
      </c>
      <c r="J8" s="23">
        <v>6667</v>
      </c>
      <c r="K8" s="23">
        <v>0</v>
      </c>
      <c r="L8" s="23">
        <v>8.6845807709614515</v>
      </c>
      <c r="M8" s="25">
        <v>8.6845807709614515</v>
      </c>
      <c r="N8" s="23">
        <v>0</v>
      </c>
      <c r="O8" s="23">
        <v>0</v>
      </c>
      <c r="P8" s="23">
        <v>0</v>
      </c>
      <c r="Q8" s="23">
        <v>0</v>
      </c>
      <c r="R8" s="25">
        <v>0</v>
      </c>
      <c r="S8" s="23">
        <v>0</v>
      </c>
      <c r="T8" s="23">
        <v>0</v>
      </c>
      <c r="U8" s="23">
        <v>0</v>
      </c>
      <c r="V8" s="23">
        <v>0</v>
      </c>
      <c r="W8" s="25">
        <v>0</v>
      </c>
      <c r="X8" s="23">
        <v>0</v>
      </c>
      <c r="Y8" s="23">
        <v>0</v>
      </c>
      <c r="Z8" s="23">
        <v>0</v>
      </c>
      <c r="AA8" s="23">
        <v>0</v>
      </c>
      <c r="AB8" s="25">
        <v>0</v>
      </c>
      <c r="AC8" s="23">
        <v>0</v>
      </c>
      <c r="AD8" s="23">
        <v>0</v>
      </c>
      <c r="AE8" s="23">
        <v>0</v>
      </c>
      <c r="AF8" s="23">
        <v>0</v>
      </c>
      <c r="AG8" s="25">
        <v>0</v>
      </c>
      <c r="AH8" s="23">
        <v>0</v>
      </c>
      <c r="AI8" s="23">
        <v>0</v>
      </c>
      <c r="AJ8" s="23">
        <v>0</v>
      </c>
      <c r="AK8" s="23">
        <v>0</v>
      </c>
      <c r="AL8" s="25">
        <v>0</v>
      </c>
      <c r="AM8" s="23">
        <v>2081.0010000000002</v>
      </c>
      <c r="AN8" s="23">
        <v>8667</v>
      </c>
      <c r="AO8" s="23">
        <v>71.41</v>
      </c>
      <c r="AP8" s="23">
        <v>24.010626514364837</v>
      </c>
      <c r="AQ8" s="25">
        <v>-47.399373485635159</v>
      </c>
    </row>
    <row r="9" spans="1:43" ht="16">
      <c r="A9" s="346"/>
      <c r="B9" s="26" t="s">
        <v>116</v>
      </c>
      <c r="C9" s="27" t="s">
        <v>115</v>
      </c>
      <c r="D9" s="23">
        <v>637</v>
      </c>
      <c r="E9" s="23">
        <v>3080</v>
      </c>
      <c r="F9" s="23">
        <v>53.05</v>
      </c>
      <c r="G9" s="23">
        <v>20.681818181818183</v>
      </c>
      <c r="H9" s="25">
        <v>-32.36818181818181</v>
      </c>
      <c r="I9" s="23">
        <v>9518.6659999999993</v>
      </c>
      <c r="J9" s="23">
        <v>29200</v>
      </c>
      <c r="K9" s="23">
        <v>0</v>
      </c>
      <c r="L9" s="23">
        <v>32.598171232876709</v>
      </c>
      <c r="M9" s="25">
        <v>32.598171232876709</v>
      </c>
      <c r="N9" s="23">
        <v>0</v>
      </c>
      <c r="O9" s="23">
        <v>0</v>
      </c>
      <c r="P9" s="23">
        <v>0</v>
      </c>
      <c r="Q9" s="23">
        <v>0</v>
      </c>
      <c r="R9" s="25">
        <v>0</v>
      </c>
      <c r="S9" s="23">
        <v>564.79999999999995</v>
      </c>
      <c r="T9" s="23">
        <v>1037.28</v>
      </c>
      <c r="U9" s="23">
        <v>87.8</v>
      </c>
      <c r="V9" s="23">
        <v>54.450100262224275</v>
      </c>
      <c r="W9" s="25">
        <v>-33.349899737775722</v>
      </c>
      <c r="X9" s="23">
        <v>2198</v>
      </c>
      <c r="Y9" s="23">
        <v>6250</v>
      </c>
      <c r="Z9" s="23">
        <v>0</v>
      </c>
      <c r="AA9" s="23">
        <v>35.167999999999999</v>
      </c>
      <c r="AB9" s="25">
        <v>35.167999999999999</v>
      </c>
      <c r="AC9" s="23">
        <v>0</v>
      </c>
      <c r="AD9" s="23">
        <v>0</v>
      </c>
      <c r="AE9" s="23">
        <v>0</v>
      </c>
      <c r="AF9" s="23">
        <v>0</v>
      </c>
      <c r="AG9" s="25">
        <v>0</v>
      </c>
      <c r="AH9" s="23">
        <v>793.33</v>
      </c>
      <c r="AI9" s="23">
        <v>1416</v>
      </c>
      <c r="AJ9" s="23">
        <v>0</v>
      </c>
      <c r="AK9" s="23">
        <v>56.026129943502823</v>
      </c>
      <c r="AL9" s="25">
        <v>56.026129943502823</v>
      </c>
      <c r="AM9" s="23">
        <v>13711.795999999998</v>
      </c>
      <c r="AN9" s="23">
        <v>40983.279999999999</v>
      </c>
      <c r="AO9" s="347">
        <v>64.77</v>
      </c>
      <c r="AP9" s="23">
        <v>33.457048825765042</v>
      </c>
      <c r="AQ9" s="25"/>
    </row>
    <row r="10" spans="1:43" ht="16">
      <c r="A10" s="346"/>
      <c r="B10" s="26" t="s">
        <v>117</v>
      </c>
      <c r="C10" s="27" t="s">
        <v>115</v>
      </c>
      <c r="D10" s="23">
        <v>6018.85</v>
      </c>
      <c r="E10" s="23">
        <v>7500</v>
      </c>
      <c r="F10" s="23">
        <v>86.35</v>
      </c>
      <c r="G10" s="23">
        <v>80.251333333333335</v>
      </c>
      <c r="H10" s="25">
        <v>-6.0986666666666594</v>
      </c>
      <c r="I10" s="23">
        <v>34337.572</v>
      </c>
      <c r="J10" s="23">
        <v>64833</v>
      </c>
      <c r="K10" s="23">
        <v>0</v>
      </c>
      <c r="L10" s="23">
        <v>52.963108293615903</v>
      </c>
      <c r="M10" s="25">
        <v>52.963108293615903</v>
      </c>
      <c r="N10" s="23">
        <v>0</v>
      </c>
      <c r="O10" s="23">
        <v>0</v>
      </c>
      <c r="P10" s="23">
        <v>0</v>
      </c>
      <c r="Q10" s="23">
        <v>0</v>
      </c>
      <c r="R10" s="25">
        <v>0</v>
      </c>
      <c r="S10" s="23">
        <v>0</v>
      </c>
      <c r="T10" s="23">
        <v>0</v>
      </c>
      <c r="U10" s="23">
        <v>0</v>
      </c>
      <c r="V10" s="23">
        <v>0</v>
      </c>
      <c r="W10" s="25">
        <v>0</v>
      </c>
      <c r="X10" s="23">
        <v>0</v>
      </c>
      <c r="Y10" s="23">
        <v>0</v>
      </c>
      <c r="Z10" s="23">
        <v>0</v>
      </c>
      <c r="AA10" s="23">
        <v>0</v>
      </c>
      <c r="AB10" s="25">
        <v>0</v>
      </c>
      <c r="AC10" s="23">
        <v>0</v>
      </c>
      <c r="AD10" s="23">
        <v>0</v>
      </c>
      <c r="AE10" s="23">
        <v>0</v>
      </c>
      <c r="AF10" s="23">
        <v>0</v>
      </c>
      <c r="AG10" s="25">
        <v>0</v>
      </c>
      <c r="AH10" s="23">
        <v>0</v>
      </c>
      <c r="AI10" s="23">
        <v>0</v>
      </c>
      <c r="AJ10" s="23">
        <v>0</v>
      </c>
      <c r="AK10" s="23">
        <v>0</v>
      </c>
      <c r="AL10" s="25">
        <v>0</v>
      </c>
      <c r="AM10" s="23">
        <v>40356.421999999999</v>
      </c>
      <c r="AN10" s="23">
        <v>72333</v>
      </c>
      <c r="AO10" s="348"/>
      <c r="AP10" s="23">
        <v>55.792545587767684</v>
      </c>
      <c r="AQ10" s="25"/>
    </row>
    <row r="11" spans="1:43" ht="17">
      <c r="A11" s="346">
        <v>2</v>
      </c>
      <c r="B11" s="21" t="s">
        <v>118</v>
      </c>
      <c r="C11" s="22"/>
      <c r="D11" s="23">
        <v>0</v>
      </c>
      <c r="E11" s="24"/>
      <c r="F11" s="24"/>
      <c r="G11" s="23">
        <v>0</v>
      </c>
      <c r="H11" s="25">
        <v>0</v>
      </c>
      <c r="I11" s="23">
        <v>0</v>
      </c>
      <c r="J11" s="23">
        <v>0</v>
      </c>
      <c r="K11" s="23">
        <v>0</v>
      </c>
      <c r="L11" s="23">
        <v>0</v>
      </c>
      <c r="M11" s="25">
        <v>0</v>
      </c>
      <c r="N11" s="23">
        <v>0</v>
      </c>
      <c r="O11" s="23">
        <v>0</v>
      </c>
      <c r="P11" s="23">
        <v>0</v>
      </c>
      <c r="Q11" s="23">
        <v>0</v>
      </c>
      <c r="R11" s="25">
        <v>0</v>
      </c>
      <c r="S11" s="23">
        <v>0</v>
      </c>
      <c r="T11" s="23">
        <v>0</v>
      </c>
      <c r="U11" s="23">
        <v>0</v>
      </c>
      <c r="V11" s="23">
        <v>0</v>
      </c>
      <c r="W11" s="25">
        <v>0</v>
      </c>
      <c r="X11" s="23">
        <v>0</v>
      </c>
      <c r="Y11" s="23">
        <v>0</v>
      </c>
      <c r="Z11" s="23">
        <v>0</v>
      </c>
      <c r="AA11" s="23">
        <v>0</v>
      </c>
      <c r="AB11" s="25">
        <v>0</v>
      </c>
      <c r="AC11" s="23">
        <v>0</v>
      </c>
      <c r="AD11" s="23">
        <v>0</v>
      </c>
      <c r="AE11" s="23">
        <v>0</v>
      </c>
      <c r="AF11" s="23">
        <v>0</v>
      </c>
      <c r="AG11" s="25">
        <v>0</v>
      </c>
      <c r="AH11" s="23">
        <v>0</v>
      </c>
      <c r="AI11" s="23">
        <v>0</v>
      </c>
      <c r="AJ11" s="23">
        <v>0</v>
      </c>
      <c r="AK11" s="23">
        <v>0</v>
      </c>
      <c r="AL11" s="25">
        <v>0</v>
      </c>
      <c r="AM11" s="23">
        <v>0</v>
      </c>
      <c r="AN11" s="23">
        <v>0</v>
      </c>
      <c r="AO11" s="23"/>
      <c r="AP11" s="23">
        <v>0</v>
      </c>
      <c r="AQ11" s="25">
        <v>0</v>
      </c>
    </row>
    <row r="12" spans="1:43" ht="17">
      <c r="A12" s="346"/>
      <c r="B12" s="28" t="s">
        <v>119</v>
      </c>
      <c r="C12" s="27" t="s">
        <v>43</v>
      </c>
      <c r="D12" s="23">
        <v>1748.52</v>
      </c>
      <c r="E12" s="23">
        <v>2910</v>
      </c>
      <c r="F12" s="23">
        <v>58.3</v>
      </c>
      <c r="G12" s="23">
        <v>60.086597938144322</v>
      </c>
      <c r="H12" s="25">
        <v>1.7865979381443253</v>
      </c>
      <c r="I12" s="23">
        <v>0</v>
      </c>
      <c r="J12" s="23">
        <v>0</v>
      </c>
      <c r="K12" s="23">
        <v>0</v>
      </c>
      <c r="L12" s="23">
        <v>0</v>
      </c>
      <c r="M12" s="25">
        <v>0</v>
      </c>
      <c r="N12" s="23">
        <v>17495.813999999998</v>
      </c>
      <c r="O12" s="23">
        <v>35705</v>
      </c>
      <c r="P12" s="23">
        <v>0</v>
      </c>
      <c r="Q12" s="23">
        <v>49.001019465060914</v>
      </c>
      <c r="R12" s="25">
        <v>49.001019465060914</v>
      </c>
      <c r="S12" s="23">
        <v>2508.6999999999998</v>
      </c>
      <c r="T12" s="23">
        <v>14196.69</v>
      </c>
      <c r="U12" s="23">
        <v>13.44</v>
      </c>
      <c r="V12" s="23">
        <v>17.671020498440125</v>
      </c>
      <c r="W12" s="25">
        <v>4.2310204984401256</v>
      </c>
      <c r="X12" s="23">
        <v>0</v>
      </c>
      <c r="Y12" s="23">
        <v>0</v>
      </c>
      <c r="Z12" s="23">
        <v>0</v>
      </c>
      <c r="AA12" s="23">
        <v>0</v>
      </c>
      <c r="AB12" s="25">
        <v>0</v>
      </c>
      <c r="AC12" s="23">
        <v>0</v>
      </c>
      <c r="AD12" s="23">
        <v>0</v>
      </c>
      <c r="AE12" s="23">
        <v>0</v>
      </c>
      <c r="AF12" s="23">
        <v>0</v>
      </c>
      <c r="AG12" s="25">
        <v>0</v>
      </c>
      <c r="AH12" s="23">
        <v>216</v>
      </c>
      <c r="AI12" s="23">
        <v>900</v>
      </c>
      <c r="AJ12" s="23">
        <v>0</v>
      </c>
      <c r="AK12" s="23">
        <v>24</v>
      </c>
      <c r="AL12" s="25">
        <v>24</v>
      </c>
      <c r="AM12" s="23">
        <v>21969.034</v>
      </c>
      <c r="AN12" s="23">
        <v>53711.69</v>
      </c>
      <c r="AO12" s="23"/>
      <c r="AP12" s="23">
        <v>40.901773896892834</v>
      </c>
      <c r="AQ12" s="25"/>
    </row>
    <row r="13" spans="1:43" ht="16">
      <c r="A13" s="346">
        <v>3</v>
      </c>
      <c r="B13" s="29" t="s">
        <v>120</v>
      </c>
      <c r="C13" s="30"/>
      <c r="D13" s="23">
        <v>0</v>
      </c>
      <c r="E13" s="24"/>
      <c r="F13" s="24"/>
      <c r="G13" s="23">
        <v>0</v>
      </c>
      <c r="H13" s="25">
        <v>0</v>
      </c>
      <c r="I13" s="23">
        <v>0</v>
      </c>
      <c r="J13" s="23">
        <v>0</v>
      </c>
      <c r="K13" s="23">
        <v>0</v>
      </c>
      <c r="L13" s="23">
        <v>0</v>
      </c>
      <c r="M13" s="25">
        <v>0</v>
      </c>
      <c r="N13" s="23">
        <v>0</v>
      </c>
      <c r="O13" s="23">
        <v>0</v>
      </c>
      <c r="P13" s="23">
        <v>0</v>
      </c>
      <c r="Q13" s="23">
        <v>0</v>
      </c>
      <c r="R13" s="25">
        <v>0</v>
      </c>
      <c r="S13" s="23">
        <v>0</v>
      </c>
      <c r="T13" s="23">
        <v>0</v>
      </c>
      <c r="U13" s="23">
        <v>0</v>
      </c>
      <c r="V13" s="23">
        <v>0</v>
      </c>
      <c r="W13" s="25">
        <v>0</v>
      </c>
      <c r="X13" s="23">
        <v>0</v>
      </c>
      <c r="Y13" s="23">
        <v>0</v>
      </c>
      <c r="Z13" s="23">
        <v>0</v>
      </c>
      <c r="AA13" s="23">
        <v>0</v>
      </c>
      <c r="AB13" s="25">
        <v>0</v>
      </c>
      <c r="AC13" s="23">
        <v>0</v>
      </c>
      <c r="AD13" s="23">
        <v>0</v>
      </c>
      <c r="AE13" s="23">
        <v>0</v>
      </c>
      <c r="AF13" s="23">
        <v>0</v>
      </c>
      <c r="AG13" s="25">
        <v>0</v>
      </c>
      <c r="AH13" s="23">
        <v>0</v>
      </c>
      <c r="AI13" s="23">
        <v>0</v>
      </c>
      <c r="AJ13" s="23">
        <v>0</v>
      </c>
      <c r="AK13" s="23">
        <v>0</v>
      </c>
      <c r="AL13" s="25">
        <v>0</v>
      </c>
      <c r="AM13" s="23">
        <v>0</v>
      </c>
      <c r="AN13" s="23">
        <v>0</v>
      </c>
      <c r="AO13" s="23"/>
      <c r="AP13" s="23">
        <v>0</v>
      </c>
      <c r="AQ13" s="25">
        <v>0</v>
      </c>
    </row>
    <row r="14" spans="1:43" ht="16">
      <c r="A14" s="346"/>
      <c r="B14" s="31" t="s">
        <v>121</v>
      </c>
      <c r="C14" s="32" t="s">
        <v>122</v>
      </c>
      <c r="D14" s="23">
        <v>522.38</v>
      </c>
      <c r="E14" s="23">
        <v>1050</v>
      </c>
      <c r="F14" s="23">
        <v>29.19</v>
      </c>
      <c r="G14" s="23">
        <v>49.750476190476192</v>
      </c>
      <c r="H14" s="25">
        <v>20.560476190476191</v>
      </c>
      <c r="I14" s="23">
        <v>1926</v>
      </c>
      <c r="J14" s="23">
        <v>3900</v>
      </c>
      <c r="K14" s="23">
        <v>0</v>
      </c>
      <c r="L14" s="23">
        <v>49.38461538461538</v>
      </c>
      <c r="M14" s="25">
        <v>49.38461538461538</v>
      </c>
      <c r="N14" s="23">
        <v>0</v>
      </c>
      <c r="O14" s="23">
        <v>0</v>
      </c>
      <c r="P14" s="23">
        <v>0</v>
      </c>
      <c r="Q14" s="23">
        <v>0</v>
      </c>
      <c r="R14" s="25">
        <v>0</v>
      </c>
      <c r="S14" s="23">
        <v>0</v>
      </c>
      <c r="T14" s="23">
        <v>0</v>
      </c>
      <c r="U14" s="23">
        <v>0</v>
      </c>
      <c r="V14" s="23">
        <v>0</v>
      </c>
      <c r="W14" s="25">
        <v>0</v>
      </c>
      <c r="X14" s="23">
        <v>0</v>
      </c>
      <c r="Y14" s="23">
        <v>0</v>
      </c>
      <c r="Z14" s="23">
        <v>0</v>
      </c>
      <c r="AA14" s="23">
        <v>0</v>
      </c>
      <c r="AB14" s="25">
        <v>0</v>
      </c>
      <c r="AC14" s="23">
        <v>0</v>
      </c>
      <c r="AD14" s="23">
        <v>0</v>
      </c>
      <c r="AE14" s="23">
        <v>0</v>
      </c>
      <c r="AF14" s="23">
        <v>0</v>
      </c>
      <c r="AG14" s="25">
        <v>0</v>
      </c>
      <c r="AH14" s="23">
        <v>626.87</v>
      </c>
      <c r="AI14" s="23">
        <v>1876.5809999999999</v>
      </c>
      <c r="AJ14" s="23">
        <v>0</v>
      </c>
      <c r="AK14" s="23">
        <v>33.40489965527734</v>
      </c>
      <c r="AL14" s="25">
        <v>33.40489965527734</v>
      </c>
      <c r="AM14" s="23">
        <v>3075.25</v>
      </c>
      <c r="AN14" s="23">
        <v>6826.5810000000001</v>
      </c>
      <c r="AO14" s="23"/>
      <c r="AP14" s="23">
        <v>45.048172723651852</v>
      </c>
      <c r="AQ14" s="25"/>
    </row>
    <row r="15" spans="1:43" ht="16">
      <c r="A15" s="346"/>
      <c r="B15" s="31" t="s">
        <v>123</v>
      </c>
      <c r="C15" s="32" t="s">
        <v>122</v>
      </c>
      <c r="D15" s="23">
        <v>0</v>
      </c>
      <c r="E15" s="23">
        <v>0</v>
      </c>
      <c r="F15" s="23">
        <v>0</v>
      </c>
      <c r="G15" s="23">
        <v>0</v>
      </c>
      <c r="H15" s="25">
        <v>0</v>
      </c>
      <c r="I15" s="23">
        <v>2698</v>
      </c>
      <c r="J15" s="23">
        <v>3500</v>
      </c>
      <c r="K15" s="23">
        <v>0</v>
      </c>
      <c r="L15" s="23">
        <v>77.085714285714289</v>
      </c>
      <c r="M15" s="25">
        <v>77.085714285714289</v>
      </c>
      <c r="N15" s="23">
        <v>0</v>
      </c>
      <c r="O15" s="23">
        <v>0</v>
      </c>
      <c r="P15" s="23">
        <v>0</v>
      </c>
      <c r="Q15" s="23">
        <v>0</v>
      </c>
      <c r="R15" s="25">
        <v>0</v>
      </c>
      <c r="S15" s="23">
        <v>0</v>
      </c>
      <c r="T15" s="23">
        <v>0</v>
      </c>
      <c r="U15" s="23">
        <v>0</v>
      </c>
      <c r="V15" s="23">
        <v>0</v>
      </c>
      <c r="W15" s="25">
        <v>0</v>
      </c>
      <c r="X15" s="23">
        <v>22822.55</v>
      </c>
      <c r="Y15" s="23">
        <v>49695</v>
      </c>
      <c r="Z15" s="23">
        <v>0</v>
      </c>
      <c r="AA15" s="23">
        <v>45.925243988328809</v>
      </c>
      <c r="AB15" s="25">
        <v>45.925243988328809</v>
      </c>
      <c r="AC15" s="23">
        <v>0</v>
      </c>
      <c r="AD15" s="23">
        <v>0</v>
      </c>
      <c r="AE15" s="23">
        <v>0</v>
      </c>
      <c r="AF15" s="23">
        <v>0</v>
      </c>
      <c r="AG15" s="25">
        <v>0</v>
      </c>
      <c r="AH15" s="23">
        <v>2120.1</v>
      </c>
      <c r="AI15" s="23">
        <v>5760</v>
      </c>
      <c r="AJ15" s="23">
        <v>0</v>
      </c>
      <c r="AK15" s="23">
        <v>36.807291666666664</v>
      </c>
      <c r="AL15" s="25">
        <v>36.807291666666664</v>
      </c>
      <c r="AM15" s="23">
        <v>27640.649999999998</v>
      </c>
      <c r="AN15" s="23">
        <v>58955</v>
      </c>
      <c r="AO15" s="23">
        <v>50.91</v>
      </c>
      <c r="AP15" s="23">
        <v>46.884318548045115</v>
      </c>
      <c r="AQ15" s="25">
        <v>-4.0256814519548811</v>
      </c>
    </row>
    <row r="16" spans="1:43" ht="16">
      <c r="A16" s="346"/>
      <c r="B16" s="31" t="s">
        <v>124</v>
      </c>
      <c r="C16" s="32" t="s">
        <v>122</v>
      </c>
      <c r="D16" s="23">
        <v>6000</v>
      </c>
      <c r="E16" s="23">
        <v>9500</v>
      </c>
      <c r="F16" s="23">
        <v>82.11</v>
      </c>
      <c r="G16" s="23">
        <v>63.157894736842103</v>
      </c>
      <c r="H16" s="25">
        <v>-18.952105263157897</v>
      </c>
      <c r="I16" s="23">
        <v>29750</v>
      </c>
      <c r="J16" s="23">
        <v>52500</v>
      </c>
      <c r="K16" s="23">
        <v>0</v>
      </c>
      <c r="L16" s="23">
        <v>56.666666666666664</v>
      </c>
      <c r="M16" s="25">
        <v>56.666666666666664</v>
      </c>
      <c r="N16" s="23">
        <v>21400</v>
      </c>
      <c r="O16" s="23">
        <v>43200</v>
      </c>
      <c r="P16" s="23">
        <v>0</v>
      </c>
      <c r="Q16" s="23">
        <v>49.537037037037038</v>
      </c>
      <c r="R16" s="25">
        <v>49.537037037037038</v>
      </c>
      <c r="S16" s="23">
        <v>0</v>
      </c>
      <c r="T16" s="23">
        <v>0</v>
      </c>
      <c r="U16" s="23">
        <v>0</v>
      </c>
      <c r="V16" s="23">
        <v>0</v>
      </c>
      <c r="W16" s="25">
        <v>0</v>
      </c>
      <c r="X16" s="23">
        <v>10900</v>
      </c>
      <c r="Y16" s="23">
        <v>40000</v>
      </c>
      <c r="Z16" s="23">
        <v>0</v>
      </c>
      <c r="AA16" s="23">
        <v>27.250000000000004</v>
      </c>
      <c r="AB16" s="25">
        <v>27.250000000000004</v>
      </c>
      <c r="AC16" s="23">
        <v>0</v>
      </c>
      <c r="AD16" s="23">
        <v>0</v>
      </c>
      <c r="AE16" s="23">
        <v>0</v>
      </c>
      <c r="AF16" s="23">
        <v>0</v>
      </c>
      <c r="AG16" s="25">
        <v>0</v>
      </c>
      <c r="AH16" s="23">
        <v>0</v>
      </c>
      <c r="AI16" s="23">
        <v>0</v>
      </c>
      <c r="AJ16" s="23">
        <v>0</v>
      </c>
      <c r="AK16" s="23">
        <v>0</v>
      </c>
      <c r="AL16" s="25">
        <v>0</v>
      </c>
      <c r="AM16" s="23">
        <v>68050</v>
      </c>
      <c r="AN16" s="23">
        <v>145200</v>
      </c>
      <c r="AO16" s="23">
        <v>55.8</v>
      </c>
      <c r="AP16" s="23">
        <v>46.866391184573004</v>
      </c>
      <c r="AQ16" s="25">
        <v>-8.933608815426993</v>
      </c>
    </row>
    <row r="17" spans="1:43" ht="17">
      <c r="A17" s="346">
        <v>4</v>
      </c>
      <c r="B17" s="21" t="s">
        <v>125</v>
      </c>
      <c r="C17" s="22"/>
      <c r="D17" s="23">
        <v>0</v>
      </c>
      <c r="E17" s="24"/>
      <c r="F17" s="24"/>
      <c r="G17" s="23">
        <v>0</v>
      </c>
      <c r="H17" s="25">
        <v>0</v>
      </c>
      <c r="I17" s="23">
        <v>0</v>
      </c>
      <c r="J17" s="23">
        <v>0</v>
      </c>
      <c r="K17" s="23">
        <v>0</v>
      </c>
      <c r="L17" s="23">
        <v>0</v>
      </c>
      <c r="M17" s="25">
        <v>0</v>
      </c>
      <c r="N17" s="23">
        <v>0</v>
      </c>
      <c r="O17" s="23">
        <v>0</v>
      </c>
      <c r="P17" s="23">
        <v>0</v>
      </c>
      <c r="Q17" s="23">
        <v>0</v>
      </c>
      <c r="R17" s="25">
        <v>0</v>
      </c>
      <c r="S17" s="23">
        <v>0</v>
      </c>
      <c r="T17" s="23">
        <v>0</v>
      </c>
      <c r="U17" s="23">
        <v>0</v>
      </c>
      <c r="V17" s="23">
        <v>0</v>
      </c>
      <c r="W17" s="25">
        <v>0</v>
      </c>
      <c r="X17" s="23">
        <v>0</v>
      </c>
      <c r="Y17" s="23">
        <v>0</v>
      </c>
      <c r="Z17" s="23">
        <v>0</v>
      </c>
      <c r="AA17" s="23">
        <v>0</v>
      </c>
      <c r="AB17" s="25">
        <v>0</v>
      </c>
      <c r="AC17" s="23">
        <v>0</v>
      </c>
      <c r="AD17" s="23">
        <v>0</v>
      </c>
      <c r="AE17" s="23">
        <v>0</v>
      </c>
      <c r="AF17" s="23">
        <v>0</v>
      </c>
      <c r="AG17" s="25">
        <v>0</v>
      </c>
      <c r="AH17" s="23">
        <v>0</v>
      </c>
      <c r="AI17" s="23">
        <v>0</v>
      </c>
      <c r="AJ17" s="23">
        <v>0</v>
      </c>
      <c r="AK17" s="23">
        <v>0</v>
      </c>
      <c r="AL17" s="25">
        <v>0</v>
      </c>
      <c r="AM17" s="23">
        <v>0</v>
      </c>
      <c r="AN17" s="23">
        <v>0</v>
      </c>
      <c r="AO17" s="23"/>
      <c r="AP17" s="23">
        <v>0</v>
      </c>
      <c r="AQ17" s="25">
        <v>0</v>
      </c>
    </row>
    <row r="18" spans="1:43" ht="17">
      <c r="A18" s="346"/>
      <c r="B18" s="28" t="s">
        <v>126</v>
      </c>
      <c r="C18" s="27" t="s">
        <v>45</v>
      </c>
      <c r="D18" s="23">
        <v>2716</v>
      </c>
      <c r="E18" s="23">
        <v>6335</v>
      </c>
      <c r="F18" s="23">
        <v>54.67</v>
      </c>
      <c r="G18" s="23">
        <v>42.872928176795583</v>
      </c>
      <c r="H18" s="25">
        <v>-11.797071823204419</v>
      </c>
      <c r="I18" s="23">
        <v>0</v>
      </c>
      <c r="J18" s="23">
        <v>0</v>
      </c>
      <c r="K18" s="23">
        <v>0</v>
      </c>
      <c r="L18" s="23">
        <v>0</v>
      </c>
      <c r="M18" s="25">
        <v>0</v>
      </c>
      <c r="N18" s="23">
        <v>107</v>
      </c>
      <c r="O18" s="23">
        <v>700</v>
      </c>
      <c r="P18" s="23">
        <v>51.43</v>
      </c>
      <c r="Q18" s="23">
        <v>15.285714285714286</v>
      </c>
      <c r="R18" s="25">
        <v>-36.144285714285715</v>
      </c>
      <c r="S18" s="23">
        <v>3572.52</v>
      </c>
      <c r="T18" s="23">
        <v>5387.36</v>
      </c>
      <c r="U18" s="23">
        <v>58.04</v>
      </c>
      <c r="V18" s="23">
        <v>66.312999316919601</v>
      </c>
      <c r="W18" s="25">
        <v>8.2729993169196021</v>
      </c>
      <c r="X18" s="23">
        <v>0</v>
      </c>
      <c r="Y18" s="23">
        <v>0</v>
      </c>
      <c r="Z18" s="23">
        <v>0</v>
      </c>
      <c r="AA18" s="23">
        <v>0</v>
      </c>
      <c r="AB18" s="25">
        <v>0</v>
      </c>
      <c r="AC18" s="23">
        <v>0</v>
      </c>
      <c r="AD18" s="23">
        <v>0</v>
      </c>
      <c r="AE18" s="23">
        <v>0</v>
      </c>
      <c r="AF18" s="23">
        <v>0</v>
      </c>
      <c r="AG18" s="25">
        <v>0</v>
      </c>
      <c r="AH18" s="23">
        <v>0</v>
      </c>
      <c r="AI18" s="23">
        <v>0</v>
      </c>
      <c r="AJ18" s="23">
        <v>0</v>
      </c>
      <c r="AK18" s="23">
        <v>0</v>
      </c>
      <c r="AL18" s="25">
        <v>0</v>
      </c>
      <c r="AM18" s="23">
        <v>6395.52</v>
      </c>
      <c r="AN18" s="23">
        <v>12422.36</v>
      </c>
      <c r="AO18" s="23">
        <v>60.65</v>
      </c>
      <c r="AP18" s="23">
        <v>51.483937029678742</v>
      </c>
      <c r="AQ18" s="25">
        <v>-9.1660629703212564</v>
      </c>
    </row>
    <row r="19" spans="1:43" ht="17">
      <c r="A19" s="346"/>
      <c r="B19" s="28" t="s">
        <v>127</v>
      </c>
      <c r="C19" s="27" t="s">
        <v>45</v>
      </c>
      <c r="D19" s="23">
        <v>0</v>
      </c>
      <c r="E19" s="23">
        <v>0</v>
      </c>
      <c r="F19" s="23">
        <v>0</v>
      </c>
      <c r="G19" s="23">
        <v>0</v>
      </c>
      <c r="H19" s="25">
        <v>0</v>
      </c>
      <c r="I19" s="23">
        <v>0</v>
      </c>
      <c r="J19" s="23">
        <v>0</v>
      </c>
      <c r="K19" s="23">
        <v>0</v>
      </c>
      <c r="L19" s="23">
        <v>0</v>
      </c>
      <c r="M19" s="25">
        <v>0</v>
      </c>
      <c r="N19" s="23">
        <v>0</v>
      </c>
      <c r="O19" s="23">
        <v>0</v>
      </c>
      <c r="P19" s="23">
        <v>0</v>
      </c>
      <c r="Q19" s="23">
        <v>0</v>
      </c>
      <c r="R19" s="25">
        <v>0</v>
      </c>
      <c r="S19" s="23">
        <v>0</v>
      </c>
      <c r="T19" s="23">
        <v>0</v>
      </c>
      <c r="U19" s="23">
        <v>0</v>
      </c>
      <c r="V19" s="23">
        <v>0</v>
      </c>
      <c r="W19" s="25">
        <v>0</v>
      </c>
      <c r="X19" s="23">
        <v>0</v>
      </c>
      <c r="Y19" s="23">
        <v>0</v>
      </c>
      <c r="Z19" s="23">
        <v>0</v>
      </c>
      <c r="AA19" s="23">
        <v>0</v>
      </c>
      <c r="AB19" s="25">
        <v>0</v>
      </c>
      <c r="AC19" s="23">
        <v>0</v>
      </c>
      <c r="AD19" s="23">
        <v>0</v>
      </c>
      <c r="AE19" s="23">
        <v>0</v>
      </c>
      <c r="AF19" s="23">
        <v>0</v>
      </c>
      <c r="AG19" s="25">
        <v>0</v>
      </c>
      <c r="AH19" s="23">
        <v>0</v>
      </c>
      <c r="AI19" s="23">
        <v>0</v>
      </c>
      <c r="AJ19" s="23">
        <v>0</v>
      </c>
      <c r="AK19" s="23">
        <v>0</v>
      </c>
      <c r="AL19" s="25">
        <v>0</v>
      </c>
      <c r="AM19" s="23">
        <v>0</v>
      </c>
      <c r="AN19" s="23">
        <v>0</v>
      </c>
      <c r="AO19" s="23"/>
      <c r="AP19" s="23">
        <v>0</v>
      </c>
      <c r="AQ19" s="25">
        <v>0</v>
      </c>
    </row>
    <row r="20" spans="1:43" ht="17">
      <c r="A20" s="346"/>
      <c r="B20" s="28" t="s">
        <v>128</v>
      </c>
      <c r="C20" s="27" t="s">
        <v>45</v>
      </c>
      <c r="D20" s="23">
        <v>1744.8</v>
      </c>
      <c r="E20" s="23">
        <v>2500</v>
      </c>
      <c r="F20" s="23">
        <v>62.75</v>
      </c>
      <c r="G20" s="23">
        <v>69.792000000000002</v>
      </c>
      <c r="H20" s="25">
        <v>7.0420000000000016</v>
      </c>
      <c r="I20" s="23">
        <v>74221</v>
      </c>
      <c r="J20" s="23">
        <v>301975</v>
      </c>
      <c r="K20" s="23">
        <v>0</v>
      </c>
      <c r="L20" s="23">
        <v>24.578524712310621</v>
      </c>
      <c r="M20" s="25">
        <v>24.578524712310621</v>
      </c>
      <c r="N20" s="23">
        <v>0</v>
      </c>
      <c r="O20" s="23">
        <v>0</v>
      </c>
      <c r="P20" s="23">
        <v>0</v>
      </c>
      <c r="Q20" s="23">
        <v>0</v>
      </c>
      <c r="R20" s="25">
        <v>0</v>
      </c>
      <c r="S20" s="23">
        <v>0</v>
      </c>
      <c r="T20" s="23">
        <v>0</v>
      </c>
      <c r="U20" s="23">
        <v>0</v>
      </c>
      <c r="V20" s="23">
        <v>0</v>
      </c>
      <c r="W20" s="25">
        <v>0</v>
      </c>
      <c r="X20" s="23">
        <v>0</v>
      </c>
      <c r="Y20" s="23">
        <v>0</v>
      </c>
      <c r="Z20" s="23">
        <v>0</v>
      </c>
      <c r="AA20" s="23">
        <v>0</v>
      </c>
      <c r="AB20" s="25">
        <v>0</v>
      </c>
      <c r="AC20" s="23">
        <v>0</v>
      </c>
      <c r="AD20" s="23">
        <v>0</v>
      </c>
      <c r="AE20" s="23">
        <v>0</v>
      </c>
      <c r="AF20" s="23">
        <v>0</v>
      </c>
      <c r="AG20" s="25">
        <v>0</v>
      </c>
      <c r="AH20" s="23">
        <v>11694.55</v>
      </c>
      <c r="AI20" s="23">
        <v>52000</v>
      </c>
      <c r="AJ20" s="23">
        <v>0</v>
      </c>
      <c r="AK20" s="23">
        <v>22.489519230769229</v>
      </c>
      <c r="AL20" s="25">
        <v>22.489519230769229</v>
      </c>
      <c r="AM20" s="23">
        <v>87660.35</v>
      </c>
      <c r="AN20" s="23">
        <v>356475</v>
      </c>
      <c r="AO20" s="23"/>
      <c r="AP20" s="23">
        <v>24.590882951118591</v>
      </c>
      <c r="AQ20" s="25"/>
    </row>
    <row r="21" spans="1:43" ht="17">
      <c r="A21" s="346"/>
      <c r="B21" s="28" t="s">
        <v>129</v>
      </c>
      <c r="C21" s="27" t="s">
        <v>45</v>
      </c>
      <c r="D21" s="23">
        <v>0</v>
      </c>
      <c r="E21" s="23">
        <v>0</v>
      </c>
      <c r="F21" s="23">
        <v>0</v>
      </c>
      <c r="G21" s="23">
        <v>0</v>
      </c>
      <c r="H21" s="25">
        <v>0</v>
      </c>
      <c r="I21" s="23">
        <v>0</v>
      </c>
      <c r="J21" s="23">
        <v>0</v>
      </c>
      <c r="K21" s="23">
        <v>0</v>
      </c>
      <c r="L21" s="23">
        <v>0</v>
      </c>
      <c r="M21" s="25">
        <v>0</v>
      </c>
      <c r="N21" s="23">
        <v>0</v>
      </c>
      <c r="O21" s="23">
        <v>0</v>
      </c>
      <c r="P21" s="23">
        <v>0</v>
      </c>
      <c r="Q21" s="23">
        <v>0</v>
      </c>
      <c r="R21" s="25">
        <v>0</v>
      </c>
      <c r="S21" s="23">
        <v>3060.04</v>
      </c>
      <c r="T21" s="23">
        <v>3630</v>
      </c>
      <c r="U21" s="23">
        <v>84.68</v>
      </c>
      <c r="V21" s="23">
        <v>84.298622589531675</v>
      </c>
      <c r="W21" s="25">
        <v>-0.38137741046833185</v>
      </c>
      <c r="X21" s="23">
        <v>0</v>
      </c>
      <c r="Y21" s="23">
        <v>0</v>
      </c>
      <c r="Z21" s="23">
        <v>0</v>
      </c>
      <c r="AA21" s="23">
        <v>0</v>
      </c>
      <c r="AB21" s="25">
        <v>0</v>
      </c>
      <c r="AC21" s="23">
        <v>0</v>
      </c>
      <c r="AD21" s="23">
        <v>0</v>
      </c>
      <c r="AE21" s="23">
        <v>0</v>
      </c>
      <c r="AF21" s="23">
        <v>0</v>
      </c>
      <c r="AG21" s="25">
        <v>0</v>
      </c>
      <c r="AH21" s="23">
        <v>0</v>
      </c>
      <c r="AI21" s="23">
        <v>0</v>
      </c>
      <c r="AJ21" s="23">
        <v>0</v>
      </c>
      <c r="AK21" s="23">
        <v>0</v>
      </c>
      <c r="AL21" s="25">
        <v>0</v>
      </c>
      <c r="AM21" s="23">
        <v>3060.04</v>
      </c>
      <c r="AN21" s="23">
        <v>3630</v>
      </c>
      <c r="AO21" s="23"/>
      <c r="AP21" s="23">
        <v>84.298622589531675</v>
      </c>
      <c r="AQ21" s="25"/>
    </row>
    <row r="22" spans="1:43" ht="17">
      <c r="A22" s="346"/>
      <c r="B22" s="28" t="s">
        <v>130</v>
      </c>
      <c r="C22" s="27" t="s">
        <v>45</v>
      </c>
      <c r="D22" s="23">
        <v>11795</v>
      </c>
      <c r="E22" s="23">
        <v>12400</v>
      </c>
      <c r="F22" s="23">
        <v>82.1</v>
      </c>
      <c r="G22" s="23">
        <v>95.120967741935488</v>
      </c>
      <c r="H22" s="25">
        <v>13.020967741935493</v>
      </c>
      <c r="I22" s="23">
        <v>0</v>
      </c>
      <c r="J22" s="23">
        <v>0</v>
      </c>
      <c r="K22" s="23">
        <v>0</v>
      </c>
      <c r="L22" s="23">
        <v>0</v>
      </c>
      <c r="M22" s="25">
        <v>0</v>
      </c>
      <c r="N22" s="23">
        <v>14974.61</v>
      </c>
      <c r="O22" s="23">
        <v>31550</v>
      </c>
      <c r="P22" s="23">
        <v>60.51</v>
      </c>
      <c r="Q22" s="23">
        <v>47.463106180665612</v>
      </c>
      <c r="R22" s="25">
        <v>-13.046893819334386</v>
      </c>
      <c r="S22" s="23">
        <v>3812.6</v>
      </c>
      <c r="T22" s="23">
        <v>8600</v>
      </c>
      <c r="U22" s="23">
        <v>45.65</v>
      </c>
      <c r="V22" s="23">
        <v>44.332558139534882</v>
      </c>
      <c r="W22" s="25">
        <v>-1.3174418604651166</v>
      </c>
      <c r="X22" s="23">
        <v>3878.58</v>
      </c>
      <c r="Y22" s="23">
        <v>4000</v>
      </c>
      <c r="Z22" s="23">
        <v>0</v>
      </c>
      <c r="AA22" s="23">
        <v>96.964500000000001</v>
      </c>
      <c r="AB22" s="25">
        <v>96.964500000000001</v>
      </c>
      <c r="AC22" s="23">
        <v>0</v>
      </c>
      <c r="AD22" s="23">
        <v>0</v>
      </c>
      <c r="AE22" s="23">
        <v>0</v>
      </c>
      <c r="AF22" s="23">
        <v>0</v>
      </c>
      <c r="AG22" s="25">
        <v>0</v>
      </c>
      <c r="AH22" s="23">
        <v>0</v>
      </c>
      <c r="AI22" s="23">
        <v>0</v>
      </c>
      <c r="AJ22" s="23">
        <v>0</v>
      </c>
      <c r="AK22" s="23">
        <v>0</v>
      </c>
      <c r="AL22" s="25">
        <v>0</v>
      </c>
      <c r="AM22" s="23">
        <v>34460.79</v>
      </c>
      <c r="AN22" s="23">
        <v>56550</v>
      </c>
      <c r="AO22" s="23">
        <v>64.02</v>
      </c>
      <c r="AP22" s="23">
        <v>60.938620689655174</v>
      </c>
      <c r="AQ22" s="25">
        <v>-3.0813793103448219</v>
      </c>
    </row>
    <row r="23" spans="1:43" ht="17">
      <c r="A23" s="346"/>
      <c r="B23" s="28" t="s">
        <v>131</v>
      </c>
      <c r="C23" s="27" t="s">
        <v>45</v>
      </c>
      <c r="D23" s="23">
        <v>2706.43</v>
      </c>
      <c r="E23" s="23">
        <v>5868.5</v>
      </c>
      <c r="F23" s="23">
        <v>64.900000000000006</v>
      </c>
      <c r="G23" s="23">
        <v>46.117917696174487</v>
      </c>
      <c r="H23" s="25">
        <v>-18.782082303825518</v>
      </c>
      <c r="I23" s="23">
        <v>0</v>
      </c>
      <c r="J23" s="23">
        <v>0</v>
      </c>
      <c r="K23" s="23">
        <v>0</v>
      </c>
      <c r="L23" s="23">
        <v>0</v>
      </c>
      <c r="M23" s="25">
        <v>0</v>
      </c>
      <c r="N23" s="23">
        <v>0</v>
      </c>
      <c r="O23" s="23">
        <v>0</v>
      </c>
      <c r="P23" s="23">
        <v>0</v>
      </c>
      <c r="Q23" s="23">
        <v>0</v>
      </c>
      <c r="R23" s="25">
        <v>0</v>
      </c>
      <c r="S23" s="23">
        <v>0</v>
      </c>
      <c r="T23" s="23">
        <v>0</v>
      </c>
      <c r="U23" s="23">
        <v>0</v>
      </c>
      <c r="V23" s="23">
        <v>0</v>
      </c>
      <c r="W23" s="25">
        <v>0</v>
      </c>
      <c r="X23" s="23">
        <v>0</v>
      </c>
      <c r="Y23" s="23">
        <v>0</v>
      </c>
      <c r="Z23" s="23">
        <v>0</v>
      </c>
      <c r="AA23" s="23">
        <v>0</v>
      </c>
      <c r="AB23" s="25">
        <v>0</v>
      </c>
      <c r="AC23" s="23">
        <v>0</v>
      </c>
      <c r="AD23" s="23">
        <v>0</v>
      </c>
      <c r="AE23" s="23">
        <v>0</v>
      </c>
      <c r="AF23" s="23">
        <v>0</v>
      </c>
      <c r="AG23" s="25">
        <v>0</v>
      </c>
      <c r="AH23" s="23">
        <v>0</v>
      </c>
      <c r="AI23" s="23">
        <v>0</v>
      </c>
      <c r="AJ23" s="23">
        <v>0</v>
      </c>
      <c r="AK23" s="23">
        <v>0</v>
      </c>
      <c r="AL23" s="25">
        <v>0</v>
      </c>
      <c r="AM23" s="23">
        <v>2706.43</v>
      </c>
      <c r="AN23" s="23">
        <v>5868.5</v>
      </c>
      <c r="AO23" s="23">
        <v>64.94</v>
      </c>
      <c r="AP23" s="23">
        <v>46.117917696174487</v>
      </c>
      <c r="AQ23" s="25">
        <v>-18.822082303825511</v>
      </c>
    </row>
    <row r="24" spans="1:43" ht="17">
      <c r="A24" s="346">
        <v>5</v>
      </c>
      <c r="B24" s="21" t="s">
        <v>132</v>
      </c>
      <c r="C24" s="30"/>
      <c r="D24" s="23">
        <v>0</v>
      </c>
      <c r="E24" s="24"/>
      <c r="F24" s="24"/>
      <c r="G24" s="23">
        <v>0</v>
      </c>
      <c r="H24" s="25">
        <v>0</v>
      </c>
      <c r="I24" s="23">
        <v>0</v>
      </c>
      <c r="J24" s="23">
        <v>0</v>
      </c>
      <c r="K24" s="23">
        <v>0</v>
      </c>
      <c r="L24" s="23">
        <v>0</v>
      </c>
      <c r="M24" s="25">
        <v>0</v>
      </c>
      <c r="N24" s="23">
        <v>0</v>
      </c>
      <c r="O24" s="23">
        <v>0</v>
      </c>
      <c r="P24" s="23">
        <v>0</v>
      </c>
      <c r="Q24" s="23">
        <v>0</v>
      </c>
      <c r="R24" s="25">
        <v>0</v>
      </c>
      <c r="S24" s="23">
        <v>0</v>
      </c>
      <c r="T24" s="23">
        <v>0</v>
      </c>
      <c r="U24" s="23">
        <v>0</v>
      </c>
      <c r="V24" s="23">
        <v>0</v>
      </c>
      <c r="W24" s="25">
        <v>0</v>
      </c>
      <c r="X24" s="23">
        <v>0</v>
      </c>
      <c r="Y24" s="23">
        <v>0</v>
      </c>
      <c r="Z24" s="23">
        <v>0</v>
      </c>
      <c r="AA24" s="23">
        <v>0</v>
      </c>
      <c r="AB24" s="25">
        <v>0</v>
      </c>
      <c r="AC24" s="23">
        <v>0</v>
      </c>
      <c r="AD24" s="23">
        <v>0</v>
      </c>
      <c r="AE24" s="23">
        <v>0</v>
      </c>
      <c r="AF24" s="23">
        <v>0</v>
      </c>
      <c r="AG24" s="25">
        <v>0</v>
      </c>
      <c r="AH24" s="23">
        <v>0</v>
      </c>
      <c r="AI24" s="23">
        <v>0</v>
      </c>
      <c r="AJ24" s="23">
        <v>0</v>
      </c>
      <c r="AK24" s="23">
        <v>0</v>
      </c>
      <c r="AL24" s="25">
        <v>0</v>
      </c>
      <c r="AM24" s="23">
        <v>0</v>
      </c>
      <c r="AN24" s="23">
        <v>0</v>
      </c>
      <c r="AO24" s="23"/>
      <c r="AP24" s="23">
        <v>0</v>
      </c>
      <c r="AQ24" s="25">
        <v>0</v>
      </c>
    </row>
    <row r="25" spans="1:43" ht="17">
      <c r="A25" s="346"/>
      <c r="B25" s="28" t="s">
        <v>133</v>
      </c>
      <c r="C25" s="32" t="s">
        <v>43</v>
      </c>
      <c r="D25" s="23">
        <v>0</v>
      </c>
      <c r="E25" s="23">
        <v>0</v>
      </c>
      <c r="F25" s="23">
        <v>0</v>
      </c>
      <c r="G25" s="23">
        <v>0</v>
      </c>
      <c r="H25" s="25">
        <v>0</v>
      </c>
      <c r="I25" s="23">
        <v>3853.86</v>
      </c>
      <c r="J25" s="23">
        <v>4767.335</v>
      </c>
      <c r="K25" s="23">
        <v>0</v>
      </c>
      <c r="L25" s="23">
        <v>80.838875388450788</v>
      </c>
      <c r="M25" s="25">
        <v>80.838875388450788</v>
      </c>
      <c r="N25" s="23">
        <v>0</v>
      </c>
      <c r="O25" s="23">
        <v>0</v>
      </c>
      <c r="P25" s="23">
        <v>0</v>
      </c>
      <c r="Q25" s="23">
        <v>0</v>
      </c>
      <c r="R25" s="25">
        <v>0</v>
      </c>
      <c r="S25" s="23">
        <v>0</v>
      </c>
      <c r="T25" s="23">
        <v>0</v>
      </c>
      <c r="U25" s="23">
        <v>0</v>
      </c>
      <c r="V25" s="23">
        <v>0</v>
      </c>
      <c r="W25" s="25">
        <v>0</v>
      </c>
      <c r="X25" s="23">
        <v>21819.422399999999</v>
      </c>
      <c r="Y25" s="23">
        <v>23112</v>
      </c>
      <c r="Z25" s="23">
        <v>0</v>
      </c>
      <c r="AA25" s="23">
        <v>94.407331256490139</v>
      </c>
      <c r="AB25" s="25">
        <v>94.407331256490139</v>
      </c>
      <c r="AC25" s="23">
        <v>0</v>
      </c>
      <c r="AD25" s="23">
        <v>0</v>
      </c>
      <c r="AE25" s="23">
        <v>0</v>
      </c>
      <c r="AF25" s="23">
        <v>0</v>
      </c>
      <c r="AG25" s="25">
        <v>0</v>
      </c>
      <c r="AH25" s="23">
        <v>0</v>
      </c>
      <c r="AI25" s="23">
        <v>0</v>
      </c>
      <c r="AJ25" s="23">
        <v>0</v>
      </c>
      <c r="AK25" s="23">
        <v>0</v>
      </c>
      <c r="AL25" s="25">
        <v>0</v>
      </c>
      <c r="AM25" s="23">
        <v>25673.2824</v>
      </c>
      <c r="AN25" s="23">
        <v>27879.334999999999</v>
      </c>
      <c r="AO25" s="23">
        <v>77.209999999999994</v>
      </c>
      <c r="AP25" s="23">
        <v>92.087140528997551</v>
      </c>
      <c r="AQ25" s="25">
        <v>14.877140528997558</v>
      </c>
    </row>
    <row r="26" spans="1:43" ht="17">
      <c r="A26" s="346"/>
      <c r="B26" s="28" t="s">
        <v>134</v>
      </c>
      <c r="C26" s="32" t="s">
        <v>43</v>
      </c>
      <c r="D26" s="23">
        <v>0</v>
      </c>
      <c r="E26" s="23">
        <v>0</v>
      </c>
      <c r="F26" s="23">
        <v>0</v>
      </c>
      <c r="G26" s="23">
        <v>0</v>
      </c>
      <c r="H26" s="25">
        <v>0</v>
      </c>
      <c r="I26" s="23">
        <v>0</v>
      </c>
      <c r="J26" s="23">
        <v>0</v>
      </c>
      <c r="K26" s="23">
        <v>0</v>
      </c>
      <c r="L26" s="23">
        <v>0</v>
      </c>
      <c r="M26" s="25">
        <v>0</v>
      </c>
      <c r="N26" s="23">
        <v>1404</v>
      </c>
      <c r="O26" s="23">
        <v>3744</v>
      </c>
      <c r="P26" s="23">
        <v>0</v>
      </c>
      <c r="Q26" s="23">
        <v>37.5</v>
      </c>
      <c r="R26" s="25">
        <v>37.5</v>
      </c>
      <c r="S26" s="23">
        <v>45729.74</v>
      </c>
      <c r="T26" s="23">
        <v>50450</v>
      </c>
      <c r="U26" s="23">
        <v>51.51</v>
      </c>
      <c r="V26" s="23">
        <v>90.643686818632304</v>
      </c>
      <c r="W26" s="25">
        <v>39.133686818632306</v>
      </c>
      <c r="X26" s="23">
        <v>0</v>
      </c>
      <c r="Y26" s="23">
        <v>0</v>
      </c>
      <c r="Z26" s="23">
        <v>0</v>
      </c>
      <c r="AA26" s="23">
        <v>0</v>
      </c>
      <c r="AB26" s="25">
        <v>0</v>
      </c>
      <c r="AC26" s="23">
        <v>0</v>
      </c>
      <c r="AD26" s="23">
        <v>0</v>
      </c>
      <c r="AE26" s="23">
        <v>0</v>
      </c>
      <c r="AF26" s="23">
        <v>0</v>
      </c>
      <c r="AG26" s="25">
        <v>0</v>
      </c>
      <c r="AH26" s="23">
        <v>0</v>
      </c>
      <c r="AI26" s="23">
        <v>0</v>
      </c>
      <c r="AJ26" s="23">
        <v>0</v>
      </c>
      <c r="AK26" s="23">
        <v>0</v>
      </c>
      <c r="AL26" s="25">
        <v>0</v>
      </c>
      <c r="AM26" s="23">
        <v>47133.74</v>
      </c>
      <c r="AN26" s="23">
        <v>54194</v>
      </c>
      <c r="AO26" s="23">
        <v>89</v>
      </c>
      <c r="AP26" s="23">
        <v>86.972247850315526</v>
      </c>
      <c r="AQ26" s="25">
        <v>-2.0277521496844741</v>
      </c>
    </row>
    <row r="27" spans="1:43" ht="17">
      <c r="A27" s="346"/>
      <c r="B27" s="28" t="s">
        <v>135</v>
      </c>
      <c r="C27" s="32" t="s">
        <v>43</v>
      </c>
      <c r="D27" s="23">
        <v>0</v>
      </c>
      <c r="E27" s="23">
        <v>0</v>
      </c>
      <c r="F27" s="23">
        <v>0</v>
      </c>
      <c r="G27" s="23">
        <v>0</v>
      </c>
      <c r="H27" s="25">
        <v>0</v>
      </c>
      <c r="I27" s="23">
        <v>25804.15</v>
      </c>
      <c r="J27" s="23">
        <v>55000</v>
      </c>
      <c r="K27" s="23">
        <v>0</v>
      </c>
      <c r="L27" s="23">
        <v>46.916636363636364</v>
      </c>
      <c r="M27" s="25">
        <v>46.916636363636364</v>
      </c>
      <c r="N27" s="23">
        <v>67829.05</v>
      </c>
      <c r="O27" s="23">
        <v>200434</v>
      </c>
      <c r="P27" s="23">
        <v>89</v>
      </c>
      <c r="Q27" s="23">
        <v>33.841089835057922</v>
      </c>
      <c r="R27" s="25">
        <v>-55.158910164942078</v>
      </c>
      <c r="S27" s="23">
        <v>0</v>
      </c>
      <c r="T27" s="23">
        <v>0</v>
      </c>
      <c r="U27" s="23">
        <v>0</v>
      </c>
      <c r="V27" s="23">
        <v>0</v>
      </c>
      <c r="W27" s="25">
        <v>0</v>
      </c>
      <c r="X27" s="23">
        <v>0</v>
      </c>
      <c r="Y27" s="23">
        <v>0</v>
      </c>
      <c r="Z27" s="23">
        <v>0</v>
      </c>
      <c r="AA27" s="23">
        <v>0</v>
      </c>
      <c r="AB27" s="25">
        <v>0</v>
      </c>
      <c r="AC27" s="23">
        <v>0</v>
      </c>
      <c r="AD27" s="23">
        <v>0</v>
      </c>
      <c r="AE27" s="23">
        <v>0</v>
      </c>
      <c r="AF27" s="23">
        <v>0</v>
      </c>
      <c r="AG27" s="25">
        <v>0</v>
      </c>
      <c r="AH27" s="23">
        <v>0</v>
      </c>
      <c r="AI27" s="23">
        <v>0</v>
      </c>
      <c r="AJ27" s="23">
        <v>0</v>
      </c>
      <c r="AK27" s="23">
        <v>0</v>
      </c>
      <c r="AL27" s="25">
        <v>0</v>
      </c>
      <c r="AM27" s="23">
        <v>93633.200000000012</v>
      </c>
      <c r="AN27" s="23">
        <v>255434</v>
      </c>
      <c r="AO27" s="23">
        <v>61.28</v>
      </c>
      <c r="AP27" s="23">
        <v>36.656514011447186</v>
      </c>
      <c r="AQ27" s="25">
        <v>-24.623485988552815</v>
      </c>
    </row>
    <row r="28" spans="1:43" ht="17">
      <c r="A28" s="346">
        <v>6</v>
      </c>
      <c r="B28" s="21" t="s">
        <v>136</v>
      </c>
      <c r="C28" s="27"/>
      <c r="D28" s="23">
        <v>0</v>
      </c>
      <c r="E28" s="24"/>
      <c r="F28" s="24"/>
      <c r="G28" s="23">
        <v>0</v>
      </c>
      <c r="H28" s="25">
        <v>0</v>
      </c>
      <c r="I28" s="23">
        <v>0</v>
      </c>
      <c r="J28" s="23">
        <v>0</v>
      </c>
      <c r="K28" s="23">
        <v>0</v>
      </c>
      <c r="L28" s="23">
        <v>0</v>
      </c>
      <c r="M28" s="25">
        <v>0</v>
      </c>
      <c r="N28" s="23">
        <v>0</v>
      </c>
      <c r="O28" s="23">
        <v>0</v>
      </c>
      <c r="P28" s="23">
        <v>0</v>
      </c>
      <c r="Q28" s="23">
        <v>0</v>
      </c>
      <c r="R28" s="25">
        <v>0</v>
      </c>
      <c r="S28" s="23">
        <v>0</v>
      </c>
      <c r="T28" s="23">
        <v>0</v>
      </c>
      <c r="U28" s="23">
        <v>0</v>
      </c>
      <c r="V28" s="23">
        <v>0</v>
      </c>
      <c r="W28" s="25">
        <v>0</v>
      </c>
      <c r="X28" s="23">
        <v>0</v>
      </c>
      <c r="Y28" s="23">
        <v>0</v>
      </c>
      <c r="Z28" s="23">
        <v>0</v>
      </c>
      <c r="AA28" s="23">
        <v>0</v>
      </c>
      <c r="AB28" s="25">
        <v>0</v>
      </c>
      <c r="AC28" s="23">
        <v>0</v>
      </c>
      <c r="AD28" s="23">
        <v>0</v>
      </c>
      <c r="AE28" s="23">
        <v>0</v>
      </c>
      <c r="AF28" s="23">
        <v>0</v>
      </c>
      <c r="AG28" s="25">
        <v>0</v>
      </c>
      <c r="AH28" s="23">
        <v>0</v>
      </c>
      <c r="AI28" s="23">
        <v>0</v>
      </c>
      <c r="AJ28" s="23">
        <v>0</v>
      </c>
      <c r="AK28" s="23">
        <v>0</v>
      </c>
      <c r="AL28" s="25">
        <v>0</v>
      </c>
      <c r="AM28" s="23">
        <v>0</v>
      </c>
      <c r="AN28" s="23">
        <v>0</v>
      </c>
      <c r="AO28" s="23"/>
      <c r="AP28" s="23">
        <v>0</v>
      </c>
      <c r="AQ28" s="25">
        <v>0</v>
      </c>
    </row>
    <row r="29" spans="1:43" ht="17">
      <c r="A29" s="346"/>
      <c r="B29" s="28" t="s">
        <v>137</v>
      </c>
      <c r="C29" s="32" t="s">
        <v>138</v>
      </c>
      <c r="D29" s="23">
        <v>0</v>
      </c>
      <c r="E29" s="23">
        <v>0</v>
      </c>
      <c r="F29" s="23">
        <v>0</v>
      </c>
      <c r="G29" s="23">
        <v>0</v>
      </c>
      <c r="H29" s="25">
        <v>0</v>
      </c>
      <c r="I29" s="23">
        <v>1827.45</v>
      </c>
      <c r="J29" s="23">
        <v>6000</v>
      </c>
      <c r="K29" s="23">
        <v>0</v>
      </c>
      <c r="L29" s="23">
        <v>30.4575</v>
      </c>
      <c r="M29" s="25">
        <v>30.4575</v>
      </c>
      <c r="N29" s="23">
        <v>598.44500000000005</v>
      </c>
      <c r="O29" s="23">
        <v>2500</v>
      </c>
      <c r="P29" s="23">
        <v>0</v>
      </c>
      <c r="Q29" s="23">
        <v>23.937799999999999</v>
      </c>
      <c r="R29" s="25">
        <v>23.937799999999999</v>
      </c>
      <c r="S29" s="23">
        <v>1830</v>
      </c>
      <c r="T29" s="23">
        <v>3450</v>
      </c>
      <c r="U29" s="23">
        <v>34.049999999999997</v>
      </c>
      <c r="V29" s="23">
        <v>53.04347826086957</v>
      </c>
      <c r="W29" s="25">
        <v>18.993478260869573</v>
      </c>
      <c r="X29" s="23">
        <v>0</v>
      </c>
      <c r="Y29" s="23">
        <v>0</v>
      </c>
      <c r="Z29" s="23">
        <v>0</v>
      </c>
      <c r="AA29" s="23">
        <v>0</v>
      </c>
      <c r="AB29" s="25">
        <v>0</v>
      </c>
      <c r="AC29" s="23">
        <v>0</v>
      </c>
      <c r="AD29" s="23">
        <v>0</v>
      </c>
      <c r="AE29" s="23">
        <v>0</v>
      </c>
      <c r="AF29" s="23">
        <v>0</v>
      </c>
      <c r="AG29" s="25">
        <v>0</v>
      </c>
      <c r="AH29" s="23">
        <v>0</v>
      </c>
      <c r="AI29" s="23">
        <v>0</v>
      </c>
      <c r="AJ29" s="23">
        <v>0</v>
      </c>
      <c r="AK29" s="23">
        <v>0</v>
      </c>
      <c r="AL29" s="25">
        <v>0</v>
      </c>
      <c r="AM29" s="23">
        <v>4255.8950000000004</v>
      </c>
      <c r="AN29" s="23">
        <v>11950</v>
      </c>
      <c r="AO29" s="23">
        <v>37.46</v>
      </c>
      <c r="AP29" s="23">
        <v>35.614184100418413</v>
      </c>
      <c r="AQ29" s="25">
        <v>-1.8458158995815879</v>
      </c>
    </row>
    <row r="30" spans="1:43" ht="17">
      <c r="A30" s="346">
        <v>7</v>
      </c>
      <c r="B30" s="21" t="s">
        <v>139</v>
      </c>
      <c r="C30" s="32"/>
      <c r="D30" s="23">
        <v>0</v>
      </c>
      <c r="E30" s="24"/>
      <c r="F30" s="24"/>
      <c r="G30" s="23">
        <v>0</v>
      </c>
      <c r="H30" s="25">
        <v>0</v>
      </c>
      <c r="I30" s="23">
        <v>0</v>
      </c>
      <c r="J30" s="23">
        <v>0</v>
      </c>
      <c r="K30" s="23">
        <v>0</v>
      </c>
      <c r="L30" s="23">
        <v>0</v>
      </c>
      <c r="M30" s="25">
        <v>0</v>
      </c>
      <c r="N30" s="23">
        <v>0</v>
      </c>
      <c r="O30" s="23">
        <v>0</v>
      </c>
      <c r="P30" s="23">
        <v>0</v>
      </c>
      <c r="Q30" s="23">
        <v>0</v>
      </c>
      <c r="R30" s="25">
        <v>0</v>
      </c>
      <c r="S30" s="23">
        <v>0</v>
      </c>
      <c r="T30" s="23">
        <v>0</v>
      </c>
      <c r="U30" s="23">
        <v>0</v>
      </c>
      <c r="V30" s="23">
        <v>0</v>
      </c>
      <c r="W30" s="25">
        <v>0</v>
      </c>
      <c r="X30" s="23">
        <v>0</v>
      </c>
      <c r="Y30" s="23">
        <v>0</v>
      </c>
      <c r="Z30" s="23">
        <v>0</v>
      </c>
      <c r="AA30" s="23">
        <v>0</v>
      </c>
      <c r="AB30" s="25">
        <v>0</v>
      </c>
      <c r="AC30" s="23">
        <v>0</v>
      </c>
      <c r="AD30" s="23">
        <v>0</v>
      </c>
      <c r="AE30" s="23">
        <v>0</v>
      </c>
      <c r="AF30" s="23">
        <v>0</v>
      </c>
      <c r="AG30" s="25">
        <v>0</v>
      </c>
      <c r="AH30" s="23">
        <v>0</v>
      </c>
      <c r="AI30" s="23">
        <v>0</v>
      </c>
      <c r="AJ30" s="23">
        <v>0</v>
      </c>
      <c r="AK30" s="23">
        <v>0</v>
      </c>
      <c r="AL30" s="25">
        <v>0</v>
      </c>
      <c r="AM30" s="23">
        <v>0</v>
      </c>
      <c r="AN30" s="23">
        <v>0</v>
      </c>
      <c r="AO30" s="23"/>
      <c r="AP30" s="23">
        <v>0</v>
      </c>
      <c r="AQ30" s="25">
        <v>0</v>
      </c>
    </row>
    <row r="31" spans="1:43" ht="17">
      <c r="A31" s="346"/>
      <c r="B31" s="28" t="s">
        <v>140</v>
      </c>
      <c r="C31" s="32" t="s">
        <v>45</v>
      </c>
      <c r="D31" s="23">
        <v>11788.73</v>
      </c>
      <c r="E31" s="23">
        <v>33480</v>
      </c>
      <c r="F31" s="23">
        <v>40.47</v>
      </c>
      <c r="G31" s="23">
        <v>35.211260454002385</v>
      </c>
      <c r="H31" s="25">
        <v>-5.2587395459976136</v>
      </c>
      <c r="I31" s="23">
        <v>152</v>
      </c>
      <c r="J31" s="23">
        <v>1260</v>
      </c>
      <c r="K31" s="23">
        <v>0</v>
      </c>
      <c r="L31" s="23">
        <v>12.063492063492063</v>
      </c>
      <c r="M31" s="25">
        <v>12.063492063492063</v>
      </c>
      <c r="N31" s="23">
        <v>0</v>
      </c>
      <c r="O31" s="23">
        <v>0</v>
      </c>
      <c r="P31" s="23">
        <v>0</v>
      </c>
      <c r="Q31" s="23">
        <v>0</v>
      </c>
      <c r="R31" s="25">
        <v>0</v>
      </c>
      <c r="S31" s="23">
        <v>0</v>
      </c>
      <c r="T31" s="23">
        <v>0</v>
      </c>
      <c r="U31" s="23">
        <v>0</v>
      </c>
      <c r="V31" s="23">
        <v>0</v>
      </c>
      <c r="W31" s="25">
        <v>0</v>
      </c>
      <c r="X31" s="23">
        <v>0</v>
      </c>
      <c r="Y31" s="23">
        <v>0</v>
      </c>
      <c r="Z31" s="23">
        <v>0</v>
      </c>
      <c r="AA31" s="23">
        <v>0</v>
      </c>
      <c r="AB31" s="25">
        <v>0</v>
      </c>
      <c r="AC31" s="23">
        <v>0</v>
      </c>
      <c r="AD31" s="23">
        <v>0</v>
      </c>
      <c r="AE31" s="23">
        <v>0</v>
      </c>
      <c r="AF31" s="23">
        <v>0</v>
      </c>
      <c r="AG31" s="25">
        <v>0</v>
      </c>
      <c r="AH31" s="23">
        <v>0</v>
      </c>
      <c r="AI31" s="23">
        <v>0</v>
      </c>
      <c r="AJ31" s="23">
        <v>0</v>
      </c>
      <c r="AK31" s="23">
        <v>0</v>
      </c>
      <c r="AL31" s="25">
        <v>0</v>
      </c>
      <c r="AM31" s="23">
        <v>11940.73</v>
      </c>
      <c r="AN31" s="23">
        <v>34740</v>
      </c>
      <c r="AO31" s="23"/>
      <c r="AP31" s="23">
        <v>34.37170408750719</v>
      </c>
      <c r="AQ31" s="25"/>
    </row>
    <row r="32" spans="1:43" ht="17">
      <c r="A32" s="346"/>
      <c r="B32" s="28" t="s">
        <v>141</v>
      </c>
      <c r="C32" s="27" t="s">
        <v>142</v>
      </c>
      <c r="D32" s="23">
        <v>3016</v>
      </c>
      <c r="E32" s="23">
        <v>10000</v>
      </c>
      <c r="F32" s="23">
        <v>25.56</v>
      </c>
      <c r="G32" s="23">
        <v>30.159999999999997</v>
      </c>
      <c r="H32" s="25">
        <v>4.5999999999999979</v>
      </c>
      <c r="I32" s="23">
        <v>4109.25</v>
      </c>
      <c r="J32" s="23">
        <v>5200</v>
      </c>
      <c r="K32" s="23">
        <v>0</v>
      </c>
      <c r="L32" s="23">
        <v>79.024038461538453</v>
      </c>
      <c r="M32" s="25">
        <v>79.024038461538453</v>
      </c>
      <c r="N32" s="23">
        <v>0</v>
      </c>
      <c r="O32" s="23">
        <v>0</v>
      </c>
      <c r="P32" s="23">
        <v>0</v>
      </c>
      <c r="Q32" s="23">
        <v>0</v>
      </c>
      <c r="R32" s="25">
        <v>0</v>
      </c>
      <c r="S32" s="23">
        <v>0</v>
      </c>
      <c r="T32" s="23">
        <v>0</v>
      </c>
      <c r="U32" s="23">
        <v>0</v>
      </c>
      <c r="V32" s="23">
        <v>0</v>
      </c>
      <c r="W32" s="25">
        <v>0</v>
      </c>
      <c r="X32" s="23">
        <v>7927</v>
      </c>
      <c r="Y32" s="23">
        <v>12500</v>
      </c>
      <c r="Z32" s="23">
        <v>0</v>
      </c>
      <c r="AA32" s="23">
        <v>63.415999999999997</v>
      </c>
      <c r="AB32" s="25">
        <v>63.415999999999997</v>
      </c>
      <c r="AC32" s="23">
        <v>0</v>
      </c>
      <c r="AD32" s="23">
        <v>0</v>
      </c>
      <c r="AE32" s="23">
        <v>0</v>
      </c>
      <c r="AF32" s="23">
        <v>0</v>
      </c>
      <c r="AG32" s="25">
        <v>0</v>
      </c>
      <c r="AH32" s="23">
        <v>0</v>
      </c>
      <c r="AI32" s="23">
        <v>0</v>
      </c>
      <c r="AJ32" s="23">
        <v>0</v>
      </c>
      <c r="AK32" s="23">
        <v>0</v>
      </c>
      <c r="AL32" s="25">
        <v>0</v>
      </c>
      <c r="AM32" s="23">
        <v>15052.25</v>
      </c>
      <c r="AN32" s="23">
        <v>27700</v>
      </c>
      <c r="AO32" s="23"/>
      <c r="AP32" s="23">
        <v>54.340252707581229</v>
      </c>
      <c r="AQ32" s="25"/>
    </row>
    <row r="33" spans="1:43" ht="17">
      <c r="A33" s="109"/>
      <c r="B33" s="28" t="s">
        <v>143</v>
      </c>
      <c r="C33" s="27" t="s">
        <v>142</v>
      </c>
      <c r="D33" s="23">
        <v>0</v>
      </c>
      <c r="E33" s="23">
        <v>0</v>
      </c>
      <c r="F33" s="23">
        <v>0</v>
      </c>
      <c r="G33" s="23">
        <v>0</v>
      </c>
      <c r="H33" s="25">
        <v>0</v>
      </c>
      <c r="I33" s="23">
        <v>0</v>
      </c>
      <c r="J33" s="23">
        <v>0</v>
      </c>
      <c r="K33" s="23">
        <v>0</v>
      </c>
      <c r="L33" s="23">
        <v>0</v>
      </c>
      <c r="M33" s="25">
        <v>0</v>
      </c>
      <c r="N33" s="23">
        <v>0</v>
      </c>
      <c r="O33" s="23">
        <v>0</v>
      </c>
      <c r="P33" s="23">
        <v>0</v>
      </c>
      <c r="Q33" s="23">
        <v>0</v>
      </c>
      <c r="R33" s="25">
        <v>0</v>
      </c>
      <c r="S33" s="23">
        <v>0</v>
      </c>
      <c r="T33" s="23">
        <v>0</v>
      </c>
      <c r="U33" s="23">
        <v>0</v>
      </c>
      <c r="V33" s="23">
        <v>0</v>
      </c>
      <c r="W33" s="25">
        <v>0</v>
      </c>
      <c r="X33" s="23">
        <v>0</v>
      </c>
      <c r="Y33" s="23">
        <v>0</v>
      </c>
      <c r="Z33" s="23">
        <v>0</v>
      </c>
      <c r="AA33" s="23">
        <v>0</v>
      </c>
      <c r="AB33" s="25">
        <v>0</v>
      </c>
      <c r="AC33" s="23">
        <v>0</v>
      </c>
      <c r="AD33" s="23">
        <v>0</v>
      </c>
      <c r="AE33" s="23">
        <v>0</v>
      </c>
      <c r="AF33" s="23">
        <v>0</v>
      </c>
      <c r="AG33" s="25">
        <v>0</v>
      </c>
      <c r="AH33" s="23">
        <v>0</v>
      </c>
      <c r="AI33" s="23">
        <v>0</v>
      </c>
      <c r="AJ33" s="23">
        <v>0</v>
      </c>
      <c r="AK33" s="23">
        <v>0</v>
      </c>
      <c r="AL33" s="25">
        <v>0</v>
      </c>
      <c r="AM33" s="23">
        <v>0</v>
      </c>
      <c r="AN33" s="23">
        <v>0</v>
      </c>
      <c r="AO33" s="23"/>
      <c r="AP33" s="23">
        <v>0</v>
      </c>
      <c r="AQ33" s="25">
        <v>0</v>
      </c>
    </row>
    <row r="34" spans="1:43" ht="17">
      <c r="A34" s="109"/>
      <c r="B34" s="28" t="s">
        <v>144</v>
      </c>
      <c r="C34" s="33" t="s">
        <v>145</v>
      </c>
      <c r="D34" s="23">
        <v>0</v>
      </c>
      <c r="E34" s="23">
        <v>0</v>
      </c>
      <c r="F34" s="23">
        <v>0</v>
      </c>
      <c r="G34" s="23">
        <v>0</v>
      </c>
      <c r="H34" s="25">
        <v>0</v>
      </c>
      <c r="I34" s="23">
        <v>0</v>
      </c>
      <c r="J34" s="23">
        <v>0</v>
      </c>
      <c r="K34" s="23">
        <v>0</v>
      </c>
      <c r="L34" s="23">
        <v>0</v>
      </c>
      <c r="M34" s="25">
        <v>0</v>
      </c>
      <c r="N34" s="23">
        <v>30026</v>
      </c>
      <c r="O34" s="23">
        <v>48850</v>
      </c>
      <c r="P34" s="23">
        <v>97.71</v>
      </c>
      <c r="Q34" s="23">
        <v>61.465711361310142</v>
      </c>
      <c r="R34" s="25">
        <v>-36.244288638689852</v>
      </c>
      <c r="S34" s="23">
        <v>0</v>
      </c>
      <c r="T34" s="23">
        <v>0</v>
      </c>
      <c r="U34" s="23">
        <v>0</v>
      </c>
      <c r="V34" s="23">
        <v>0</v>
      </c>
      <c r="W34" s="25">
        <v>0</v>
      </c>
      <c r="X34" s="23">
        <v>0</v>
      </c>
      <c r="Y34" s="23">
        <v>0</v>
      </c>
      <c r="Z34" s="23">
        <v>0</v>
      </c>
      <c r="AA34" s="23">
        <v>0</v>
      </c>
      <c r="AB34" s="25">
        <v>0</v>
      </c>
      <c r="AC34" s="23">
        <v>0</v>
      </c>
      <c r="AD34" s="23">
        <v>0</v>
      </c>
      <c r="AE34" s="23">
        <v>0</v>
      </c>
      <c r="AF34" s="23">
        <v>0</v>
      </c>
      <c r="AG34" s="25">
        <v>0</v>
      </c>
      <c r="AH34" s="23">
        <v>0</v>
      </c>
      <c r="AI34" s="23">
        <v>0</v>
      </c>
      <c r="AJ34" s="23">
        <v>0</v>
      </c>
      <c r="AK34" s="23">
        <v>0</v>
      </c>
      <c r="AL34" s="25">
        <v>0</v>
      </c>
      <c r="AM34" s="23">
        <v>30026</v>
      </c>
      <c r="AN34" s="23">
        <v>48850</v>
      </c>
      <c r="AO34" s="23">
        <v>97.71</v>
      </c>
      <c r="AP34" s="23">
        <v>61.465711361310142</v>
      </c>
      <c r="AQ34" s="25">
        <v>-36.244288638689852</v>
      </c>
    </row>
    <row r="35" spans="1:43" ht="17">
      <c r="A35" s="346">
        <v>8</v>
      </c>
      <c r="B35" s="21" t="s">
        <v>146</v>
      </c>
      <c r="C35" s="32"/>
      <c r="D35" s="23">
        <v>0</v>
      </c>
      <c r="E35" s="24"/>
      <c r="F35" s="24"/>
      <c r="G35" s="23">
        <v>0</v>
      </c>
      <c r="H35" s="25">
        <v>0</v>
      </c>
      <c r="I35" s="23">
        <v>0</v>
      </c>
      <c r="J35" s="23">
        <v>0</v>
      </c>
      <c r="K35" s="23">
        <v>0</v>
      </c>
      <c r="L35" s="23">
        <v>0</v>
      </c>
      <c r="M35" s="25">
        <v>0</v>
      </c>
      <c r="N35" s="23">
        <v>0</v>
      </c>
      <c r="O35" s="23">
        <v>0</v>
      </c>
      <c r="P35" s="23">
        <v>0</v>
      </c>
      <c r="Q35" s="23">
        <v>0</v>
      </c>
      <c r="R35" s="25">
        <v>0</v>
      </c>
      <c r="S35" s="23">
        <v>0</v>
      </c>
      <c r="T35" s="23">
        <v>0</v>
      </c>
      <c r="U35" s="23">
        <v>0</v>
      </c>
      <c r="V35" s="23">
        <v>0</v>
      </c>
      <c r="W35" s="25">
        <v>0</v>
      </c>
      <c r="X35" s="23">
        <v>0</v>
      </c>
      <c r="Y35" s="23">
        <v>0</v>
      </c>
      <c r="Z35" s="23">
        <v>0</v>
      </c>
      <c r="AA35" s="23">
        <v>0</v>
      </c>
      <c r="AB35" s="25">
        <v>0</v>
      </c>
      <c r="AC35" s="23">
        <v>0</v>
      </c>
      <c r="AD35" s="23">
        <v>0</v>
      </c>
      <c r="AE35" s="23">
        <v>0</v>
      </c>
      <c r="AF35" s="23">
        <v>0</v>
      </c>
      <c r="AG35" s="25">
        <v>0</v>
      </c>
      <c r="AH35" s="23">
        <v>0</v>
      </c>
      <c r="AI35" s="23">
        <v>0</v>
      </c>
      <c r="AJ35" s="23">
        <v>0</v>
      </c>
      <c r="AK35" s="23">
        <v>0</v>
      </c>
      <c r="AL35" s="25">
        <v>0</v>
      </c>
      <c r="AM35" s="23">
        <v>0</v>
      </c>
      <c r="AN35" s="23">
        <v>0</v>
      </c>
      <c r="AO35" s="23"/>
      <c r="AP35" s="23">
        <v>0</v>
      </c>
      <c r="AQ35" s="25">
        <v>0</v>
      </c>
    </row>
    <row r="36" spans="1:43" ht="17">
      <c r="A36" s="346"/>
      <c r="B36" s="28" t="s">
        <v>147</v>
      </c>
      <c r="C36" s="32" t="s">
        <v>148</v>
      </c>
      <c r="D36" s="23">
        <v>0</v>
      </c>
      <c r="E36" s="23">
        <v>0</v>
      </c>
      <c r="F36" s="23">
        <v>0</v>
      </c>
      <c r="G36" s="23">
        <v>0</v>
      </c>
      <c r="H36" s="25">
        <v>0</v>
      </c>
      <c r="I36" s="23">
        <v>0</v>
      </c>
      <c r="J36" s="23">
        <v>0</v>
      </c>
      <c r="K36" s="23">
        <v>0</v>
      </c>
      <c r="L36" s="23">
        <v>0</v>
      </c>
      <c r="M36" s="25">
        <v>0</v>
      </c>
      <c r="N36" s="23">
        <v>0</v>
      </c>
      <c r="O36" s="23">
        <v>0</v>
      </c>
      <c r="P36" s="23">
        <v>0</v>
      </c>
      <c r="Q36" s="23">
        <v>0</v>
      </c>
      <c r="R36" s="25">
        <v>0</v>
      </c>
      <c r="S36" s="23">
        <v>0</v>
      </c>
      <c r="T36" s="23">
        <v>0</v>
      </c>
      <c r="U36" s="23">
        <v>0</v>
      </c>
      <c r="V36" s="23">
        <v>0</v>
      </c>
      <c r="W36" s="25">
        <v>0</v>
      </c>
      <c r="X36" s="23">
        <v>0</v>
      </c>
      <c r="Y36" s="23">
        <v>0</v>
      </c>
      <c r="Z36" s="23">
        <v>0</v>
      </c>
      <c r="AA36" s="23">
        <v>0</v>
      </c>
      <c r="AB36" s="25">
        <v>0</v>
      </c>
      <c r="AC36" s="23">
        <v>0</v>
      </c>
      <c r="AD36" s="23">
        <v>0</v>
      </c>
      <c r="AE36" s="23">
        <v>0</v>
      </c>
      <c r="AF36" s="23">
        <v>0</v>
      </c>
      <c r="AG36" s="25">
        <v>0</v>
      </c>
      <c r="AH36" s="23">
        <v>0</v>
      </c>
      <c r="AI36" s="23">
        <v>0</v>
      </c>
      <c r="AJ36" s="23">
        <v>0</v>
      </c>
      <c r="AK36" s="23">
        <v>0</v>
      </c>
      <c r="AL36" s="25">
        <v>0</v>
      </c>
      <c r="AM36" s="23">
        <v>0</v>
      </c>
      <c r="AN36" s="23">
        <v>0</v>
      </c>
      <c r="AO36" s="23"/>
      <c r="AP36" s="23">
        <v>0</v>
      </c>
      <c r="AQ36" s="25">
        <v>0</v>
      </c>
    </row>
    <row r="37" spans="1:43" ht="17">
      <c r="A37" s="346"/>
      <c r="B37" s="28" t="s">
        <v>149</v>
      </c>
      <c r="C37" s="32" t="s">
        <v>45</v>
      </c>
      <c r="D37" s="23">
        <v>21927.760000000002</v>
      </c>
      <c r="E37" s="23">
        <v>37720</v>
      </c>
      <c r="F37" s="23">
        <v>55.47</v>
      </c>
      <c r="G37" s="23">
        <v>58.132979851537648</v>
      </c>
      <c r="H37" s="25">
        <v>2.6629798515376493</v>
      </c>
      <c r="I37" s="23">
        <v>0</v>
      </c>
      <c r="J37" s="23">
        <v>0</v>
      </c>
      <c r="K37" s="23">
        <v>0</v>
      </c>
      <c r="L37" s="23">
        <v>0</v>
      </c>
      <c r="M37" s="25">
        <v>0</v>
      </c>
      <c r="N37" s="23">
        <v>0</v>
      </c>
      <c r="O37" s="23">
        <v>0</v>
      </c>
      <c r="P37" s="23">
        <v>0</v>
      </c>
      <c r="Q37" s="23">
        <v>0</v>
      </c>
      <c r="R37" s="25">
        <v>0</v>
      </c>
      <c r="S37" s="23">
        <v>0</v>
      </c>
      <c r="T37" s="23">
        <v>0</v>
      </c>
      <c r="U37" s="23">
        <v>0</v>
      </c>
      <c r="V37" s="23">
        <v>0</v>
      </c>
      <c r="W37" s="25">
        <v>0</v>
      </c>
      <c r="X37" s="23">
        <v>0</v>
      </c>
      <c r="Y37" s="23">
        <v>0</v>
      </c>
      <c r="Z37" s="23">
        <v>0</v>
      </c>
      <c r="AA37" s="23">
        <v>0</v>
      </c>
      <c r="AB37" s="25">
        <v>0</v>
      </c>
      <c r="AC37" s="23">
        <v>0</v>
      </c>
      <c r="AD37" s="23">
        <v>0</v>
      </c>
      <c r="AE37" s="23">
        <v>0</v>
      </c>
      <c r="AF37" s="23">
        <v>0</v>
      </c>
      <c r="AG37" s="25">
        <v>0</v>
      </c>
      <c r="AH37" s="23">
        <v>0</v>
      </c>
      <c r="AI37" s="23">
        <v>0</v>
      </c>
      <c r="AJ37" s="23">
        <v>0</v>
      </c>
      <c r="AK37" s="23">
        <v>0</v>
      </c>
      <c r="AL37" s="25">
        <v>0</v>
      </c>
      <c r="AM37" s="23">
        <v>21927.760000000002</v>
      </c>
      <c r="AN37" s="23">
        <v>37720</v>
      </c>
      <c r="AO37" s="23"/>
      <c r="AP37" s="23">
        <v>58.132979851537648</v>
      </c>
      <c r="AQ37" s="25"/>
    </row>
    <row r="38" spans="1:43" ht="17">
      <c r="A38" s="346">
        <v>9</v>
      </c>
      <c r="B38" s="21" t="s">
        <v>150</v>
      </c>
      <c r="C38" s="27"/>
      <c r="D38" s="23">
        <v>0</v>
      </c>
      <c r="E38" s="24"/>
      <c r="F38" s="24"/>
      <c r="G38" s="23">
        <v>0</v>
      </c>
      <c r="H38" s="25">
        <v>0</v>
      </c>
      <c r="I38" s="23">
        <v>0</v>
      </c>
      <c r="J38" s="23">
        <v>0</v>
      </c>
      <c r="K38" s="23">
        <v>0</v>
      </c>
      <c r="L38" s="23">
        <v>0</v>
      </c>
      <c r="M38" s="25">
        <v>0</v>
      </c>
      <c r="N38" s="23">
        <v>0</v>
      </c>
      <c r="O38" s="23">
        <v>0</v>
      </c>
      <c r="P38" s="23">
        <v>0</v>
      </c>
      <c r="Q38" s="23">
        <v>0</v>
      </c>
      <c r="R38" s="25">
        <v>0</v>
      </c>
      <c r="S38" s="23">
        <v>0</v>
      </c>
      <c r="T38" s="23">
        <v>0</v>
      </c>
      <c r="U38" s="23">
        <v>0</v>
      </c>
      <c r="V38" s="23">
        <v>0</v>
      </c>
      <c r="W38" s="25">
        <v>0</v>
      </c>
      <c r="X38" s="23">
        <v>0</v>
      </c>
      <c r="Y38" s="23">
        <v>0</v>
      </c>
      <c r="Z38" s="23">
        <v>0</v>
      </c>
      <c r="AA38" s="23">
        <v>0</v>
      </c>
      <c r="AB38" s="25">
        <v>0</v>
      </c>
      <c r="AC38" s="23">
        <v>0</v>
      </c>
      <c r="AD38" s="23">
        <v>0</v>
      </c>
      <c r="AE38" s="23">
        <v>0</v>
      </c>
      <c r="AF38" s="23">
        <v>0</v>
      </c>
      <c r="AG38" s="25">
        <v>0</v>
      </c>
      <c r="AH38" s="23">
        <v>0</v>
      </c>
      <c r="AI38" s="23">
        <v>0</v>
      </c>
      <c r="AJ38" s="23">
        <v>0</v>
      </c>
      <c r="AK38" s="23">
        <v>0</v>
      </c>
      <c r="AL38" s="25">
        <v>0</v>
      </c>
      <c r="AM38" s="23">
        <v>0</v>
      </c>
      <c r="AN38" s="23">
        <v>0</v>
      </c>
      <c r="AO38" s="23"/>
      <c r="AP38" s="23">
        <v>0</v>
      </c>
      <c r="AQ38" s="25">
        <v>0</v>
      </c>
    </row>
    <row r="39" spans="1:43" ht="17">
      <c r="A39" s="346"/>
      <c r="B39" s="28" t="s">
        <v>151</v>
      </c>
      <c r="C39" s="32" t="s">
        <v>152</v>
      </c>
      <c r="D39" s="23">
        <v>55.411000000000001</v>
      </c>
      <c r="E39" s="23">
        <v>120</v>
      </c>
      <c r="F39" s="23">
        <v>25.63</v>
      </c>
      <c r="G39" s="23">
        <v>46.17583333333333</v>
      </c>
      <c r="H39" s="25">
        <v>20.545833333333331</v>
      </c>
      <c r="I39" s="23">
        <v>0</v>
      </c>
      <c r="J39" s="23">
        <v>0</v>
      </c>
      <c r="K39" s="23">
        <v>0</v>
      </c>
      <c r="L39" s="23">
        <v>0</v>
      </c>
      <c r="M39" s="25">
        <v>0</v>
      </c>
      <c r="N39" s="23">
        <v>140.24</v>
      </c>
      <c r="O39" s="23">
        <v>350</v>
      </c>
      <c r="P39" s="23">
        <v>32.1</v>
      </c>
      <c r="Q39" s="23">
        <v>40.068571428571431</v>
      </c>
      <c r="R39" s="25">
        <v>7.9685714285714297</v>
      </c>
      <c r="S39" s="23">
        <v>0</v>
      </c>
      <c r="T39" s="23">
        <v>0</v>
      </c>
      <c r="U39" s="23">
        <v>0</v>
      </c>
      <c r="V39" s="23">
        <v>0</v>
      </c>
      <c r="W39" s="25">
        <v>0</v>
      </c>
      <c r="X39" s="23">
        <v>0</v>
      </c>
      <c r="Y39" s="23">
        <v>0</v>
      </c>
      <c r="Z39" s="23">
        <v>0</v>
      </c>
      <c r="AA39" s="23">
        <v>0</v>
      </c>
      <c r="AB39" s="25">
        <v>0</v>
      </c>
      <c r="AC39" s="23">
        <v>0</v>
      </c>
      <c r="AD39" s="23">
        <v>0</v>
      </c>
      <c r="AE39" s="23">
        <v>0</v>
      </c>
      <c r="AF39" s="23">
        <v>0</v>
      </c>
      <c r="AG39" s="25">
        <v>0</v>
      </c>
      <c r="AH39" s="23">
        <v>0</v>
      </c>
      <c r="AI39" s="23">
        <v>0</v>
      </c>
      <c r="AJ39" s="23">
        <v>0</v>
      </c>
      <c r="AK39" s="23">
        <v>0</v>
      </c>
      <c r="AL39" s="25">
        <v>0</v>
      </c>
      <c r="AM39" s="23">
        <v>195.65100000000001</v>
      </c>
      <c r="AN39" s="23">
        <v>470</v>
      </c>
      <c r="AO39" s="23">
        <v>32.1</v>
      </c>
      <c r="AP39" s="23">
        <v>41.62787234042554</v>
      </c>
      <c r="AQ39" s="25">
        <v>9.5278723404255388</v>
      </c>
    </row>
    <row r="40" spans="1:43" ht="17">
      <c r="A40" s="346"/>
      <c r="B40" s="28" t="s">
        <v>153</v>
      </c>
      <c r="C40" s="32" t="s">
        <v>152</v>
      </c>
      <c r="D40" s="23">
        <v>0</v>
      </c>
      <c r="E40" s="23">
        <v>0</v>
      </c>
      <c r="F40" s="23">
        <v>0</v>
      </c>
      <c r="G40" s="23">
        <v>0</v>
      </c>
      <c r="H40" s="25">
        <v>0</v>
      </c>
      <c r="I40" s="23">
        <v>0</v>
      </c>
      <c r="J40" s="23">
        <v>0</v>
      </c>
      <c r="K40" s="23">
        <v>0</v>
      </c>
      <c r="L40" s="23">
        <v>0</v>
      </c>
      <c r="M40" s="25">
        <v>0</v>
      </c>
      <c r="N40" s="23">
        <v>0</v>
      </c>
      <c r="O40" s="23">
        <v>0</v>
      </c>
      <c r="P40" s="23">
        <v>0</v>
      </c>
      <c r="Q40" s="23">
        <v>0</v>
      </c>
      <c r="R40" s="25">
        <v>0</v>
      </c>
      <c r="S40" s="23">
        <v>0</v>
      </c>
      <c r="T40" s="23">
        <v>0</v>
      </c>
      <c r="U40" s="23">
        <v>0</v>
      </c>
      <c r="V40" s="23">
        <v>0</v>
      </c>
      <c r="W40" s="25">
        <v>0</v>
      </c>
      <c r="X40" s="23">
        <v>0</v>
      </c>
      <c r="Y40" s="23">
        <v>0</v>
      </c>
      <c r="Z40" s="23">
        <v>0</v>
      </c>
      <c r="AA40" s="23">
        <v>0</v>
      </c>
      <c r="AB40" s="25">
        <v>0</v>
      </c>
      <c r="AC40" s="23">
        <v>0</v>
      </c>
      <c r="AD40" s="23">
        <v>0</v>
      </c>
      <c r="AE40" s="23">
        <v>0</v>
      </c>
      <c r="AF40" s="23">
        <v>0</v>
      </c>
      <c r="AG40" s="25">
        <v>0</v>
      </c>
      <c r="AH40" s="23">
        <v>0</v>
      </c>
      <c r="AI40" s="23">
        <v>0</v>
      </c>
      <c r="AJ40" s="23">
        <v>0</v>
      </c>
      <c r="AK40" s="23">
        <v>0</v>
      </c>
      <c r="AL40" s="25">
        <v>0</v>
      </c>
      <c r="AM40" s="23">
        <v>0</v>
      </c>
      <c r="AN40" s="23">
        <v>0</v>
      </c>
      <c r="AO40" s="23"/>
      <c r="AP40" s="23">
        <v>0</v>
      </c>
      <c r="AQ40" s="25">
        <v>0</v>
      </c>
    </row>
    <row r="41" spans="1:43" ht="17">
      <c r="A41" s="346"/>
      <c r="B41" s="28" t="s">
        <v>154</v>
      </c>
      <c r="C41" s="32" t="s">
        <v>152</v>
      </c>
      <c r="D41" s="23">
        <v>0</v>
      </c>
      <c r="E41" s="23">
        <v>0</v>
      </c>
      <c r="F41" s="23">
        <v>0</v>
      </c>
      <c r="G41" s="23">
        <v>0</v>
      </c>
      <c r="H41" s="25">
        <v>0</v>
      </c>
      <c r="I41" s="23">
        <v>0</v>
      </c>
      <c r="J41" s="23">
        <v>0</v>
      </c>
      <c r="K41" s="23">
        <v>0</v>
      </c>
      <c r="L41" s="23">
        <v>0</v>
      </c>
      <c r="M41" s="25">
        <v>0</v>
      </c>
      <c r="N41" s="23">
        <v>0</v>
      </c>
      <c r="O41" s="23">
        <v>0</v>
      </c>
      <c r="P41" s="23">
        <v>0</v>
      </c>
      <c r="Q41" s="23">
        <v>0</v>
      </c>
      <c r="R41" s="25">
        <v>0</v>
      </c>
      <c r="S41" s="23">
        <v>0</v>
      </c>
      <c r="T41" s="23">
        <v>0</v>
      </c>
      <c r="U41" s="23">
        <v>0</v>
      </c>
      <c r="V41" s="23">
        <v>0</v>
      </c>
      <c r="W41" s="25">
        <v>0</v>
      </c>
      <c r="X41" s="23">
        <v>0</v>
      </c>
      <c r="Y41" s="23">
        <v>0</v>
      </c>
      <c r="Z41" s="23">
        <v>0</v>
      </c>
      <c r="AA41" s="23">
        <v>0</v>
      </c>
      <c r="AB41" s="25">
        <v>0</v>
      </c>
      <c r="AC41" s="23">
        <v>0</v>
      </c>
      <c r="AD41" s="23">
        <v>0</v>
      </c>
      <c r="AE41" s="23">
        <v>0</v>
      </c>
      <c r="AF41" s="23">
        <v>0</v>
      </c>
      <c r="AG41" s="25">
        <v>0</v>
      </c>
      <c r="AH41" s="23">
        <v>0</v>
      </c>
      <c r="AI41" s="23">
        <v>0</v>
      </c>
      <c r="AJ41" s="23">
        <v>0</v>
      </c>
      <c r="AK41" s="23">
        <v>0</v>
      </c>
      <c r="AL41" s="25">
        <v>0</v>
      </c>
      <c r="AM41" s="23">
        <v>0</v>
      </c>
      <c r="AN41" s="23">
        <v>0</v>
      </c>
      <c r="AO41" s="23"/>
      <c r="AP41" s="23">
        <v>0</v>
      </c>
      <c r="AQ41" s="25">
        <v>0</v>
      </c>
    </row>
    <row r="42" spans="1:43" ht="17">
      <c r="A42" s="346"/>
      <c r="B42" s="28" t="s">
        <v>155</v>
      </c>
      <c r="C42" s="32" t="s">
        <v>152</v>
      </c>
      <c r="D42" s="23">
        <v>0</v>
      </c>
      <c r="E42" s="23">
        <v>0</v>
      </c>
      <c r="F42" s="23">
        <v>0</v>
      </c>
      <c r="G42" s="23">
        <v>0</v>
      </c>
      <c r="H42" s="25">
        <v>0</v>
      </c>
      <c r="I42" s="23">
        <v>0</v>
      </c>
      <c r="J42" s="23">
        <v>0</v>
      </c>
      <c r="K42" s="23">
        <v>0</v>
      </c>
      <c r="L42" s="23">
        <v>0</v>
      </c>
      <c r="M42" s="25">
        <v>0</v>
      </c>
      <c r="N42" s="23">
        <v>0</v>
      </c>
      <c r="O42" s="23">
        <v>0</v>
      </c>
      <c r="P42" s="23">
        <v>0</v>
      </c>
      <c r="Q42" s="23">
        <v>0</v>
      </c>
      <c r="R42" s="25">
        <v>0</v>
      </c>
      <c r="S42" s="23">
        <v>0</v>
      </c>
      <c r="T42" s="23">
        <v>0</v>
      </c>
      <c r="U42" s="23">
        <v>0</v>
      </c>
      <c r="V42" s="23">
        <v>0</v>
      </c>
      <c r="W42" s="25">
        <v>0</v>
      </c>
      <c r="X42" s="23">
        <v>0</v>
      </c>
      <c r="Y42" s="23">
        <v>0</v>
      </c>
      <c r="Z42" s="23">
        <v>0</v>
      </c>
      <c r="AA42" s="23">
        <v>0</v>
      </c>
      <c r="AB42" s="25">
        <v>0</v>
      </c>
      <c r="AC42" s="23">
        <v>0</v>
      </c>
      <c r="AD42" s="23">
        <v>0</v>
      </c>
      <c r="AE42" s="23">
        <v>0</v>
      </c>
      <c r="AF42" s="23">
        <v>0</v>
      </c>
      <c r="AG42" s="25">
        <v>0</v>
      </c>
      <c r="AH42" s="23">
        <v>0</v>
      </c>
      <c r="AI42" s="23">
        <v>0</v>
      </c>
      <c r="AJ42" s="23">
        <v>0</v>
      </c>
      <c r="AK42" s="23">
        <v>0</v>
      </c>
      <c r="AL42" s="25">
        <v>0</v>
      </c>
      <c r="AM42" s="23">
        <v>0</v>
      </c>
      <c r="AN42" s="23">
        <v>0</v>
      </c>
      <c r="AO42" s="23"/>
      <c r="AP42" s="23">
        <v>0</v>
      </c>
      <c r="AQ42" s="25">
        <v>0</v>
      </c>
    </row>
    <row r="43" spans="1:43" ht="17">
      <c r="A43" s="346">
        <v>10</v>
      </c>
      <c r="B43" s="21" t="s">
        <v>156</v>
      </c>
      <c r="C43" s="27"/>
      <c r="D43" s="23">
        <v>0</v>
      </c>
      <c r="E43" s="24"/>
      <c r="F43" s="24"/>
      <c r="G43" s="23">
        <v>0</v>
      </c>
      <c r="H43" s="25">
        <v>0</v>
      </c>
      <c r="I43" s="23">
        <v>0</v>
      </c>
      <c r="J43" s="23">
        <v>0</v>
      </c>
      <c r="K43" s="23">
        <v>0</v>
      </c>
      <c r="L43" s="23">
        <v>0</v>
      </c>
      <c r="M43" s="25">
        <v>0</v>
      </c>
      <c r="N43" s="23">
        <v>0</v>
      </c>
      <c r="O43" s="23">
        <v>0</v>
      </c>
      <c r="P43" s="23">
        <v>0</v>
      </c>
      <c r="Q43" s="23">
        <v>0</v>
      </c>
      <c r="R43" s="25">
        <v>0</v>
      </c>
      <c r="S43" s="23">
        <v>0</v>
      </c>
      <c r="T43" s="23">
        <v>0</v>
      </c>
      <c r="U43" s="23">
        <v>0</v>
      </c>
      <c r="V43" s="23">
        <v>0</v>
      </c>
      <c r="W43" s="25">
        <v>0</v>
      </c>
      <c r="X43" s="23">
        <v>0</v>
      </c>
      <c r="Y43" s="23">
        <v>0</v>
      </c>
      <c r="Z43" s="23">
        <v>0</v>
      </c>
      <c r="AA43" s="23">
        <v>0</v>
      </c>
      <c r="AB43" s="25">
        <v>0</v>
      </c>
      <c r="AC43" s="23">
        <v>0</v>
      </c>
      <c r="AD43" s="23">
        <v>0</v>
      </c>
      <c r="AE43" s="23">
        <v>0</v>
      </c>
      <c r="AF43" s="23">
        <v>0</v>
      </c>
      <c r="AG43" s="25">
        <v>0</v>
      </c>
      <c r="AH43" s="23">
        <v>0</v>
      </c>
      <c r="AI43" s="23">
        <v>0</v>
      </c>
      <c r="AJ43" s="23">
        <v>0</v>
      </c>
      <c r="AK43" s="23">
        <v>0</v>
      </c>
      <c r="AL43" s="25">
        <v>0</v>
      </c>
      <c r="AM43" s="23">
        <v>0</v>
      </c>
      <c r="AN43" s="23">
        <v>0</v>
      </c>
      <c r="AO43" s="23"/>
      <c r="AP43" s="23">
        <v>0</v>
      </c>
      <c r="AQ43" s="25">
        <v>0</v>
      </c>
    </row>
    <row r="44" spans="1:43" ht="17">
      <c r="A44" s="346"/>
      <c r="B44" s="28" t="s">
        <v>157</v>
      </c>
      <c r="C44" s="27" t="s">
        <v>158</v>
      </c>
      <c r="D44" s="23">
        <v>1513.5</v>
      </c>
      <c r="E44" s="23">
        <v>9600</v>
      </c>
      <c r="F44" s="23">
        <v>28.76</v>
      </c>
      <c r="G44" s="23">
        <v>15.765625</v>
      </c>
      <c r="H44" s="25">
        <v>-12.994375000000002</v>
      </c>
      <c r="I44" s="23">
        <v>542</v>
      </c>
      <c r="J44" s="23">
        <v>1500</v>
      </c>
      <c r="K44" s="23">
        <v>0</v>
      </c>
      <c r="L44" s="23">
        <v>36.133333333333333</v>
      </c>
      <c r="M44" s="25">
        <v>36.133333333333333</v>
      </c>
      <c r="N44" s="23">
        <v>0</v>
      </c>
      <c r="O44" s="23">
        <v>0</v>
      </c>
      <c r="P44" s="23">
        <v>0</v>
      </c>
      <c r="Q44" s="23">
        <v>0</v>
      </c>
      <c r="R44" s="25">
        <v>0</v>
      </c>
      <c r="S44" s="23">
        <v>0</v>
      </c>
      <c r="T44" s="23">
        <v>0</v>
      </c>
      <c r="U44" s="23">
        <v>0</v>
      </c>
      <c r="V44" s="23">
        <v>0</v>
      </c>
      <c r="W44" s="25">
        <v>0</v>
      </c>
      <c r="X44" s="23">
        <v>0</v>
      </c>
      <c r="Y44" s="23">
        <v>0</v>
      </c>
      <c r="Z44" s="23">
        <v>0</v>
      </c>
      <c r="AA44" s="23">
        <v>0</v>
      </c>
      <c r="AB44" s="25">
        <v>0</v>
      </c>
      <c r="AC44" s="23">
        <v>0</v>
      </c>
      <c r="AD44" s="23">
        <v>0</v>
      </c>
      <c r="AE44" s="23">
        <v>0</v>
      </c>
      <c r="AF44" s="23">
        <v>0</v>
      </c>
      <c r="AG44" s="25">
        <v>0</v>
      </c>
      <c r="AH44" s="23">
        <v>0</v>
      </c>
      <c r="AI44" s="23">
        <v>0</v>
      </c>
      <c r="AJ44" s="23">
        <v>0</v>
      </c>
      <c r="AK44" s="23">
        <v>0</v>
      </c>
      <c r="AL44" s="25">
        <v>0</v>
      </c>
      <c r="AM44" s="23">
        <v>2055.5</v>
      </c>
      <c r="AN44" s="23">
        <v>11100</v>
      </c>
      <c r="AO44" s="23"/>
      <c r="AP44" s="23">
        <v>18.518018018018019</v>
      </c>
      <c r="AQ44" s="25"/>
    </row>
    <row r="45" spans="1:43" ht="17">
      <c r="A45" s="346">
        <v>11</v>
      </c>
      <c r="B45" s="21" t="s">
        <v>159</v>
      </c>
      <c r="C45" s="27"/>
      <c r="D45" s="23">
        <v>0</v>
      </c>
      <c r="E45" s="24"/>
      <c r="F45" s="24"/>
      <c r="G45" s="23">
        <v>0</v>
      </c>
      <c r="H45" s="25">
        <v>0</v>
      </c>
      <c r="I45" s="23">
        <v>0</v>
      </c>
      <c r="J45" s="23">
        <v>0</v>
      </c>
      <c r="K45" s="23">
        <v>0</v>
      </c>
      <c r="L45" s="23">
        <v>0</v>
      </c>
      <c r="M45" s="25">
        <v>0</v>
      </c>
      <c r="N45" s="23">
        <v>0</v>
      </c>
      <c r="O45" s="23">
        <v>0</v>
      </c>
      <c r="P45" s="23">
        <v>0</v>
      </c>
      <c r="Q45" s="23">
        <v>0</v>
      </c>
      <c r="R45" s="25">
        <v>0</v>
      </c>
      <c r="S45" s="23">
        <v>0</v>
      </c>
      <c r="T45" s="23">
        <v>0</v>
      </c>
      <c r="U45" s="23">
        <v>0</v>
      </c>
      <c r="V45" s="23">
        <v>0</v>
      </c>
      <c r="W45" s="25">
        <v>0</v>
      </c>
      <c r="X45" s="23">
        <v>0</v>
      </c>
      <c r="Y45" s="23">
        <v>0</v>
      </c>
      <c r="Z45" s="23">
        <v>0</v>
      </c>
      <c r="AA45" s="23">
        <v>0</v>
      </c>
      <c r="AB45" s="25">
        <v>0</v>
      </c>
      <c r="AC45" s="23">
        <v>0</v>
      </c>
      <c r="AD45" s="23">
        <v>0</v>
      </c>
      <c r="AE45" s="23">
        <v>0</v>
      </c>
      <c r="AF45" s="23">
        <v>0</v>
      </c>
      <c r="AG45" s="25">
        <v>0</v>
      </c>
      <c r="AH45" s="23">
        <v>0</v>
      </c>
      <c r="AI45" s="23">
        <v>0</v>
      </c>
      <c r="AJ45" s="23">
        <v>0</v>
      </c>
      <c r="AK45" s="23">
        <v>0</v>
      </c>
      <c r="AL45" s="25">
        <v>0</v>
      </c>
      <c r="AM45" s="23">
        <v>0</v>
      </c>
      <c r="AN45" s="23">
        <v>0</v>
      </c>
      <c r="AO45" s="23"/>
      <c r="AP45" s="23">
        <v>0</v>
      </c>
      <c r="AQ45" s="25">
        <v>0</v>
      </c>
    </row>
    <row r="46" spans="1:43" ht="17">
      <c r="A46" s="346"/>
      <c r="B46" s="28" t="s">
        <v>160</v>
      </c>
      <c r="C46" s="27" t="s">
        <v>161</v>
      </c>
      <c r="D46" s="23">
        <v>0</v>
      </c>
      <c r="E46" s="23">
        <v>0</v>
      </c>
      <c r="F46" s="23">
        <v>0</v>
      </c>
      <c r="G46" s="23">
        <v>0</v>
      </c>
      <c r="H46" s="25">
        <v>0</v>
      </c>
      <c r="I46" s="23">
        <v>0</v>
      </c>
      <c r="J46" s="23">
        <v>0</v>
      </c>
      <c r="K46" s="23">
        <v>0</v>
      </c>
      <c r="L46" s="23">
        <v>0</v>
      </c>
      <c r="M46" s="25">
        <v>0</v>
      </c>
      <c r="N46" s="23">
        <v>0</v>
      </c>
      <c r="O46" s="23">
        <v>0</v>
      </c>
      <c r="P46" s="23">
        <v>0</v>
      </c>
      <c r="Q46" s="23">
        <v>0</v>
      </c>
      <c r="R46" s="25">
        <v>0</v>
      </c>
      <c r="S46" s="23">
        <v>0</v>
      </c>
      <c r="T46" s="23">
        <v>0</v>
      </c>
      <c r="U46" s="23">
        <v>0</v>
      </c>
      <c r="V46" s="23">
        <v>0</v>
      </c>
      <c r="W46" s="25">
        <v>0</v>
      </c>
      <c r="X46" s="23">
        <v>0</v>
      </c>
      <c r="Y46" s="23">
        <v>0</v>
      </c>
      <c r="Z46" s="23">
        <v>0</v>
      </c>
      <c r="AA46" s="23">
        <v>0</v>
      </c>
      <c r="AB46" s="25">
        <v>0</v>
      </c>
      <c r="AC46" s="23">
        <v>0</v>
      </c>
      <c r="AD46" s="23">
        <v>0</v>
      </c>
      <c r="AE46" s="23">
        <v>0</v>
      </c>
      <c r="AF46" s="23">
        <v>0</v>
      </c>
      <c r="AG46" s="25">
        <v>0</v>
      </c>
      <c r="AH46" s="23">
        <v>0</v>
      </c>
      <c r="AI46" s="23">
        <v>0</v>
      </c>
      <c r="AJ46" s="23">
        <v>0</v>
      </c>
      <c r="AK46" s="23">
        <v>0</v>
      </c>
      <c r="AL46" s="25">
        <v>0</v>
      </c>
      <c r="AM46" s="23">
        <v>0</v>
      </c>
      <c r="AN46" s="23">
        <v>0</v>
      </c>
      <c r="AO46" s="23"/>
      <c r="AP46" s="23">
        <v>0</v>
      </c>
      <c r="AQ46" s="25">
        <v>0</v>
      </c>
    </row>
    <row r="47" spans="1:43" ht="17">
      <c r="A47" s="346">
        <v>12</v>
      </c>
      <c r="B47" s="21" t="s">
        <v>162</v>
      </c>
      <c r="C47" s="27"/>
      <c r="D47" s="23">
        <v>0</v>
      </c>
      <c r="E47" s="24"/>
      <c r="F47" s="24"/>
      <c r="G47" s="23">
        <v>0</v>
      </c>
      <c r="H47" s="25">
        <v>0</v>
      </c>
      <c r="I47" s="23">
        <v>0</v>
      </c>
      <c r="J47" s="23">
        <v>0</v>
      </c>
      <c r="K47" s="23">
        <v>0</v>
      </c>
      <c r="L47" s="23">
        <v>0</v>
      </c>
      <c r="M47" s="25">
        <v>0</v>
      </c>
      <c r="N47" s="23">
        <v>0</v>
      </c>
      <c r="O47" s="23">
        <v>0</v>
      </c>
      <c r="P47" s="23">
        <v>0</v>
      </c>
      <c r="Q47" s="23">
        <v>0</v>
      </c>
      <c r="R47" s="25">
        <v>0</v>
      </c>
      <c r="S47" s="23">
        <v>0</v>
      </c>
      <c r="T47" s="23">
        <v>0</v>
      </c>
      <c r="U47" s="23">
        <v>0</v>
      </c>
      <c r="V47" s="23">
        <v>0</v>
      </c>
      <c r="W47" s="25">
        <v>0</v>
      </c>
      <c r="X47" s="23">
        <v>0</v>
      </c>
      <c r="Y47" s="23">
        <v>0</v>
      </c>
      <c r="Z47" s="23">
        <v>0</v>
      </c>
      <c r="AA47" s="23">
        <v>0</v>
      </c>
      <c r="AB47" s="25">
        <v>0</v>
      </c>
      <c r="AC47" s="23">
        <v>0</v>
      </c>
      <c r="AD47" s="23">
        <v>0</v>
      </c>
      <c r="AE47" s="23">
        <v>0</v>
      </c>
      <c r="AF47" s="23">
        <v>0</v>
      </c>
      <c r="AG47" s="25">
        <v>0</v>
      </c>
      <c r="AH47" s="23">
        <v>0</v>
      </c>
      <c r="AI47" s="23">
        <v>0</v>
      </c>
      <c r="AJ47" s="23">
        <v>0</v>
      </c>
      <c r="AK47" s="23">
        <v>0</v>
      </c>
      <c r="AL47" s="25">
        <v>0</v>
      </c>
      <c r="AM47" s="23">
        <v>0</v>
      </c>
      <c r="AN47" s="23">
        <v>0</v>
      </c>
      <c r="AO47" s="23"/>
      <c r="AP47" s="23">
        <v>0</v>
      </c>
      <c r="AQ47" s="25">
        <v>0</v>
      </c>
    </row>
    <row r="48" spans="1:43" ht="17">
      <c r="A48" s="346"/>
      <c r="B48" s="28" t="s">
        <v>163</v>
      </c>
      <c r="C48" s="27" t="s">
        <v>51</v>
      </c>
      <c r="D48" s="23">
        <v>0</v>
      </c>
      <c r="E48" s="23">
        <v>0</v>
      </c>
      <c r="F48" s="23">
        <v>0</v>
      </c>
      <c r="G48" s="23">
        <v>0</v>
      </c>
      <c r="H48" s="25">
        <v>0</v>
      </c>
      <c r="I48" s="23">
        <v>0</v>
      </c>
      <c r="J48" s="23">
        <v>0</v>
      </c>
      <c r="K48" s="23">
        <v>0</v>
      </c>
      <c r="L48" s="23">
        <v>0</v>
      </c>
      <c r="M48" s="25">
        <v>0</v>
      </c>
      <c r="N48" s="23">
        <v>0</v>
      </c>
      <c r="O48" s="23">
        <v>0</v>
      </c>
      <c r="P48" s="23">
        <v>0</v>
      </c>
      <c r="Q48" s="23">
        <v>0</v>
      </c>
      <c r="R48" s="25">
        <v>0</v>
      </c>
      <c r="S48" s="23">
        <v>0</v>
      </c>
      <c r="T48" s="23">
        <v>0</v>
      </c>
      <c r="U48" s="23">
        <v>0</v>
      </c>
      <c r="V48" s="23">
        <v>0</v>
      </c>
      <c r="W48" s="25">
        <v>0</v>
      </c>
      <c r="X48" s="23">
        <v>0</v>
      </c>
      <c r="Y48" s="23">
        <v>0</v>
      </c>
      <c r="Z48" s="23">
        <v>0</v>
      </c>
      <c r="AA48" s="23">
        <v>0</v>
      </c>
      <c r="AB48" s="25">
        <v>0</v>
      </c>
      <c r="AC48" s="23">
        <v>0</v>
      </c>
      <c r="AD48" s="23">
        <v>0</v>
      </c>
      <c r="AE48" s="23">
        <v>0</v>
      </c>
      <c r="AF48" s="23">
        <v>0</v>
      </c>
      <c r="AG48" s="25">
        <v>0</v>
      </c>
      <c r="AH48" s="23">
        <v>0</v>
      </c>
      <c r="AI48" s="23">
        <v>0</v>
      </c>
      <c r="AJ48" s="23">
        <v>0</v>
      </c>
      <c r="AK48" s="23">
        <v>0</v>
      </c>
      <c r="AL48" s="25">
        <v>0</v>
      </c>
      <c r="AM48" s="23">
        <v>0</v>
      </c>
      <c r="AN48" s="23">
        <v>0</v>
      </c>
      <c r="AO48" s="23"/>
      <c r="AP48" s="23">
        <v>0</v>
      </c>
      <c r="AQ48" s="25">
        <v>0</v>
      </c>
    </row>
    <row r="49" spans="1:43" ht="17">
      <c r="A49" s="346">
        <v>13</v>
      </c>
      <c r="B49" s="21" t="s">
        <v>164</v>
      </c>
      <c r="C49" s="27"/>
      <c r="D49" s="23">
        <v>0</v>
      </c>
      <c r="E49" s="24"/>
      <c r="F49" s="24"/>
      <c r="G49" s="23">
        <v>0</v>
      </c>
      <c r="H49" s="25">
        <v>0</v>
      </c>
      <c r="I49" s="23">
        <v>0</v>
      </c>
      <c r="J49" s="23">
        <v>0</v>
      </c>
      <c r="K49" s="23">
        <v>0</v>
      </c>
      <c r="L49" s="23">
        <v>0</v>
      </c>
      <c r="M49" s="25">
        <v>0</v>
      </c>
      <c r="N49" s="23">
        <v>0</v>
      </c>
      <c r="O49" s="23">
        <v>0</v>
      </c>
      <c r="P49" s="23">
        <v>0</v>
      </c>
      <c r="Q49" s="23">
        <v>0</v>
      </c>
      <c r="R49" s="25">
        <v>0</v>
      </c>
      <c r="S49" s="23">
        <v>0</v>
      </c>
      <c r="T49" s="23">
        <v>0</v>
      </c>
      <c r="U49" s="23">
        <v>0</v>
      </c>
      <c r="V49" s="23">
        <v>0</v>
      </c>
      <c r="W49" s="25">
        <v>0</v>
      </c>
      <c r="X49" s="23">
        <v>0</v>
      </c>
      <c r="Y49" s="23">
        <v>0</v>
      </c>
      <c r="Z49" s="23">
        <v>0</v>
      </c>
      <c r="AA49" s="23">
        <v>0</v>
      </c>
      <c r="AB49" s="25">
        <v>0</v>
      </c>
      <c r="AC49" s="23">
        <v>0</v>
      </c>
      <c r="AD49" s="23">
        <v>0</v>
      </c>
      <c r="AE49" s="23">
        <v>0</v>
      </c>
      <c r="AF49" s="23">
        <v>0</v>
      </c>
      <c r="AG49" s="25">
        <v>0</v>
      </c>
      <c r="AH49" s="23">
        <v>0</v>
      </c>
      <c r="AI49" s="23">
        <v>0</v>
      </c>
      <c r="AJ49" s="23">
        <v>0</v>
      </c>
      <c r="AK49" s="23">
        <v>0</v>
      </c>
      <c r="AL49" s="25">
        <v>0</v>
      </c>
      <c r="AM49" s="23">
        <v>0</v>
      </c>
      <c r="AN49" s="23">
        <v>0</v>
      </c>
      <c r="AO49" s="23"/>
      <c r="AP49" s="23">
        <v>0</v>
      </c>
      <c r="AQ49" s="25">
        <v>0</v>
      </c>
    </row>
    <row r="50" spans="1:43" ht="17">
      <c r="A50" s="346"/>
      <c r="B50" s="28" t="s">
        <v>165</v>
      </c>
      <c r="C50" s="32" t="s">
        <v>45</v>
      </c>
      <c r="D50" s="23">
        <v>3085</v>
      </c>
      <c r="E50" s="23">
        <v>15000</v>
      </c>
      <c r="F50" s="23">
        <v>20.059999999999999</v>
      </c>
      <c r="G50" s="23">
        <v>20.566666666666666</v>
      </c>
      <c r="H50" s="25">
        <v>0.50666666666666771</v>
      </c>
      <c r="I50" s="23">
        <v>2918</v>
      </c>
      <c r="J50" s="23">
        <v>13425</v>
      </c>
      <c r="K50" s="23">
        <v>0</v>
      </c>
      <c r="L50" s="23">
        <v>21.735567970204841</v>
      </c>
      <c r="M50" s="25">
        <v>21.735567970204841</v>
      </c>
      <c r="N50" s="23">
        <v>0</v>
      </c>
      <c r="O50" s="23">
        <v>0</v>
      </c>
      <c r="P50" s="23">
        <v>0</v>
      </c>
      <c r="Q50" s="23">
        <v>0</v>
      </c>
      <c r="R50" s="25">
        <v>0</v>
      </c>
      <c r="S50" s="23">
        <v>0</v>
      </c>
      <c r="T50" s="23">
        <v>0</v>
      </c>
      <c r="U50" s="23">
        <v>0</v>
      </c>
      <c r="V50" s="23">
        <v>0</v>
      </c>
      <c r="W50" s="25">
        <v>0</v>
      </c>
      <c r="X50" s="23">
        <v>4182</v>
      </c>
      <c r="Y50" s="23">
        <v>13500</v>
      </c>
      <c r="Z50" s="23">
        <v>0</v>
      </c>
      <c r="AA50" s="23">
        <v>30.977777777777778</v>
      </c>
      <c r="AB50" s="25">
        <v>30.977777777777778</v>
      </c>
      <c r="AC50" s="23">
        <v>0</v>
      </c>
      <c r="AD50" s="23">
        <v>0</v>
      </c>
      <c r="AE50" s="23">
        <v>0</v>
      </c>
      <c r="AF50" s="23">
        <v>0</v>
      </c>
      <c r="AG50" s="25">
        <v>0</v>
      </c>
      <c r="AH50" s="23">
        <v>0</v>
      </c>
      <c r="AI50" s="23">
        <v>0</v>
      </c>
      <c r="AJ50" s="23">
        <v>0</v>
      </c>
      <c r="AK50" s="23">
        <v>0</v>
      </c>
      <c r="AL50" s="25">
        <v>0</v>
      </c>
      <c r="AM50" s="23">
        <v>10185</v>
      </c>
      <c r="AN50" s="23">
        <v>41925</v>
      </c>
      <c r="AO50" s="23">
        <v>43.71</v>
      </c>
      <c r="AP50" s="23">
        <v>24.293381037567084</v>
      </c>
      <c r="AQ50" s="25">
        <v>-19.416618962432917</v>
      </c>
    </row>
    <row r="51" spans="1:43" ht="17">
      <c r="A51" s="346"/>
      <c r="B51" s="28" t="s">
        <v>166</v>
      </c>
      <c r="C51" s="32" t="s">
        <v>45</v>
      </c>
      <c r="D51" s="23">
        <v>0</v>
      </c>
      <c r="E51" s="23">
        <v>0</v>
      </c>
      <c r="F51" s="23">
        <v>0</v>
      </c>
      <c r="G51" s="23">
        <v>0</v>
      </c>
      <c r="H51" s="25">
        <v>0</v>
      </c>
      <c r="I51" s="23">
        <v>0</v>
      </c>
      <c r="J51" s="23">
        <v>0</v>
      </c>
      <c r="K51" s="23">
        <v>0</v>
      </c>
      <c r="L51" s="23">
        <v>0</v>
      </c>
      <c r="M51" s="25">
        <v>0</v>
      </c>
      <c r="N51" s="23">
        <v>0</v>
      </c>
      <c r="O51" s="23">
        <v>0</v>
      </c>
      <c r="P51" s="23">
        <v>0</v>
      </c>
      <c r="Q51" s="23">
        <v>0</v>
      </c>
      <c r="R51" s="25">
        <v>0</v>
      </c>
      <c r="S51" s="23">
        <v>0</v>
      </c>
      <c r="T51" s="23">
        <v>0</v>
      </c>
      <c r="U51" s="23">
        <v>0</v>
      </c>
      <c r="V51" s="23">
        <v>0</v>
      </c>
      <c r="W51" s="25">
        <v>0</v>
      </c>
      <c r="X51" s="23">
        <v>0</v>
      </c>
      <c r="Y51" s="23">
        <v>0</v>
      </c>
      <c r="Z51" s="23">
        <v>0</v>
      </c>
      <c r="AA51" s="23">
        <v>0</v>
      </c>
      <c r="AB51" s="25">
        <v>0</v>
      </c>
      <c r="AC51" s="23">
        <v>0</v>
      </c>
      <c r="AD51" s="23">
        <v>0</v>
      </c>
      <c r="AE51" s="23">
        <v>0</v>
      </c>
      <c r="AF51" s="23">
        <v>0</v>
      </c>
      <c r="AG51" s="25">
        <v>0</v>
      </c>
      <c r="AH51" s="23">
        <v>0</v>
      </c>
      <c r="AI51" s="23">
        <v>0</v>
      </c>
      <c r="AJ51" s="23">
        <v>0</v>
      </c>
      <c r="AK51" s="23">
        <v>0</v>
      </c>
      <c r="AL51" s="25">
        <v>0</v>
      </c>
      <c r="AM51" s="23">
        <v>0</v>
      </c>
      <c r="AN51" s="23">
        <v>0</v>
      </c>
      <c r="AO51" s="23"/>
      <c r="AP51" s="23">
        <v>0</v>
      </c>
      <c r="AQ51" s="25">
        <v>0</v>
      </c>
    </row>
    <row r="52" spans="1:43" ht="17">
      <c r="A52" s="346">
        <v>14</v>
      </c>
      <c r="B52" s="21" t="s">
        <v>167</v>
      </c>
      <c r="C52" s="27"/>
      <c r="D52" s="23">
        <v>0</v>
      </c>
      <c r="E52" s="24"/>
      <c r="F52" s="24"/>
      <c r="G52" s="23">
        <v>0</v>
      </c>
      <c r="H52" s="25">
        <v>0</v>
      </c>
      <c r="I52" s="23">
        <v>0</v>
      </c>
      <c r="J52" s="23">
        <v>0</v>
      </c>
      <c r="K52" s="23">
        <v>0</v>
      </c>
      <c r="L52" s="23">
        <v>0</v>
      </c>
      <c r="M52" s="25">
        <v>0</v>
      </c>
      <c r="N52" s="23">
        <v>0</v>
      </c>
      <c r="O52" s="23">
        <v>0</v>
      </c>
      <c r="P52" s="23">
        <v>0</v>
      </c>
      <c r="Q52" s="23">
        <v>0</v>
      </c>
      <c r="R52" s="25">
        <v>0</v>
      </c>
      <c r="S52" s="23">
        <v>0</v>
      </c>
      <c r="T52" s="23">
        <v>0</v>
      </c>
      <c r="U52" s="23">
        <v>0</v>
      </c>
      <c r="V52" s="23">
        <v>0</v>
      </c>
      <c r="W52" s="25">
        <v>0</v>
      </c>
      <c r="X52" s="23">
        <v>0</v>
      </c>
      <c r="Y52" s="23">
        <v>0</v>
      </c>
      <c r="Z52" s="23">
        <v>0</v>
      </c>
      <c r="AA52" s="23">
        <v>0</v>
      </c>
      <c r="AB52" s="25">
        <v>0</v>
      </c>
      <c r="AC52" s="23">
        <v>0</v>
      </c>
      <c r="AD52" s="23">
        <v>0</v>
      </c>
      <c r="AE52" s="23">
        <v>0</v>
      </c>
      <c r="AF52" s="23">
        <v>0</v>
      </c>
      <c r="AG52" s="25">
        <v>0</v>
      </c>
      <c r="AH52" s="23">
        <v>0</v>
      </c>
      <c r="AI52" s="23">
        <v>0</v>
      </c>
      <c r="AJ52" s="23">
        <v>0</v>
      </c>
      <c r="AK52" s="23">
        <v>0</v>
      </c>
      <c r="AL52" s="25">
        <v>0</v>
      </c>
      <c r="AM52" s="23">
        <v>0</v>
      </c>
      <c r="AN52" s="23">
        <v>0</v>
      </c>
      <c r="AO52" s="23"/>
      <c r="AP52" s="23">
        <v>0</v>
      </c>
      <c r="AQ52" s="25">
        <v>0</v>
      </c>
    </row>
    <row r="53" spans="1:43" ht="17">
      <c r="A53" s="346"/>
      <c r="B53" s="28" t="s">
        <v>168</v>
      </c>
      <c r="C53" s="27" t="s">
        <v>43</v>
      </c>
      <c r="D53" s="23">
        <v>0</v>
      </c>
      <c r="E53" s="23">
        <v>0</v>
      </c>
      <c r="F53" s="23">
        <v>0</v>
      </c>
      <c r="G53" s="23">
        <v>0</v>
      </c>
      <c r="H53" s="25">
        <v>0</v>
      </c>
      <c r="I53" s="23">
        <v>0</v>
      </c>
      <c r="J53" s="23">
        <v>0</v>
      </c>
      <c r="K53" s="23">
        <v>0</v>
      </c>
      <c r="L53" s="23">
        <v>0</v>
      </c>
      <c r="M53" s="25">
        <v>0</v>
      </c>
      <c r="N53" s="23">
        <v>0</v>
      </c>
      <c r="O53" s="23">
        <v>0</v>
      </c>
      <c r="P53" s="23">
        <v>0</v>
      </c>
      <c r="Q53" s="23">
        <v>0</v>
      </c>
      <c r="R53" s="25">
        <v>0</v>
      </c>
      <c r="S53" s="23">
        <v>0</v>
      </c>
      <c r="T53" s="23">
        <v>0</v>
      </c>
      <c r="U53" s="23">
        <v>0</v>
      </c>
      <c r="V53" s="23">
        <v>0</v>
      </c>
      <c r="W53" s="25">
        <v>0</v>
      </c>
      <c r="X53" s="23">
        <v>0</v>
      </c>
      <c r="Y53" s="23">
        <v>0</v>
      </c>
      <c r="Z53" s="23">
        <v>0</v>
      </c>
      <c r="AA53" s="23">
        <v>0</v>
      </c>
      <c r="AB53" s="25">
        <v>0</v>
      </c>
      <c r="AC53" s="23">
        <v>0</v>
      </c>
      <c r="AD53" s="23">
        <v>0</v>
      </c>
      <c r="AE53" s="23">
        <v>0</v>
      </c>
      <c r="AF53" s="23">
        <v>0</v>
      </c>
      <c r="AG53" s="25">
        <v>0</v>
      </c>
      <c r="AH53" s="23">
        <v>0</v>
      </c>
      <c r="AI53" s="23">
        <v>0</v>
      </c>
      <c r="AJ53" s="23">
        <v>0</v>
      </c>
      <c r="AK53" s="23">
        <v>0</v>
      </c>
      <c r="AL53" s="25">
        <v>0</v>
      </c>
      <c r="AM53" s="23">
        <v>0</v>
      </c>
      <c r="AN53" s="23">
        <v>0</v>
      </c>
      <c r="AO53" s="23"/>
      <c r="AP53" s="23">
        <v>0</v>
      </c>
      <c r="AQ53" s="25">
        <v>0</v>
      </c>
    </row>
    <row r="54" spans="1:43" ht="17">
      <c r="A54" s="346">
        <v>15</v>
      </c>
      <c r="B54" s="21" t="s">
        <v>169</v>
      </c>
      <c r="C54" s="27"/>
      <c r="D54" s="23">
        <v>0</v>
      </c>
      <c r="E54" s="24"/>
      <c r="F54" s="24"/>
      <c r="G54" s="23">
        <v>0</v>
      </c>
      <c r="H54" s="25">
        <v>0</v>
      </c>
      <c r="I54" s="23">
        <v>0</v>
      </c>
      <c r="J54" s="23">
        <v>0</v>
      </c>
      <c r="K54" s="23">
        <v>0</v>
      </c>
      <c r="L54" s="23">
        <v>0</v>
      </c>
      <c r="M54" s="25">
        <v>0</v>
      </c>
      <c r="N54" s="23">
        <v>0</v>
      </c>
      <c r="O54" s="23">
        <v>0</v>
      </c>
      <c r="P54" s="23">
        <v>0</v>
      </c>
      <c r="Q54" s="23">
        <v>0</v>
      </c>
      <c r="R54" s="25">
        <v>0</v>
      </c>
      <c r="S54" s="23">
        <v>0</v>
      </c>
      <c r="T54" s="23">
        <v>0</v>
      </c>
      <c r="U54" s="23">
        <v>0</v>
      </c>
      <c r="V54" s="23">
        <v>0</v>
      </c>
      <c r="W54" s="25">
        <v>0</v>
      </c>
      <c r="X54" s="23">
        <v>0</v>
      </c>
      <c r="Y54" s="23">
        <v>0</v>
      </c>
      <c r="Z54" s="23">
        <v>0</v>
      </c>
      <c r="AA54" s="23">
        <v>0</v>
      </c>
      <c r="AB54" s="25">
        <v>0</v>
      </c>
      <c r="AC54" s="23">
        <v>0</v>
      </c>
      <c r="AD54" s="23">
        <v>0</v>
      </c>
      <c r="AE54" s="23">
        <v>0</v>
      </c>
      <c r="AF54" s="23">
        <v>0</v>
      </c>
      <c r="AG54" s="25">
        <v>0</v>
      </c>
      <c r="AH54" s="23">
        <v>0</v>
      </c>
      <c r="AI54" s="23">
        <v>0</v>
      </c>
      <c r="AJ54" s="23">
        <v>0</v>
      </c>
      <c r="AK54" s="23">
        <v>0</v>
      </c>
      <c r="AL54" s="25">
        <v>0</v>
      </c>
      <c r="AM54" s="23">
        <v>0</v>
      </c>
      <c r="AN54" s="23">
        <v>0</v>
      </c>
      <c r="AO54" s="23"/>
      <c r="AP54" s="23">
        <v>0</v>
      </c>
      <c r="AQ54" s="25">
        <v>0</v>
      </c>
    </row>
    <row r="55" spans="1:43" ht="17">
      <c r="A55" s="346"/>
      <c r="B55" s="28" t="s">
        <v>170</v>
      </c>
      <c r="C55" s="32" t="s">
        <v>45</v>
      </c>
      <c r="D55" s="23">
        <v>0</v>
      </c>
      <c r="E55" s="23">
        <v>0</v>
      </c>
      <c r="F55" s="23">
        <v>0</v>
      </c>
      <c r="G55" s="23">
        <v>0</v>
      </c>
      <c r="H55" s="25">
        <v>0</v>
      </c>
      <c r="I55" s="23">
        <v>0</v>
      </c>
      <c r="J55" s="23">
        <v>0</v>
      </c>
      <c r="K55" s="23">
        <v>0</v>
      </c>
      <c r="L55" s="23">
        <v>0</v>
      </c>
      <c r="M55" s="25">
        <v>0</v>
      </c>
      <c r="N55" s="23">
        <v>0</v>
      </c>
      <c r="O55" s="23">
        <v>0</v>
      </c>
      <c r="P55" s="23">
        <v>0</v>
      </c>
      <c r="Q55" s="23">
        <v>0</v>
      </c>
      <c r="R55" s="25">
        <v>0</v>
      </c>
      <c r="S55" s="23">
        <v>0</v>
      </c>
      <c r="T55" s="23">
        <v>0</v>
      </c>
      <c r="U55" s="23">
        <v>0</v>
      </c>
      <c r="V55" s="23">
        <v>0</v>
      </c>
      <c r="W55" s="25">
        <v>0</v>
      </c>
      <c r="X55" s="23">
        <v>464</v>
      </c>
      <c r="Y55" s="23">
        <v>500</v>
      </c>
      <c r="Z55" s="23">
        <v>0</v>
      </c>
      <c r="AA55" s="23">
        <v>92.800000000000011</v>
      </c>
      <c r="AB55" s="25">
        <v>92.800000000000011</v>
      </c>
      <c r="AC55" s="23">
        <v>0</v>
      </c>
      <c r="AD55" s="23">
        <v>0</v>
      </c>
      <c r="AE55" s="23">
        <v>0</v>
      </c>
      <c r="AF55" s="23">
        <v>0</v>
      </c>
      <c r="AG55" s="25">
        <v>0</v>
      </c>
      <c r="AH55" s="23">
        <v>628.20000000000005</v>
      </c>
      <c r="AI55" s="23">
        <v>1400</v>
      </c>
      <c r="AJ55" s="23">
        <v>0</v>
      </c>
      <c r="AK55" s="23">
        <v>44.871428571428574</v>
      </c>
      <c r="AL55" s="25">
        <v>44.871428571428574</v>
      </c>
      <c r="AM55" s="23">
        <v>1092.2</v>
      </c>
      <c r="AN55" s="23">
        <v>1900</v>
      </c>
      <c r="AO55" s="23"/>
      <c r="AP55" s="23">
        <v>57.484210526315792</v>
      </c>
      <c r="AQ55" s="25"/>
    </row>
    <row r="56" spans="1:43" ht="17">
      <c r="A56" s="346">
        <v>16</v>
      </c>
      <c r="B56" s="21" t="s">
        <v>171</v>
      </c>
      <c r="C56" s="27"/>
      <c r="D56" s="23">
        <v>0</v>
      </c>
      <c r="E56" s="24"/>
      <c r="F56" s="24"/>
      <c r="G56" s="23">
        <v>0</v>
      </c>
      <c r="H56" s="25">
        <v>0</v>
      </c>
      <c r="I56" s="23">
        <v>0</v>
      </c>
      <c r="J56" s="23">
        <v>0</v>
      </c>
      <c r="K56" s="23">
        <v>0</v>
      </c>
      <c r="L56" s="23">
        <v>0</v>
      </c>
      <c r="M56" s="25">
        <v>0</v>
      </c>
      <c r="N56" s="23">
        <v>0</v>
      </c>
      <c r="O56" s="23">
        <v>0</v>
      </c>
      <c r="P56" s="23">
        <v>0</v>
      </c>
      <c r="Q56" s="23">
        <v>0</v>
      </c>
      <c r="R56" s="25">
        <v>0</v>
      </c>
      <c r="S56" s="23">
        <v>0</v>
      </c>
      <c r="T56" s="23">
        <v>0</v>
      </c>
      <c r="U56" s="23">
        <v>0</v>
      </c>
      <c r="V56" s="23">
        <v>0</v>
      </c>
      <c r="W56" s="25">
        <v>0</v>
      </c>
      <c r="X56" s="23">
        <v>0</v>
      </c>
      <c r="Y56" s="23">
        <v>0</v>
      </c>
      <c r="Z56" s="23">
        <v>0</v>
      </c>
      <c r="AA56" s="23">
        <v>0</v>
      </c>
      <c r="AB56" s="25">
        <v>0</v>
      </c>
      <c r="AC56" s="23">
        <v>0</v>
      </c>
      <c r="AD56" s="23">
        <v>0</v>
      </c>
      <c r="AE56" s="23">
        <v>0</v>
      </c>
      <c r="AF56" s="23">
        <v>0</v>
      </c>
      <c r="AG56" s="25">
        <v>0</v>
      </c>
      <c r="AH56" s="23">
        <v>0</v>
      </c>
      <c r="AI56" s="23">
        <v>0</v>
      </c>
      <c r="AJ56" s="23">
        <v>0</v>
      </c>
      <c r="AK56" s="23">
        <v>0</v>
      </c>
      <c r="AL56" s="25">
        <v>0</v>
      </c>
      <c r="AM56" s="23">
        <v>0</v>
      </c>
      <c r="AN56" s="23">
        <v>0</v>
      </c>
      <c r="AO56" s="23"/>
      <c r="AP56" s="23">
        <v>0</v>
      </c>
      <c r="AQ56" s="25">
        <v>0</v>
      </c>
    </row>
    <row r="57" spans="1:43" ht="17">
      <c r="A57" s="346"/>
      <c r="B57" s="28" t="s">
        <v>172</v>
      </c>
      <c r="C57" s="27" t="s">
        <v>45</v>
      </c>
      <c r="D57" s="23">
        <v>0</v>
      </c>
      <c r="E57" s="23">
        <v>0</v>
      </c>
      <c r="F57" s="23">
        <v>0</v>
      </c>
      <c r="G57" s="23">
        <v>0</v>
      </c>
      <c r="H57" s="25">
        <v>0</v>
      </c>
      <c r="I57" s="23">
        <v>0</v>
      </c>
      <c r="J57" s="23">
        <v>0</v>
      </c>
      <c r="K57" s="23">
        <v>0</v>
      </c>
      <c r="L57" s="23">
        <v>0</v>
      </c>
      <c r="M57" s="25">
        <v>0</v>
      </c>
      <c r="N57" s="23">
        <v>5595</v>
      </c>
      <c r="O57" s="23">
        <v>12107.5</v>
      </c>
      <c r="P57" s="23">
        <v>0</v>
      </c>
      <c r="Q57" s="23">
        <v>46.211026223415239</v>
      </c>
      <c r="R57" s="25">
        <v>46.211026223415239</v>
      </c>
      <c r="S57" s="23">
        <v>0</v>
      </c>
      <c r="T57" s="23">
        <v>0</v>
      </c>
      <c r="U57" s="23">
        <v>0</v>
      </c>
      <c r="V57" s="23">
        <v>0</v>
      </c>
      <c r="W57" s="25">
        <v>0</v>
      </c>
      <c r="X57" s="23">
        <v>0</v>
      </c>
      <c r="Y57" s="23">
        <v>0</v>
      </c>
      <c r="Z57" s="23">
        <v>0</v>
      </c>
      <c r="AA57" s="23">
        <v>0</v>
      </c>
      <c r="AB57" s="25">
        <v>0</v>
      </c>
      <c r="AC57" s="23">
        <v>0</v>
      </c>
      <c r="AD57" s="23">
        <v>0</v>
      </c>
      <c r="AE57" s="23">
        <v>0</v>
      </c>
      <c r="AF57" s="23">
        <v>0</v>
      </c>
      <c r="AG57" s="25">
        <v>0</v>
      </c>
      <c r="AH57" s="23">
        <v>0</v>
      </c>
      <c r="AI57" s="23">
        <v>0</v>
      </c>
      <c r="AJ57" s="23">
        <v>0</v>
      </c>
      <c r="AK57" s="23">
        <v>0</v>
      </c>
      <c r="AL57" s="25">
        <v>0</v>
      </c>
      <c r="AM57" s="23">
        <v>5595</v>
      </c>
      <c r="AN57" s="23">
        <v>12107.5</v>
      </c>
      <c r="AO57" s="23"/>
      <c r="AP57" s="23">
        <v>46.211026223415239</v>
      </c>
      <c r="AQ57" s="25"/>
    </row>
    <row r="58" spans="1:43" ht="16">
      <c r="A58" s="346"/>
      <c r="B58" s="34" t="s">
        <v>173</v>
      </c>
      <c r="C58" s="27" t="s">
        <v>152</v>
      </c>
      <c r="D58" s="23">
        <v>0</v>
      </c>
      <c r="E58" s="23">
        <v>0</v>
      </c>
      <c r="F58" s="23">
        <v>0</v>
      </c>
      <c r="G58" s="23">
        <v>0</v>
      </c>
      <c r="H58" s="25">
        <v>0</v>
      </c>
      <c r="I58" s="23">
        <v>18528</v>
      </c>
      <c r="J58" s="23">
        <v>120000</v>
      </c>
      <c r="K58" s="23">
        <v>0</v>
      </c>
      <c r="L58" s="23">
        <v>15.440000000000001</v>
      </c>
      <c r="M58" s="25">
        <v>15.440000000000001</v>
      </c>
      <c r="N58" s="23">
        <v>159171</v>
      </c>
      <c r="O58" s="23">
        <v>321252</v>
      </c>
      <c r="P58" s="23">
        <v>0</v>
      </c>
      <c r="Q58" s="23">
        <v>49.54708453176945</v>
      </c>
      <c r="R58" s="25">
        <v>49.54708453176945</v>
      </c>
      <c r="S58" s="23">
        <v>0</v>
      </c>
      <c r="T58" s="23">
        <v>0</v>
      </c>
      <c r="U58" s="23">
        <v>0</v>
      </c>
      <c r="V58" s="23">
        <v>0</v>
      </c>
      <c r="W58" s="25">
        <v>0</v>
      </c>
      <c r="X58" s="23">
        <v>154382.20400000003</v>
      </c>
      <c r="Y58" s="23">
        <v>845568</v>
      </c>
      <c r="Z58" s="23">
        <v>0</v>
      </c>
      <c r="AA58" s="23">
        <v>18.257810607780808</v>
      </c>
      <c r="AB58" s="25">
        <v>18.257810607780808</v>
      </c>
      <c r="AC58" s="23">
        <v>0</v>
      </c>
      <c r="AD58" s="23">
        <v>0</v>
      </c>
      <c r="AE58" s="23">
        <v>0</v>
      </c>
      <c r="AF58" s="23">
        <v>0</v>
      </c>
      <c r="AG58" s="25">
        <v>0</v>
      </c>
      <c r="AH58" s="23">
        <v>0</v>
      </c>
      <c r="AI58" s="23">
        <v>0</v>
      </c>
      <c r="AJ58" s="23">
        <v>0</v>
      </c>
      <c r="AK58" s="23">
        <v>0</v>
      </c>
      <c r="AL58" s="25">
        <v>0</v>
      </c>
      <c r="AM58" s="23">
        <v>332081.20400000003</v>
      </c>
      <c r="AN58" s="23">
        <v>1286820</v>
      </c>
      <c r="AO58" s="23"/>
      <c r="AP58" s="23">
        <v>25.806344632504935</v>
      </c>
      <c r="AQ58" s="25"/>
    </row>
    <row r="59" spans="1:43" ht="16">
      <c r="A59" s="346"/>
      <c r="B59" s="34" t="s">
        <v>174</v>
      </c>
      <c r="C59" s="27" t="s">
        <v>152</v>
      </c>
      <c r="D59" s="23">
        <v>0</v>
      </c>
      <c r="E59" s="23">
        <v>0</v>
      </c>
      <c r="F59" s="23">
        <v>0</v>
      </c>
      <c r="G59" s="23">
        <v>0</v>
      </c>
      <c r="H59" s="25">
        <v>0</v>
      </c>
      <c r="I59" s="23">
        <v>5519</v>
      </c>
      <c r="J59" s="23">
        <v>25000</v>
      </c>
      <c r="K59" s="23">
        <v>0</v>
      </c>
      <c r="L59" s="23">
        <v>22.076000000000001</v>
      </c>
      <c r="M59" s="25">
        <v>22.076000000000001</v>
      </c>
      <c r="N59" s="23">
        <v>34813</v>
      </c>
      <c r="O59" s="23">
        <v>66880</v>
      </c>
      <c r="P59" s="23">
        <v>0</v>
      </c>
      <c r="Q59" s="23">
        <v>52.052930622009576</v>
      </c>
      <c r="R59" s="25">
        <v>52.052930622009576</v>
      </c>
      <c r="S59" s="23">
        <v>0</v>
      </c>
      <c r="T59" s="23">
        <v>0</v>
      </c>
      <c r="U59" s="23">
        <v>0</v>
      </c>
      <c r="V59" s="23">
        <v>0</v>
      </c>
      <c r="W59" s="25">
        <v>0</v>
      </c>
      <c r="X59" s="23">
        <v>6172.55</v>
      </c>
      <c r="Y59" s="23">
        <v>668160</v>
      </c>
      <c r="Z59" s="23">
        <v>0</v>
      </c>
      <c r="AA59" s="23">
        <v>0.9238131585249042</v>
      </c>
      <c r="AB59" s="25">
        <v>0.9238131585249042</v>
      </c>
      <c r="AC59" s="23">
        <v>0</v>
      </c>
      <c r="AD59" s="23">
        <v>0</v>
      </c>
      <c r="AE59" s="23">
        <v>0</v>
      </c>
      <c r="AF59" s="23">
        <v>0</v>
      </c>
      <c r="AG59" s="25">
        <v>0</v>
      </c>
      <c r="AH59" s="23">
        <v>0</v>
      </c>
      <c r="AI59" s="23">
        <v>0</v>
      </c>
      <c r="AJ59" s="23">
        <v>0</v>
      </c>
      <c r="AK59" s="23">
        <v>0</v>
      </c>
      <c r="AL59" s="25">
        <v>0</v>
      </c>
      <c r="AM59" s="23">
        <v>46504.55</v>
      </c>
      <c r="AN59" s="23">
        <v>760040</v>
      </c>
      <c r="AO59" s="23"/>
      <c r="AP59" s="23">
        <v>6.1186977001210465</v>
      </c>
      <c r="AQ59" s="25"/>
    </row>
    <row r="60" spans="1:43" ht="16">
      <c r="A60" s="346"/>
      <c r="B60" s="34" t="s">
        <v>175</v>
      </c>
      <c r="C60" s="27" t="s">
        <v>176</v>
      </c>
      <c r="D60" s="23">
        <v>0</v>
      </c>
      <c r="E60" s="23">
        <v>0</v>
      </c>
      <c r="F60" s="23">
        <v>0</v>
      </c>
      <c r="G60" s="23">
        <v>0</v>
      </c>
      <c r="H60" s="25">
        <v>0</v>
      </c>
      <c r="I60" s="23">
        <v>465</v>
      </c>
      <c r="J60" s="23">
        <v>2000</v>
      </c>
      <c r="K60" s="23">
        <v>0</v>
      </c>
      <c r="L60" s="23">
        <v>23.25</v>
      </c>
      <c r="M60" s="25">
        <v>23.25</v>
      </c>
      <c r="N60" s="23">
        <v>2786</v>
      </c>
      <c r="O60" s="23">
        <v>7219</v>
      </c>
      <c r="P60" s="23">
        <v>0</v>
      </c>
      <c r="Q60" s="23">
        <v>38.592602853580829</v>
      </c>
      <c r="R60" s="25">
        <v>38.592602853580829</v>
      </c>
      <c r="S60" s="23">
        <v>0</v>
      </c>
      <c r="T60" s="23">
        <v>0</v>
      </c>
      <c r="U60" s="23">
        <v>0</v>
      </c>
      <c r="V60" s="23">
        <v>0</v>
      </c>
      <c r="W60" s="25">
        <v>0</v>
      </c>
      <c r="X60" s="23">
        <v>324.89999999999998</v>
      </c>
      <c r="Y60" s="23">
        <v>133632</v>
      </c>
      <c r="Z60" s="23">
        <v>0</v>
      </c>
      <c r="AA60" s="23">
        <v>0.24313038793103448</v>
      </c>
      <c r="AB60" s="25">
        <v>0.24313038793103448</v>
      </c>
      <c r="AC60" s="23">
        <v>0</v>
      </c>
      <c r="AD60" s="23">
        <v>0</v>
      </c>
      <c r="AE60" s="23">
        <v>0</v>
      </c>
      <c r="AF60" s="23">
        <v>0</v>
      </c>
      <c r="AG60" s="25">
        <v>0</v>
      </c>
      <c r="AH60" s="23">
        <v>0</v>
      </c>
      <c r="AI60" s="23">
        <v>0</v>
      </c>
      <c r="AJ60" s="23">
        <v>0</v>
      </c>
      <c r="AK60" s="23">
        <v>0</v>
      </c>
      <c r="AL60" s="25">
        <v>0</v>
      </c>
      <c r="AM60" s="23">
        <v>3575.9</v>
      </c>
      <c r="AN60" s="23">
        <v>142851</v>
      </c>
      <c r="AO60" s="23"/>
      <c r="AP60" s="23">
        <v>2.5032376392184865</v>
      </c>
      <c r="AQ60" s="25"/>
    </row>
    <row r="61" spans="1:43" ht="16">
      <c r="A61" s="346"/>
      <c r="B61" s="34" t="s">
        <v>177</v>
      </c>
      <c r="C61" s="27" t="s">
        <v>178</v>
      </c>
      <c r="D61" s="23">
        <v>0</v>
      </c>
      <c r="E61" s="23">
        <v>0</v>
      </c>
      <c r="F61" s="23">
        <v>0</v>
      </c>
      <c r="G61" s="23">
        <v>0</v>
      </c>
      <c r="H61" s="25">
        <v>0</v>
      </c>
      <c r="I61" s="23">
        <v>91</v>
      </c>
      <c r="J61" s="23">
        <v>3000</v>
      </c>
      <c r="K61" s="23">
        <v>0</v>
      </c>
      <c r="L61" s="23">
        <v>3.0333333333333332</v>
      </c>
      <c r="M61" s="25">
        <v>3.0333333333333332</v>
      </c>
      <c r="N61" s="23">
        <v>1206</v>
      </c>
      <c r="O61" s="23">
        <v>3406</v>
      </c>
      <c r="P61" s="23">
        <v>0</v>
      </c>
      <c r="Q61" s="23">
        <v>35.408103347034647</v>
      </c>
      <c r="R61" s="25">
        <v>35.408103347034647</v>
      </c>
      <c r="S61" s="23">
        <v>0</v>
      </c>
      <c r="T61" s="23">
        <v>0</v>
      </c>
      <c r="U61" s="23">
        <v>0</v>
      </c>
      <c r="V61" s="23">
        <v>0</v>
      </c>
      <c r="W61" s="25">
        <v>0</v>
      </c>
      <c r="X61" s="23">
        <v>141.03</v>
      </c>
      <c r="Y61" s="23">
        <v>41472</v>
      </c>
      <c r="Z61" s="23">
        <v>0</v>
      </c>
      <c r="AA61" s="23">
        <v>0.3400607638888889</v>
      </c>
      <c r="AB61" s="25">
        <v>0.3400607638888889</v>
      </c>
      <c r="AC61" s="23">
        <v>0</v>
      </c>
      <c r="AD61" s="23">
        <v>0</v>
      </c>
      <c r="AE61" s="23">
        <v>0</v>
      </c>
      <c r="AF61" s="23">
        <v>0</v>
      </c>
      <c r="AG61" s="25">
        <v>0</v>
      </c>
      <c r="AH61" s="23">
        <v>0</v>
      </c>
      <c r="AI61" s="23">
        <v>0</v>
      </c>
      <c r="AJ61" s="23">
        <v>0</v>
      </c>
      <c r="AK61" s="23">
        <v>0</v>
      </c>
      <c r="AL61" s="25">
        <v>0</v>
      </c>
      <c r="AM61" s="23">
        <v>1438.03</v>
      </c>
      <c r="AN61" s="23">
        <v>47878</v>
      </c>
      <c r="AO61" s="23"/>
      <c r="AP61" s="23">
        <v>3.0035298049208405</v>
      </c>
      <c r="AQ61" s="25"/>
    </row>
    <row r="62" spans="1:43" ht="16">
      <c r="A62" s="346"/>
      <c r="B62" s="34" t="s">
        <v>179</v>
      </c>
      <c r="C62" s="27" t="s">
        <v>178</v>
      </c>
      <c r="D62" s="23">
        <v>0</v>
      </c>
      <c r="E62" s="23">
        <v>0</v>
      </c>
      <c r="F62" s="23">
        <v>0</v>
      </c>
      <c r="G62" s="23">
        <v>0</v>
      </c>
      <c r="H62" s="25">
        <v>0</v>
      </c>
      <c r="I62" s="23">
        <v>1035</v>
      </c>
      <c r="J62" s="23">
        <v>5000</v>
      </c>
      <c r="K62" s="23">
        <v>0</v>
      </c>
      <c r="L62" s="23">
        <v>20.7</v>
      </c>
      <c r="M62" s="25">
        <v>20.7</v>
      </c>
      <c r="N62" s="23">
        <v>4212</v>
      </c>
      <c r="O62" s="23">
        <v>18376</v>
      </c>
      <c r="P62" s="23">
        <v>0</v>
      </c>
      <c r="Q62" s="23">
        <v>22.921201567261644</v>
      </c>
      <c r="R62" s="25">
        <v>22.921201567261644</v>
      </c>
      <c r="S62" s="23">
        <v>0</v>
      </c>
      <c r="T62" s="23">
        <v>0</v>
      </c>
      <c r="U62" s="23">
        <v>0</v>
      </c>
      <c r="V62" s="23">
        <v>0</v>
      </c>
      <c r="W62" s="25">
        <v>0</v>
      </c>
      <c r="X62" s="23">
        <v>477.11</v>
      </c>
      <c r="Y62" s="23">
        <v>80640</v>
      </c>
      <c r="Z62" s="23">
        <v>0</v>
      </c>
      <c r="AA62" s="23">
        <v>0.59165426587301595</v>
      </c>
      <c r="AB62" s="25">
        <v>0.59165426587301595</v>
      </c>
      <c r="AC62" s="23">
        <v>0</v>
      </c>
      <c r="AD62" s="23">
        <v>0</v>
      </c>
      <c r="AE62" s="23">
        <v>0</v>
      </c>
      <c r="AF62" s="23">
        <v>0</v>
      </c>
      <c r="AG62" s="25">
        <v>0</v>
      </c>
      <c r="AH62" s="23">
        <v>0</v>
      </c>
      <c r="AI62" s="23">
        <v>0</v>
      </c>
      <c r="AJ62" s="23">
        <v>0</v>
      </c>
      <c r="AK62" s="23">
        <v>0</v>
      </c>
      <c r="AL62" s="25">
        <v>0</v>
      </c>
      <c r="AM62" s="23">
        <v>5724.11</v>
      </c>
      <c r="AN62" s="23">
        <v>104016</v>
      </c>
      <c r="AO62" s="23"/>
      <c r="AP62" s="23">
        <v>5.5031052914936156</v>
      </c>
      <c r="AQ62" s="25"/>
    </row>
    <row r="63" spans="1:43" ht="17">
      <c r="A63" s="346"/>
      <c r="B63" s="28" t="s">
        <v>180</v>
      </c>
      <c r="C63" s="27" t="s">
        <v>122</v>
      </c>
      <c r="D63" s="23">
        <v>6562</v>
      </c>
      <c r="E63" s="23">
        <v>17550</v>
      </c>
      <c r="F63" s="23">
        <v>28.9</v>
      </c>
      <c r="G63" s="23">
        <v>37.390313390313388</v>
      </c>
      <c r="H63" s="25">
        <v>8.4903133903133892</v>
      </c>
      <c r="I63" s="23">
        <v>1761</v>
      </c>
      <c r="J63" s="23">
        <v>4950</v>
      </c>
      <c r="K63" s="23">
        <v>0</v>
      </c>
      <c r="L63" s="23">
        <v>35.575757575757578</v>
      </c>
      <c r="M63" s="25">
        <v>35.575757575757578</v>
      </c>
      <c r="N63" s="23">
        <v>0</v>
      </c>
      <c r="O63" s="23">
        <v>0</v>
      </c>
      <c r="P63" s="23">
        <v>0</v>
      </c>
      <c r="Q63" s="23">
        <v>0</v>
      </c>
      <c r="R63" s="25">
        <v>0</v>
      </c>
      <c r="S63" s="23">
        <v>0</v>
      </c>
      <c r="T63" s="23">
        <v>0</v>
      </c>
      <c r="U63" s="23">
        <v>0</v>
      </c>
      <c r="V63" s="23">
        <v>0</v>
      </c>
      <c r="W63" s="25">
        <v>0</v>
      </c>
      <c r="X63" s="23">
        <v>144.04</v>
      </c>
      <c r="Y63" s="23">
        <v>256.11</v>
      </c>
      <c r="Z63" s="23">
        <v>0</v>
      </c>
      <c r="AA63" s="23">
        <v>56.241458748194127</v>
      </c>
      <c r="AB63" s="25">
        <v>56.241458748194127</v>
      </c>
      <c r="AC63" s="23">
        <v>0</v>
      </c>
      <c r="AD63" s="23">
        <v>0</v>
      </c>
      <c r="AE63" s="23">
        <v>0</v>
      </c>
      <c r="AF63" s="23">
        <v>0</v>
      </c>
      <c r="AG63" s="25">
        <v>0</v>
      </c>
      <c r="AH63" s="23">
        <v>450</v>
      </c>
      <c r="AI63" s="23">
        <v>800</v>
      </c>
      <c r="AJ63" s="23">
        <v>0</v>
      </c>
      <c r="AK63" s="23">
        <v>56.25</v>
      </c>
      <c r="AL63" s="25">
        <v>56.25</v>
      </c>
      <c r="AM63" s="23">
        <v>8917.0400000000009</v>
      </c>
      <c r="AN63" s="23">
        <v>23556.11</v>
      </c>
      <c r="AO63" s="23">
        <v>32.409999999999997</v>
      </c>
      <c r="AP63" s="23">
        <v>37.85446748210974</v>
      </c>
      <c r="AQ63" s="25">
        <v>5.4444674821097436</v>
      </c>
    </row>
    <row r="64" spans="1:43" ht="17">
      <c r="A64" s="346">
        <v>17</v>
      </c>
      <c r="B64" s="21" t="s">
        <v>181</v>
      </c>
      <c r="C64" s="27"/>
      <c r="D64" s="23">
        <v>0</v>
      </c>
      <c r="E64" s="24"/>
      <c r="F64" s="24"/>
      <c r="G64" s="23">
        <v>0</v>
      </c>
      <c r="H64" s="25">
        <v>0</v>
      </c>
      <c r="I64" s="23">
        <v>0</v>
      </c>
      <c r="J64" s="23">
        <v>0</v>
      </c>
      <c r="K64" s="23">
        <v>0</v>
      </c>
      <c r="L64" s="23">
        <v>0</v>
      </c>
      <c r="M64" s="25">
        <v>0</v>
      </c>
      <c r="N64" s="23">
        <v>0</v>
      </c>
      <c r="O64" s="23">
        <v>0</v>
      </c>
      <c r="P64" s="23">
        <v>0</v>
      </c>
      <c r="Q64" s="23">
        <v>0</v>
      </c>
      <c r="R64" s="25">
        <v>0</v>
      </c>
      <c r="S64" s="23">
        <v>0</v>
      </c>
      <c r="T64" s="23">
        <v>0</v>
      </c>
      <c r="U64" s="23">
        <v>0</v>
      </c>
      <c r="V64" s="23">
        <v>0</v>
      </c>
      <c r="W64" s="25">
        <v>0</v>
      </c>
      <c r="X64" s="23">
        <v>0</v>
      </c>
      <c r="Y64" s="23">
        <v>0</v>
      </c>
      <c r="Z64" s="23">
        <v>0</v>
      </c>
      <c r="AA64" s="23">
        <v>0</v>
      </c>
      <c r="AB64" s="25">
        <v>0</v>
      </c>
      <c r="AC64" s="23">
        <v>0</v>
      </c>
      <c r="AD64" s="23">
        <v>0</v>
      </c>
      <c r="AE64" s="23">
        <v>0</v>
      </c>
      <c r="AF64" s="23">
        <v>0</v>
      </c>
      <c r="AG64" s="25">
        <v>0</v>
      </c>
      <c r="AH64" s="23">
        <v>0</v>
      </c>
      <c r="AI64" s="23">
        <v>0</v>
      </c>
      <c r="AJ64" s="23">
        <v>0</v>
      </c>
      <c r="AK64" s="23">
        <v>0</v>
      </c>
      <c r="AL64" s="25">
        <v>0</v>
      </c>
      <c r="AM64" s="23">
        <v>0</v>
      </c>
      <c r="AN64" s="23">
        <v>0</v>
      </c>
      <c r="AO64" s="23"/>
      <c r="AP64" s="23">
        <v>0</v>
      </c>
      <c r="AQ64" s="25">
        <v>0</v>
      </c>
    </row>
    <row r="65" spans="1:43" ht="16">
      <c r="A65" s="346"/>
      <c r="B65" s="35" t="s">
        <v>182</v>
      </c>
      <c r="C65" s="27" t="s">
        <v>183</v>
      </c>
      <c r="D65" s="23">
        <v>1180.0050000000001</v>
      </c>
      <c r="E65" s="23">
        <v>1570</v>
      </c>
      <c r="F65" s="23">
        <v>77.02</v>
      </c>
      <c r="G65" s="23">
        <v>75.159554140127398</v>
      </c>
      <c r="H65" s="25">
        <v>-1.8604458598725984</v>
      </c>
      <c r="I65" s="23">
        <v>777</v>
      </c>
      <c r="J65" s="23">
        <v>1300</v>
      </c>
      <c r="K65" s="23">
        <v>0</v>
      </c>
      <c r="L65" s="23">
        <v>59.769230769230774</v>
      </c>
      <c r="M65" s="25">
        <v>59.769230769230774</v>
      </c>
      <c r="N65" s="23">
        <v>0</v>
      </c>
      <c r="O65" s="23">
        <v>0</v>
      </c>
      <c r="P65" s="23">
        <v>0</v>
      </c>
      <c r="Q65" s="23">
        <v>0</v>
      </c>
      <c r="R65" s="25">
        <v>0</v>
      </c>
      <c r="S65" s="23">
        <v>0</v>
      </c>
      <c r="T65" s="23">
        <v>0</v>
      </c>
      <c r="U65" s="23">
        <v>0</v>
      </c>
      <c r="V65" s="23">
        <v>0</v>
      </c>
      <c r="W65" s="25">
        <v>0</v>
      </c>
      <c r="X65" s="23">
        <v>5708</v>
      </c>
      <c r="Y65" s="23">
        <v>7000</v>
      </c>
      <c r="Z65" s="23">
        <v>0</v>
      </c>
      <c r="AA65" s="23">
        <v>81.542857142857144</v>
      </c>
      <c r="AB65" s="25">
        <v>81.542857142857144</v>
      </c>
      <c r="AC65" s="23">
        <v>0</v>
      </c>
      <c r="AD65" s="23">
        <v>0</v>
      </c>
      <c r="AE65" s="23">
        <v>0</v>
      </c>
      <c r="AF65" s="23">
        <v>0</v>
      </c>
      <c r="AG65" s="25">
        <v>0</v>
      </c>
      <c r="AH65" s="23">
        <v>0</v>
      </c>
      <c r="AI65" s="23">
        <v>0</v>
      </c>
      <c r="AJ65" s="23">
        <v>0</v>
      </c>
      <c r="AK65" s="23">
        <v>0</v>
      </c>
      <c r="AL65" s="25">
        <v>0</v>
      </c>
      <c r="AM65" s="23">
        <v>7665.0050000000001</v>
      </c>
      <c r="AN65" s="23">
        <v>9870</v>
      </c>
      <c r="AO65" s="23"/>
      <c r="AP65" s="23">
        <v>77.659625126646404</v>
      </c>
      <c r="AQ65" s="25"/>
    </row>
    <row r="66" spans="1:43" ht="17">
      <c r="A66" s="346">
        <v>18</v>
      </c>
      <c r="B66" s="21" t="s">
        <v>184</v>
      </c>
      <c r="C66" s="27"/>
      <c r="D66" s="23">
        <v>0</v>
      </c>
      <c r="E66" s="24"/>
      <c r="F66" s="24"/>
      <c r="G66" s="23">
        <v>0</v>
      </c>
      <c r="H66" s="25">
        <v>0</v>
      </c>
      <c r="I66" s="23">
        <v>0</v>
      </c>
      <c r="J66" s="23">
        <v>0</v>
      </c>
      <c r="K66" s="23">
        <v>0</v>
      </c>
      <c r="L66" s="23">
        <v>0</v>
      </c>
      <c r="M66" s="25">
        <v>0</v>
      </c>
      <c r="N66" s="23">
        <v>0</v>
      </c>
      <c r="O66" s="23">
        <v>0</v>
      </c>
      <c r="P66" s="23">
        <v>0</v>
      </c>
      <c r="Q66" s="23">
        <v>0</v>
      </c>
      <c r="R66" s="25">
        <v>0</v>
      </c>
      <c r="S66" s="23">
        <v>0</v>
      </c>
      <c r="T66" s="23">
        <v>0</v>
      </c>
      <c r="U66" s="23">
        <v>0</v>
      </c>
      <c r="V66" s="23">
        <v>0</v>
      </c>
      <c r="W66" s="25">
        <v>0</v>
      </c>
      <c r="X66" s="23">
        <v>0</v>
      </c>
      <c r="Y66" s="23">
        <v>0</v>
      </c>
      <c r="Z66" s="23">
        <v>0</v>
      </c>
      <c r="AA66" s="23">
        <v>0</v>
      </c>
      <c r="AB66" s="25">
        <v>0</v>
      </c>
      <c r="AC66" s="23">
        <v>0</v>
      </c>
      <c r="AD66" s="23">
        <v>0</v>
      </c>
      <c r="AE66" s="23">
        <v>0</v>
      </c>
      <c r="AF66" s="23">
        <v>0</v>
      </c>
      <c r="AG66" s="25">
        <v>0</v>
      </c>
      <c r="AH66" s="23">
        <v>0</v>
      </c>
      <c r="AI66" s="23">
        <v>0</v>
      </c>
      <c r="AJ66" s="23">
        <v>0</v>
      </c>
      <c r="AK66" s="23">
        <v>0</v>
      </c>
      <c r="AL66" s="25">
        <v>0</v>
      </c>
      <c r="AM66" s="23">
        <v>0</v>
      </c>
      <c r="AN66" s="23">
        <v>0</v>
      </c>
      <c r="AO66" s="23"/>
      <c r="AP66" s="23">
        <v>0</v>
      </c>
      <c r="AQ66" s="25">
        <v>0</v>
      </c>
    </row>
    <row r="67" spans="1:43" ht="17">
      <c r="A67" s="346"/>
      <c r="B67" s="28" t="s">
        <v>185</v>
      </c>
      <c r="C67" s="27" t="s">
        <v>186</v>
      </c>
      <c r="D67" s="23">
        <v>3.85</v>
      </c>
      <c r="E67" s="23">
        <v>4</v>
      </c>
      <c r="F67" s="23">
        <v>53.9</v>
      </c>
      <c r="G67" s="23">
        <v>96.25</v>
      </c>
      <c r="H67" s="25">
        <v>42.35</v>
      </c>
      <c r="I67" s="23">
        <v>0</v>
      </c>
      <c r="J67" s="23">
        <v>0</v>
      </c>
      <c r="K67" s="23">
        <v>0</v>
      </c>
      <c r="L67" s="23">
        <v>0</v>
      </c>
      <c r="M67" s="25">
        <v>0</v>
      </c>
      <c r="N67" s="23">
        <v>0.66</v>
      </c>
      <c r="O67" s="23">
        <v>2.25</v>
      </c>
      <c r="P67" s="23">
        <v>80</v>
      </c>
      <c r="Q67" s="23">
        <v>29.333333333333332</v>
      </c>
      <c r="R67" s="25">
        <v>-50.666666666666671</v>
      </c>
      <c r="S67" s="23">
        <v>2.73</v>
      </c>
      <c r="T67" s="23">
        <v>7.5</v>
      </c>
      <c r="U67" s="23">
        <v>55.33</v>
      </c>
      <c r="V67" s="23">
        <v>36.4</v>
      </c>
      <c r="W67" s="25">
        <v>-18.93</v>
      </c>
      <c r="X67" s="23">
        <v>0</v>
      </c>
      <c r="Y67" s="23">
        <v>0</v>
      </c>
      <c r="Z67" s="23">
        <v>0</v>
      </c>
      <c r="AA67" s="23">
        <v>0</v>
      </c>
      <c r="AB67" s="25">
        <v>0</v>
      </c>
      <c r="AC67" s="23">
        <v>0</v>
      </c>
      <c r="AD67" s="23">
        <v>0</v>
      </c>
      <c r="AE67" s="23">
        <v>0</v>
      </c>
      <c r="AF67" s="23">
        <v>0</v>
      </c>
      <c r="AG67" s="25">
        <v>0</v>
      </c>
      <c r="AH67" s="23">
        <v>0</v>
      </c>
      <c r="AI67" s="23">
        <v>0</v>
      </c>
      <c r="AJ67" s="23">
        <v>0</v>
      </c>
      <c r="AK67" s="23">
        <v>0</v>
      </c>
      <c r="AL67" s="25">
        <v>0</v>
      </c>
      <c r="AM67" s="23">
        <v>7.24</v>
      </c>
      <c r="AN67" s="23">
        <v>13.75</v>
      </c>
      <c r="AO67" s="23">
        <v>55.9</v>
      </c>
      <c r="AP67" s="23">
        <v>52.654545454545456</v>
      </c>
      <c r="AQ67" s="25">
        <v>-3.2454545454545425</v>
      </c>
    </row>
    <row r="68" spans="1:43" ht="17">
      <c r="A68" s="346"/>
      <c r="B68" s="28" t="s">
        <v>187</v>
      </c>
      <c r="C68" s="27" t="s">
        <v>45</v>
      </c>
      <c r="D68" s="23">
        <v>86022.3</v>
      </c>
      <c r="E68" s="23">
        <v>218600</v>
      </c>
      <c r="F68" s="23">
        <v>60.1</v>
      </c>
      <c r="G68" s="23">
        <v>39.351463860933208</v>
      </c>
      <c r="H68" s="25">
        <v>-20.748536139066793</v>
      </c>
      <c r="I68" s="23">
        <v>217286</v>
      </c>
      <c r="J68" s="23">
        <v>230000</v>
      </c>
      <c r="K68" s="23">
        <v>0</v>
      </c>
      <c r="L68" s="23">
        <v>94.472173913043477</v>
      </c>
      <c r="M68" s="25">
        <v>94.472173913043477</v>
      </c>
      <c r="N68" s="23">
        <v>54690.85</v>
      </c>
      <c r="O68" s="23">
        <v>118125</v>
      </c>
      <c r="P68" s="23">
        <v>32.46</v>
      </c>
      <c r="Q68" s="23">
        <v>46.29913227513228</v>
      </c>
      <c r="R68" s="25">
        <v>13.839132275132279</v>
      </c>
      <c r="S68" s="23">
        <v>337985.88</v>
      </c>
      <c r="T68" s="23">
        <v>1153500</v>
      </c>
      <c r="U68" s="23">
        <v>24.78</v>
      </c>
      <c r="V68" s="23">
        <v>29.30089986996099</v>
      </c>
      <c r="W68" s="25">
        <v>4.5208998699609886</v>
      </c>
      <c r="X68" s="23">
        <v>345677.93</v>
      </c>
      <c r="Y68" s="23">
        <v>778000</v>
      </c>
      <c r="Z68" s="23">
        <v>0</v>
      </c>
      <c r="AA68" s="23">
        <v>44.431610539845757</v>
      </c>
      <c r="AB68" s="25">
        <v>44.431610539845757</v>
      </c>
      <c r="AC68" s="23">
        <v>0</v>
      </c>
      <c r="AD68" s="23">
        <v>0</v>
      </c>
      <c r="AE68" s="23">
        <v>0</v>
      </c>
      <c r="AF68" s="23">
        <v>0</v>
      </c>
      <c r="AG68" s="25">
        <v>0</v>
      </c>
      <c r="AH68" s="23">
        <v>0</v>
      </c>
      <c r="AI68" s="23">
        <v>0</v>
      </c>
      <c r="AJ68" s="23">
        <v>0</v>
      </c>
      <c r="AK68" s="23">
        <v>0</v>
      </c>
      <c r="AL68" s="25">
        <v>0</v>
      </c>
      <c r="AM68" s="23">
        <v>1041662.96</v>
      </c>
      <c r="AN68" s="23">
        <v>2498225</v>
      </c>
      <c r="AO68" s="23">
        <v>62.23</v>
      </c>
      <c r="AP68" s="23">
        <v>41.696122647079427</v>
      </c>
      <c r="AQ68" s="25">
        <v>-20.53387735292057</v>
      </c>
    </row>
    <row r="69" spans="1:43" ht="17">
      <c r="A69" s="346"/>
      <c r="B69" s="28" t="s">
        <v>188</v>
      </c>
      <c r="C69" s="27" t="s">
        <v>45</v>
      </c>
      <c r="D69" s="23">
        <v>0</v>
      </c>
      <c r="E69" s="23">
        <v>0</v>
      </c>
      <c r="F69" s="23">
        <v>0</v>
      </c>
      <c r="G69" s="23">
        <v>0</v>
      </c>
      <c r="H69" s="25">
        <v>0</v>
      </c>
      <c r="I69" s="23">
        <v>0</v>
      </c>
      <c r="J69" s="23">
        <v>0</v>
      </c>
      <c r="K69" s="23">
        <v>0</v>
      </c>
      <c r="L69" s="23">
        <v>0</v>
      </c>
      <c r="M69" s="25">
        <v>0</v>
      </c>
      <c r="N69" s="23">
        <v>14500</v>
      </c>
      <c r="O69" s="23">
        <v>25200</v>
      </c>
      <c r="P69" s="23">
        <v>0</v>
      </c>
      <c r="Q69" s="23">
        <v>57.539682539682538</v>
      </c>
      <c r="R69" s="25">
        <v>57.539682539682538</v>
      </c>
      <c r="S69" s="23">
        <v>0</v>
      </c>
      <c r="T69" s="23">
        <v>0</v>
      </c>
      <c r="U69" s="23">
        <v>0</v>
      </c>
      <c r="V69" s="23">
        <v>0</v>
      </c>
      <c r="W69" s="25">
        <v>0</v>
      </c>
      <c r="X69" s="23">
        <v>34439.660000000003</v>
      </c>
      <c r="Y69" s="23">
        <v>480000</v>
      </c>
      <c r="Z69" s="23">
        <v>0</v>
      </c>
      <c r="AA69" s="23">
        <v>7.1749291666666677</v>
      </c>
      <c r="AB69" s="25">
        <v>7.1749291666666677</v>
      </c>
      <c r="AC69" s="23">
        <v>0</v>
      </c>
      <c r="AD69" s="23">
        <v>0</v>
      </c>
      <c r="AE69" s="23">
        <v>0</v>
      </c>
      <c r="AF69" s="23">
        <v>0</v>
      </c>
      <c r="AG69" s="25">
        <v>0</v>
      </c>
      <c r="AH69" s="23">
        <v>0</v>
      </c>
      <c r="AI69" s="23">
        <v>0</v>
      </c>
      <c r="AJ69" s="23">
        <v>0</v>
      </c>
      <c r="AK69" s="23">
        <v>0</v>
      </c>
      <c r="AL69" s="25">
        <v>0</v>
      </c>
      <c r="AM69" s="23">
        <v>48939.66</v>
      </c>
      <c r="AN69" s="23">
        <v>505200</v>
      </c>
      <c r="AO69" s="23"/>
      <c r="AP69" s="23">
        <v>9.6871852731591463</v>
      </c>
      <c r="AQ69" s="25"/>
    </row>
    <row r="70" spans="1:43" ht="17">
      <c r="A70" s="346"/>
      <c r="B70" s="28" t="s">
        <v>189</v>
      </c>
      <c r="C70" s="27" t="s">
        <v>45</v>
      </c>
      <c r="D70" s="23">
        <v>0</v>
      </c>
      <c r="E70" s="23">
        <v>0</v>
      </c>
      <c r="F70" s="23">
        <v>0</v>
      </c>
      <c r="G70" s="23">
        <v>0</v>
      </c>
      <c r="H70" s="25">
        <v>0</v>
      </c>
      <c r="I70" s="23">
        <v>0</v>
      </c>
      <c r="J70" s="23">
        <v>0</v>
      </c>
      <c r="K70" s="23">
        <v>0</v>
      </c>
      <c r="L70" s="23">
        <v>0</v>
      </c>
      <c r="M70" s="25">
        <v>0</v>
      </c>
      <c r="N70" s="23">
        <v>0</v>
      </c>
      <c r="O70" s="23">
        <v>0</v>
      </c>
      <c r="P70" s="23">
        <v>0</v>
      </c>
      <c r="Q70" s="23">
        <v>0</v>
      </c>
      <c r="R70" s="25">
        <v>0</v>
      </c>
      <c r="S70" s="23">
        <v>0</v>
      </c>
      <c r="T70" s="23">
        <v>0</v>
      </c>
      <c r="U70" s="23">
        <v>0</v>
      </c>
      <c r="V70" s="23">
        <v>0</v>
      </c>
      <c r="W70" s="25">
        <v>0</v>
      </c>
      <c r="X70" s="23">
        <v>0</v>
      </c>
      <c r="Y70" s="23">
        <v>0</v>
      </c>
      <c r="Z70" s="23">
        <v>0</v>
      </c>
      <c r="AA70" s="23">
        <v>0</v>
      </c>
      <c r="AB70" s="25">
        <v>0</v>
      </c>
      <c r="AC70" s="23">
        <v>0</v>
      </c>
      <c r="AD70" s="23">
        <v>0</v>
      </c>
      <c r="AE70" s="23">
        <v>0</v>
      </c>
      <c r="AF70" s="23">
        <v>0</v>
      </c>
      <c r="AG70" s="25">
        <v>0</v>
      </c>
      <c r="AH70" s="23">
        <v>0</v>
      </c>
      <c r="AI70" s="23">
        <v>0</v>
      </c>
      <c r="AJ70" s="23">
        <v>0</v>
      </c>
      <c r="AK70" s="23">
        <v>0</v>
      </c>
      <c r="AL70" s="25">
        <v>0</v>
      </c>
      <c r="AM70" s="23">
        <v>0</v>
      </c>
      <c r="AN70" s="23">
        <v>0</v>
      </c>
      <c r="AO70" s="23"/>
      <c r="AP70" s="23">
        <v>0</v>
      </c>
      <c r="AQ70" s="25">
        <v>0</v>
      </c>
    </row>
    <row r="71" spans="1:43" ht="16">
      <c r="A71" s="346">
        <v>19</v>
      </c>
      <c r="B71" s="36" t="s">
        <v>190</v>
      </c>
      <c r="C71" s="27"/>
      <c r="D71" s="23">
        <v>0</v>
      </c>
      <c r="E71" s="24"/>
      <c r="F71" s="24"/>
      <c r="G71" s="23">
        <v>0</v>
      </c>
      <c r="H71" s="25">
        <v>0</v>
      </c>
      <c r="I71" s="23">
        <v>0</v>
      </c>
      <c r="J71" s="23">
        <v>0</v>
      </c>
      <c r="K71" s="23">
        <v>0</v>
      </c>
      <c r="L71" s="23">
        <v>0</v>
      </c>
      <c r="M71" s="25">
        <v>0</v>
      </c>
      <c r="N71" s="23">
        <v>0</v>
      </c>
      <c r="O71" s="23">
        <v>0</v>
      </c>
      <c r="P71" s="23">
        <v>0</v>
      </c>
      <c r="Q71" s="23">
        <v>0</v>
      </c>
      <c r="R71" s="25">
        <v>0</v>
      </c>
      <c r="S71" s="23">
        <v>0</v>
      </c>
      <c r="T71" s="23">
        <v>0</v>
      </c>
      <c r="U71" s="23">
        <v>0</v>
      </c>
      <c r="V71" s="23">
        <v>0</v>
      </c>
      <c r="W71" s="25">
        <v>0</v>
      </c>
      <c r="X71" s="23">
        <v>0</v>
      </c>
      <c r="Y71" s="23">
        <v>0</v>
      </c>
      <c r="Z71" s="23">
        <v>0</v>
      </c>
      <c r="AA71" s="23">
        <v>0</v>
      </c>
      <c r="AB71" s="25">
        <v>0</v>
      </c>
      <c r="AC71" s="23">
        <v>0</v>
      </c>
      <c r="AD71" s="23">
        <v>0</v>
      </c>
      <c r="AE71" s="23">
        <v>0</v>
      </c>
      <c r="AF71" s="23">
        <v>0</v>
      </c>
      <c r="AG71" s="25">
        <v>0</v>
      </c>
      <c r="AH71" s="23">
        <v>0</v>
      </c>
      <c r="AI71" s="23">
        <v>0</v>
      </c>
      <c r="AJ71" s="23">
        <v>0</v>
      </c>
      <c r="AK71" s="23">
        <v>0</v>
      </c>
      <c r="AL71" s="25">
        <v>0</v>
      </c>
      <c r="AM71" s="23">
        <v>0</v>
      </c>
      <c r="AN71" s="23">
        <v>0</v>
      </c>
      <c r="AO71" s="23"/>
      <c r="AP71" s="23">
        <v>0</v>
      </c>
      <c r="AQ71" s="25">
        <v>0</v>
      </c>
    </row>
    <row r="72" spans="1:43" ht="17">
      <c r="A72" s="346"/>
      <c r="B72" s="28" t="s">
        <v>191</v>
      </c>
      <c r="C72" s="27" t="s">
        <v>122</v>
      </c>
      <c r="D72" s="23">
        <v>52211</v>
      </c>
      <c r="E72" s="23">
        <v>110000</v>
      </c>
      <c r="F72" s="23">
        <v>68.099999999999994</v>
      </c>
      <c r="G72" s="23">
        <v>47.464545454545451</v>
      </c>
      <c r="H72" s="25">
        <v>-20.635454545454543</v>
      </c>
      <c r="I72" s="23">
        <v>155368.416</v>
      </c>
      <c r="J72" s="23">
        <v>487710</v>
      </c>
      <c r="K72" s="23">
        <v>0</v>
      </c>
      <c r="L72" s="23">
        <v>31.856721412314691</v>
      </c>
      <c r="M72" s="25">
        <v>31.856721412314691</v>
      </c>
      <c r="N72" s="23">
        <v>0</v>
      </c>
      <c r="O72" s="23">
        <v>0</v>
      </c>
      <c r="P72" s="23">
        <v>0</v>
      </c>
      <c r="Q72" s="23">
        <v>0</v>
      </c>
      <c r="R72" s="25">
        <v>0</v>
      </c>
      <c r="S72" s="23">
        <v>0</v>
      </c>
      <c r="T72" s="23">
        <v>0</v>
      </c>
      <c r="U72" s="23">
        <v>0</v>
      </c>
      <c r="V72" s="23">
        <v>0</v>
      </c>
      <c r="W72" s="25">
        <v>0</v>
      </c>
      <c r="X72" s="23">
        <v>31100.68</v>
      </c>
      <c r="Y72" s="23">
        <v>89000</v>
      </c>
      <c r="Z72" s="23">
        <v>0</v>
      </c>
      <c r="AA72" s="23">
        <v>34.944584269662919</v>
      </c>
      <c r="AB72" s="25">
        <v>34.944584269662919</v>
      </c>
      <c r="AC72" s="23">
        <v>0</v>
      </c>
      <c r="AD72" s="23">
        <v>0</v>
      </c>
      <c r="AE72" s="23">
        <v>0</v>
      </c>
      <c r="AF72" s="23">
        <v>0</v>
      </c>
      <c r="AG72" s="25">
        <v>0</v>
      </c>
      <c r="AH72" s="23">
        <v>0</v>
      </c>
      <c r="AI72" s="23">
        <v>0</v>
      </c>
      <c r="AJ72" s="23">
        <v>0</v>
      </c>
      <c r="AK72" s="23">
        <v>0</v>
      </c>
      <c r="AL72" s="25">
        <v>0</v>
      </c>
      <c r="AM72" s="23">
        <v>238680.09599999999</v>
      </c>
      <c r="AN72" s="23">
        <v>686710</v>
      </c>
      <c r="AO72" s="23">
        <v>67.64</v>
      </c>
      <c r="AP72" s="23">
        <v>34.757043875871908</v>
      </c>
      <c r="AQ72" s="25">
        <v>-32.882956124128093</v>
      </c>
    </row>
    <row r="73" spans="1:43" ht="17">
      <c r="A73" s="346"/>
      <c r="B73" s="28" t="s">
        <v>192</v>
      </c>
      <c r="C73" s="27" t="s">
        <v>122</v>
      </c>
      <c r="D73" s="23">
        <v>10205</v>
      </c>
      <c r="E73" s="23">
        <v>55000</v>
      </c>
      <c r="F73" s="23">
        <v>21.32</v>
      </c>
      <c r="G73" s="23">
        <v>18.554545454545455</v>
      </c>
      <c r="H73" s="25">
        <v>-2.7654545454545456</v>
      </c>
      <c r="I73" s="23">
        <v>28765.422999999999</v>
      </c>
      <c r="J73" s="23">
        <v>92892</v>
      </c>
      <c r="K73" s="23">
        <v>0</v>
      </c>
      <c r="L73" s="23">
        <v>30.966523489643887</v>
      </c>
      <c r="M73" s="25">
        <v>30.966523489643887</v>
      </c>
      <c r="N73" s="23">
        <v>0</v>
      </c>
      <c r="O73" s="23">
        <v>0</v>
      </c>
      <c r="P73" s="23">
        <v>0</v>
      </c>
      <c r="Q73" s="23">
        <v>0</v>
      </c>
      <c r="R73" s="25">
        <v>0</v>
      </c>
      <c r="S73" s="23">
        <v>0</v>
      </c>
      <c r="T73" s="23">
        <v>0</v>
      </c>
      <c r="U73" s="23">
        <v>0</v>
      </c>
      <c r="V73" s="23">
        <v>0</v>
      </c>
      <c r="W73" s="25">
        <v>0</v>
      </c>
      <c r="X73" s="23">
        <v>1048</v>
      </c>
      <c r="Y73" s="23">
        <v>6450</v>
      </c>
      <c r="Z73" s="23">
        <v>0</v>
      </c>
      <c r="AA73" s="23">
        <v>16.248062015503876</v>
      </c>
      <c r="AB73" s="25">
        <v>16.248062015503876</v>
      </c>
      <c r="AC73" s="23">
        <v>0</v>
      </c>
      <c r="AD73" s="23">
        <v>0</v>
      </c>
      <c r="AE73" s="23">
        <v>0</v>
      </c>
      <c r="AF73" s="23">
        <v>0</v>
      </c>
      <c r="AG73" s="25">
        <v>0</v>
      </c>
      <c r="AH73" s="23">
        <v>0</v>
      </c>
      <c r="AI73" s="23">
        <v>0</v>
      </c>
      <c r="AJ73" s="23">
        <v>0</v>
      </c>
      <c r="AK73" s="23">
        <v>0</v>
      </c>
      <c r="AL73" s="25">
        <v>0</v>
      </c>
      <c r="AM73" s="23">
        <v>40018.422999999995</v>
      </c>
      <c r="AN73" s="23">
        <v>154342</v>
      </c>
      <c r="AO73" s="23"/>
      <c r="AP73" s="23">
        <v>25.928407692008655</v>
      </c>
      <c r="AQ73" s="25"/>
    </row>
    <row r="74" spans="1:43" ht="17">
      <c r="A74" s="346"/>
      <c r="B74" s="28" t="s">
        <v>193</v>
      </c>
      <c r="C74" s="27" t="s">
        <v>51</v>
      </c>
      <c r="D74" s="23">
        <v>8326</v>
      </c>
      <c r="E74" s="23">
        <v>15000</v>
      </c>
      <c r="F74" s="23">
        <v>90.84</v>
      </c>
      <c r="G74" s="23">
        <v>55.506666666666668</v>
      </c>
      <c r="H74" s="25">
        <v>-35.333333333333336</v>
      </c>
      <c r="I74" s="23">
        <v>0</v>
      </c>
      <c r="J74" s="23">
        <v>0</v>
      </c>
      <c r="K74" s="23">
        <v>0</v>
      </c>
      <c r="L74" s="23">
        <v>0</v>
      </c>
      <c r="M74" s="25">
        <v>0</v>
      </c>
      <c r="N74" s="23">
        <v>0</v>
      </c>
      <c r="O74" s="23">
        <v>0</v>
      </c>
      <c r="P74" s="23">
        <v>0</v>
      </c>
      <c r="Q74" s="23">
        <v>0</v>
      </c>
      <c r="R74" s="25">
        <v>0</v>
      </c>
      <c r="S74" s="23">
        <v>0</v>
      </c>
      <c r="T74" s="23">
        <v>0</v>
      </c>
      <c r="U74" s="23">
        <v>0</v>
      </c>
      <c r="V74" s="23">
        <v>0</v>
      </c>
      <c r="W74" s="25">
        <v>0</v>
      </c>
      <c r="X74" s="23">
        <v>0</v>
      </c>
      <c r="Y74" s="23">
        <v>0</v>
      </c>
      <c r="Z74" s="23">
        <v>0</v>
      </c>
      <c r="AA74" s="23">
        <v>0</v>
      </c>
      <c r="AB74" s="25">
        <v>0</v>
      </c>
      <c r="AC74" s="23">
        <v>0</v>
      </c>
      <c r="AD74" s="23">
        <v>0</v>
      </c>
      <c r="AE74" s="23">
        <v>0</v>
      </c>
      <c r="AF74" s="23">
        <v>0</v>
      </c>
      <c r="AG74" s="25">
        <v>0</v>
      </c>
      <c r="AH74" s="23">
        <v>0</v>
      </c>
      <c r="AI74" s="23">
        <v>0</v>
      </c>
      <c r="AJ74" s="23">
        <v>0</v>
      </c>
      <c r="AK74" s="23">
        <v>0</v>
      </c>
      <c r="AL74" s="25">
        <v>0</v>
      </c>
      <c r="AM74" s="23">
        <v>8326</v>
      </c>
      <c r="AN74" s="23">
        <v>15000</v>
      </c>
      <c r="AO74" s="23"/>
      <c r="AP74" s="23">
        <v>55.506666666666668</v>
      </c>
      <c r="AQ74" s="25"/>
    </row>
    <row r="75" spans="1:43" ht="16">
      <c r="A75" s="346">
        <v>20</v>
      </c>
      <c r="B75" s="36" t="s">
        <v>194</v>
      </c>
      <c r="C75" s="27"/>
      <c r="D75" s="23">
        <v>0</v>
      </c>
      <c r="E75" s="24"/>
      <c r="F75" s="24"/>
      <c r="G75" s="23">
        <v>0</v>
      </c>
      <c r="H75" s="25">
        <v>0</v>
      </c>
      <c r="I75" s="23">
        <v>0</v>
      </c>
      <c r="J75" s="23">
        <v>0</v>
      </c>
      <c r="K75" s="23">
        <v>0</v>
      </c>
      <c r="L75" s="23">
        <v>0</v>
      </c>
      <c r="M75" s="25">
        <v>0</v>
      </c>
      <c r="N75" s="23">
        <v>0</v>
      </c>
      <c r="O75" s="23">
        <v>0</v>
      </c>
      <c r="P75" s="23">
        <v>0</v>
      </c>
      <c r="Q75" s="23">
        <v>0</v>
      </c>
      <c r="R75" s="25">
        <v>0</v>
      </c>
      <c r="S75" s="23">
        <v>0</v>
      </c>
      <c r="T75" s="23">
        <v>0</v>
      </c>
      <c r="U75" s="23">
        <v>0</v>
      </c>
      <c r="V75" s="23">
        <v>0</v>
      </c>
      <c r="W75" s="25">
        <v>0</v>
      </c>
      <c r="X75" s="23">
        <v>0</v>
      </c>
      <c r="Y75" s="23">
        <v>0</v>
      </c>
      <c r="Z75" s="23">
        <v>0</v>
      </c>
      <c r="AA75" s="23">
        <v>0</v>
      </c>
      <c r="AB75" s="25">
        <v>0</v>
      </c>
      <c r="AC75" s="23">
        <v>0</v>
      </c>
      <c r="AD75" s="23">
        <v>0</v>
      </c>
      <c r="AE75" s="23">
        <v>0</v>
      </c>
      <c r="AF75" s="23">
        <v>0</v>
      </c>
      <c r="AG75" s="25">
        <v>0</v>
      </c>
      <c r="AH75" s="23">
        <v>0</v>
      </c>
      <c r="AI75" s="23">
        <v>0</v>
      </c>
      <c r="AJ75" s="23">
        <v>0</v>
      </c>
      <c r="AK75" s="23">
        <v>0</v>
      </c>
      <c r="AL75" s="25">
        <v>0</v>
      </c>
      <c r="AM75" s="23">
        <v>0</v>
      </c>
      <c r="AN75" s="23">
        <v>0</v>
      </c>
      <c r="AO75" s="23"/>
      <c r="AP75" s="23">
        <v>0</v>
      </c>
      <c r="AQ75" s="25"/>
    </row>
    <row r="76" spans="1:43" ht="17">
      <c r="A76" s="346"/>
      <c r="B76" s="28" t="s">
        <v>195</v>
      </c>
      <c r="C76" s="27" t="s">
        <v>122</v>
      </c>
      <c r="D76" s="23">
        <v>35.69</v>
      </c>
      <c r="E76" s="23">
        <v>3600</v>
      </c>
      <c r="F76" s="23">
        <v>1</v>
      </c>
      <c r="G76" s="23">
        <v>0.99138888888888888</v>
      </c>
      <c r="H76" s="25">
        <v>-8.6111111111111249E-3</v>
      </c>
      <c r="I76" s="23">
        <v>38799.841999999997</v>
      </c>
      <c r="J76" s="23">
        <v>95650</v>
      </c>
      <c r="K76" s="23">
        <v>0</v>
      </c>
      <c r="L76" s="23">
        <v>40.56439309984318</v>
      </c>
      <c r="M76" s="25">
        <v>40.56439309984318</v>
      </c>
      <c r="N76" s="23">
        <v>0</v>
      </c>
      <c r="O76" s="23">
        <v>0</v>
      </c>
      <c r="P76" s="23">
        <v>0</v>
      </c>
      <c r="Q76" s="23">
        <v>0</v>
      </c>
      <c r="R76" s="25">
        <v>0</v>
      </c>
      <c r="S76" s="23">
        <v>0</v>
      </c>
      <c r="T76" s="23">
        <v>0</v>
      </c>
      <c r="U76" s="23">
        <v>0</v>
      </c>
      <c r="V76" s="23">
        <v>0</v>
      </c>
      <c r="W76" s="25">
        <v>0</v>
      </c>
      <c r="X76" s="23">
        <v>0</v>
      </c>
      <c r="Y76" s="23">
        <v>0</v>
      </c>
      <c r="Z76" s="23">
        <v>0</v>
      </c>
      <c r="AA76" s="23">
        <v>0</v>
      </c>
      <c r="AB76" s="25">
        <v>0</v>
      </c>
      <c r="AC76" s="23">
        <v>0</v>
      </c>
      <c r="AD76" s="23">
        <v>0</v>
      </c>
      <c r="AE76" s="23">
        <v>0</v>
      </c>
      <c r="AF76" s="23">
        <v>0</v>
      </c>
      <c r="AG76" s="25">
        <v>0</v>
      </c>
      <c r="AH76" s="23">
        <v>0</v>
      </c>
      <c r="AI76" s="23">
        <v>0</v>
      </c>
      <c r="AJ76" s="23">
        <v>0</v>
      </c>
      <c r="AK76" s="23">
        <v>0</v>
      </c>
      <c r="AL76" s="25">
        <v>0</v>
      </c>
      <c r="AM76" s="23">
        <v>38835.531999999999</v>
      </c>
      <c r="AN76" s="23">
        <v>99250</v>
      </c>
      <c r="AO76" s="23"/>
      <c r="AP76" s="23">
        <v>39.12899949622166</v>
      </c>
      <c r="AQ76" s="25"/>
    </row>
    <row r="77" spans="1:43" ht="17">
      <c r="A77" s="346"/>
      <c r="B77" s="28" t="s">
        <v>196</v>
      </c>
      <c r="C77" s="27" t="s">
        <v>152</v>
      </c>
      <c r="D77" s="23">
        <v>373</v>
      </c>
      <c r="E77" s="23">
        <v>50000</v>
      </c>
      <c r="F77" s="23">
        <v>24.74</v>
      </c>
      <c r="G77" s="23">
        <v>0.746</v>
      </c>
      <c r="H77" s="25">
        <v>-23.994</v>
      </c>
      <c r="I77" s="23">
        <v>554</v>
      </c>
      <c r="J77" s="23">
        <v>1500</v>
      </c>
      <c r="K77" s="23">
        <v>0</v>
      </c>
      <c r="L77" s="23">
        <v>36.933333333333337</v>
      </c>
      <c r="M77" s="25">
        <v>36.933333333333337</v>
      </c>
      <c r="N77" s="23">
        <v>0</v>
      </c>
      <c r="O77" s="23">
        <v>0</v>
      </c>
      <c r="P77" s="23">
        <v>0</v>
      </c>
      <c r="Q77" s="23">
        <v>0</v>
      </c>
      <c r="R77" s="25">
        <v>0</v>
      </c>
      <c r="S77" s="23">
        <v>0</v>
      </c>
      <c r="T77" s="23">
        <v>0</v>
      </c>
      <c r="U77" s="23">
        <v>0</v>
      </c>
      <c r="V77" s="23">
        <v>0</v>
      </c>
      <c r="W77" s="25">
        <v>0</v>
      </c>
      <c r="X77" s="23">
        <v>179.66</v>
      </c>
      <c r="Y77" s="23">
        <v>200</v>
      </c>
      <c r="Z77" s="23">
        <v>0</v>
      </c>
      <c r="AA77" s="23">
        <v>89.83</v>
      </c>
      <c r="AB77" s="25">
        <v>89.83</v>
      </c>
      <c r="AC77" s="23">
        <v>0</v>
      </c>
      <c r="AD77" s="23">
        <v>0</v>
      </c>
      <c r="AE77" s="23">
        <v>0</v>
      </c>
      <c r="AF77" s="23">
        <v>0</v>
      </c>
      <c r="AG77" s="25">
        <v>0</v>
      </c>
      <c r="AH77" s="23">
        <v>0</v>
      </c>
      <c r="AI77" s="23">
        <v>0</v>
      </c>
      <c r="AJ77" s="23">
        <v>0</v>
      </c>
      <c r="AK77" s="23">
        <v>0</v>
      </c>
      <c r="AL77" s="25">
        <v>0</v>
      </c>
      <c r="AM77" s="23">
        <v>1106.6600000000001</v>
      </c>
      <c r="AN77" s="23">
        <v>51700</v>
      </c>
      <c r="AO77" s="23"/>
      <c r="AP77" s="23">
        <v>2.1405415860735011</v>
      </c>
      <c r="AQ77" s="25"/>
    </row>
    <row r="78" spans="1:43" ht="16">
      <c r="A78" s="346">
        <v>21</v>
      </c>
      <c r="B78" s="36" t="s">
        <v>197</v>
      </c>
      <c r="C78" s="27"/>
      <c r="D78" s="23">
        <v>0</v>
      </c>
      <c r="E78" s="24"/>
      <c r="F78" s="24"/>
      <c r="G78" s="23">
        <v>0</v>
      </c>
      <c r="H78" s="25">
        <v>0</v>
      </c>
      <c r="I78" s="23">
        <v>0</v>
      </c>
      <c r="J78" s="23">
        <v>0</v>
      </c>
      <c r="K78" s="23">
        <v>0</v>
      </c>
      <c r="L78" s="23">
        <v>0</v>
      </c>
      <c r="M78" s="25">
        <v>0</v>
      </c>
      <c r="N78" s="23">
        <v>0</v>
      </c>
      <c r="O78" s="23">
        <v>0</v>
      </c>
      <c r="P78" s="23">
        <v>0</v>
      </c>
      <c r="Q78" s="23">
        <v>0</v>
      </c>
      <c r="R78" s="25">
        <v>0</v>
      </c>
      <c r="S78" s="23">
        <v>0</v>
      </c>
      <c r="T78" s="23">
        <v>0</v>
      </c>
      <c r="U78" s="23">
        <v>0</v>
      </c>
      <c r="V78" s="23">
        <v>0</v>
      </c>
      <c r="W78" s="25">
        <v>0</v>
      </c>
      <c r="X78" s="23">
        <v>0</v>
      </c>
      <c r="Y78" s="23">
        <v>0</v>
      </c>
      <c r="Z78" s="23">
        <v>0</v>
      </c>
      <c r="AA78" s="23">
        <v>0</v>
      </c>
      <c r="AB78" s="25">
        <v>0</v>
      </c>
      <c r="AC78" s="23">
        <v>0</v>
      </c>
      <c r="AD78" s="23">
        <v>0</v>
      </c>
      <c r="AE78" s="23">
        <v>0</v>
      </c>
      <c r="AF78" s="23">
        <v>0</v>
      </c>
      <c r="AG78" s="25">
        <v>0</v>
      </c>
      <c r="AH78" s="23">
        <v>0</v>
      </c>
      <c r="AI78" s="23">
        <v>0</v>
      </c>
      <c r="AJ78" s="23">
        <v>0</v>
      </c>
      <c r="AK78" s="23">
        <v>0</v>
      </c>
      <c r="AL78" s="25">
        <v>0</v>
      </c>
      <c r="AM78" s="23">
        <v>0</v>
      </c>
      <c r="AN78" s="23">
        <v>0</v>
      </c>
      <c r="AO78" s="23"/>
      <c r="AP78" s="23">
        <v>0</v>
      </c>
      <c r="AQ78" s="25"/>
    </row>
    <row r="79" spans="1:43" ht="17">
      <c r="A79" s="346"/>
      <c r="B79" s="28" t="s">
        <v>198</v>
      </c>
      <c r="C79" s="27" t="s">
        <v>45</v>
      </c>
      <c r="D79" s="23">
        <v>1886</v>
      </c>
      <c r="E79" s="23">
        <v>17700</v>
      </c>
      <c r="F79" s="23">
        <v>9.3699999999999992</v>
      </c>
      <c r="G79" s="23">
        <v>10.655367231638419</v>
      </c>
      <c r="H79" s="25">
        <v>1.2853672316384195</v>
      </c>
      <c r="I79" s="23">
        <v>0</v>
      </c>
      <c r="J79" s="23">
        <v>0</v>
      </c>
      <c r="K79" s="23">
        <v>0</v>
      </c>
      <c r="L79" s="23">
        <v>0</v>
      </c>
      <c r="M79" s="25">
        <v>0</v>
      </c>
      <c r="N79" s="23">
        <v>0</v>
      </c>
      <c r="O79" s="23">
        <v>0</v>
      </c>
      <c r="P79" s="23">
        <v>0</v>
      </c>
      <c r="Q79" s="23">
        <v>0</v>
      </c>
      <c r="R79" s="25">
        <v>0</v>
      </c>
      <c r="S79" s="23">
        <v>0</v>
      </c>
      <c r="T79" s="23">
        <v>0</v>
      </c>
      <c r="U79" s="23">
        <v>0</v>
      </c>
      <c r="V79" s="23">
        <v>0</v>
      </c>
      <c r="W79" s="25">
        <v>0</v>
      </c>
      <c r="X79" s="23">
        <v>0</v>
      </c>
      <c r="Y79" s="23">
        <v>0</v>
      </c>
      <c r="Z79" s="23">
        <v>0</v>
      </c>
      <c r="AA79" s="23">
        <v>0</v>
      </c>
      <c r="AB79" s="25">
        <v>0</v>
      </c>
      <c r="AC79" s="23">
        <v>0</v>
      </c>
      <c r="AD79" s="23">
        <v>0</v>
      </c>
      <c r="AE79" s="23">
        <v>0</v>
      </c>
      <c r="AF79" s="23">
        <v>0</v>
      </c>
      <c r="AG79" s="25">
        <v>0</v>
      </c>
      <c r="AH79" s="23">
        <v>0</v>
      </c>
      <c r="AI79" s="23">
        <v>0</v>
      </c>
      <c r="AJ79" s="23">
        <v>0</v>
      </c>
      <c r="AK79" s="23">
        <v>0</v>
      </c>
      <c r="AL79" s="25">
        <v>0</v>
      </c>
      <c r="AM79" s="23">
        <v>1886</v>
      </c>
      <c r="AN79" s="23">
        <v>17700</v>
      </c>
      <c r="AO79" s="23"/>
      <c r="AP79" s="23">
        <v>10.655367231638419</v>
      </c>
      <c r="AQ79" s="25"/>
    </row>
    <row r="80" spans="1:43" ht="17">
      <c r="A80" s="346">
        <v>22</v>
      </c>
      <c r="B80" s="21" t="s">
        <v>199</v>
      </c>
      <c r="C80" s="27"/>
      <c r="D80" s="23">
        <v>0</v>
      </c>
      <c r="E80" s="24"/>
      <c r="F80" s="24"/>
      <c r="G80" s="23">
        <v>0</v>
      </c>
      <c r="H80" s="25">
        <v>0</v>
      </c>
      <c r="I80" s="23">
        <v>0</v>
      </c>
      <c r="J80" s="23">
        <v>0</v>
      </c>
      <c r="K80" s="23">
        <v>0</v>
      </c>
      <c r="L80" s="23">
        <v>0</v>
      </c>
      <c r="M80" s="25">
        <v>0</v>
      </c>
      <c r="N80" s="23">
        <v>0</v>
      </c>
      <c r="O80" s="23">
        <v>0</v>
      </c>
      <c r="P80" s="23">
        <v>0</v>
      </c>
      <c r="Q80" s="23">
        <v>0</v>
      </c>
      <c r="R80" s="25">
        <v>0</v>
      </c>
      <c r="S80" s="23">
        <v>0</v>
      </c>
      <c r="T80" s="23">
        <v>0</v>
      </c>
      <c r="U80" s="23">
        <v>0</v>
      </c>
      <c r="V80" s="23">
        <v>0</v>
      </c>
      <c r="W80" s="25">
        <v>0</v>
      </c>
      <c r="X80" s="23">
        <v>0</v>
      </c>
      <c r="Y80" s="23">
        <v>0</v>
      </c>
      <c r="Z80" s="23">
        <v>0</v>
      </c>
      <c r="AA80" s="23">
        <v>0</v>
      </c>
      <c r="AB80" s="25">
        <v>0</v>
      </c>
      <c r="AC80" s="23">
        <v>0</v>
      </c>
      <c r="AD80" s="23">
        <v>0</v>
      </c>
      <c r="AE80" s="23">
        <v>0</v>
      </c>
      <c r="AF80" s="23">
        <v>0</v>
      </c>
      <c r="AG80" s="25">
        <v>0</v>
      </c>
      <c r="AH80" s="23">
        <v>0</v>
      </c>
      <c r="AI80" s="23">
        <v>0</v>
      </c>
      <c r="AJ80" s="23">
        <v>0</v>
      </c>
      <c r="AK80" s="23">
        <v>0</v>
      </c>
      <c r="AL80" s="25">
        <v>0</v>
      </c>
      <c r="AM80" s="23">
        <v>0</v>
      </c>
      <c r="AN80" s="23">
        <v>0</v>
      </c>
      <c r="AO80" s="23"/>
      <c r="AP80" s="23">
        <v>0</v>
      </c>
      <c r="AQ80" s="25">
        <v>0</v>
      </c>
    </row>
    <row r="81" spans="1:43" ht="17">
      <c r="A81" s="346"/>
      <c r="B81" s="28" t="s">
        <v>200</v>
      </c>
      <c r="C81" s="27" t="s">
        <v>122</v>
      </c>
      <c r="D81" s="23">
        <v>9100</v>
      </c>
      <c r="E81" s="23">
        <v>17000</v>
      </c>
      <c r="F81" s="23">
        <v>53.12</v>
      </c>
      <c r="G81" s="23">
        <v>53.529411764705884</v>
      </c>
      <c r="H81" s="25">
        <v>0.40941176470588658</v>
      </c>
      <c r="I81" s="23">
        <v>0</v>
      </c>
      <c r="J81" s="23">
        <v>0</v>
      </c>
      <c r="K81" s="23">
        <v>0</v>
      </c>
      <c r="L81" s="23">
        <v>0</v>
      </c>
      <c r="M81" s="25">
        <v>0</v>
      </c>
      <c r="N81" s="23">
        <v>0</v>
      </c>
      <c r="O81" s="23">
        <v>0</v>
      </c>
      <c r="P81" s="23">
        <v>0</v>
      </c>
      <c r="Q81" s="23">
        <v>0</v>
      </c>
      <c r="R81" s="25">
        <v>0</v>
      </c>
      <c r="S81" s="23">
        <v>0</v>
      </c>
      <c r="T81" s="23">
        <v>0</v>
      </c>
      <c r="U81" s="23">
        <v>0</v>
      </c>
      <c r="V81" s="23">
        <v>0</v>
      </c>
      <c r="W81" s="25">
        <v>0</v>
      </c>
      <c r="X81" s="23">
        <v>520000</v>
      </c>
      <c r="Y81" s="23">
        <v>671226</v>
      </c>
      <c r="Z81" s="23">
        <v>0</v>
      </c>
      <c r="AA81" s="23">
        <v>77.470181429205667</v>
      </c>
      <c r="AB81" s="25">
        <v>77.470181429205667</v>
      </c>
      <c r="AC81" s="23">
        <v>0</v>
      </c>
      <c r="AD81" s="23">
        <v>0</v>
      </c>
      <c r="AE81" s="23">
        <v>0</v>
      </c>
      <c r="AF81" s="23">
        <v>0</v>
      </c>
      <c r="AG81" s="25">
        <v>0</v>
      </c>
      <c r="AH81" s="23">
        <v>0</v>
      </c>
      <c r="AI81" s="23">
        <v>0</v>
      </c>
      <c r="AJ81" s="23">
        <v>0</v>
      </c>
      <c r="AK81" s="23">
        <v>0</v>
      </c>
      <c r="AL81" s="25">
        <v>0</v>
      </c>
      <c r="AM81" s="23">
        <v>529100</v>
      </c>
      <c r="AN81" s="23">
        <v>688226</v>
      </c>
      <c r="AO81" s="23">
        <v>51.23</v>
      </c>
      <c r="AP81" s="23">
        <v>76.878815970335324</v>
      </c>
      <c r="AQ81" s="25">
        <v>25.648815970335328</v>
      </c>
    </row>
    <row r="82" spans="1:43" ht="17">
      <c r="A82" s="346">
        <v>23</v>
      </c>
      <c r="B82" s="21" t="s">
        <v>201</v>
      </c>
      <c r="C82" s="27"/>
      <c r="D82" s="23">
        <v>0</v>
      </c>
      <c r="E82" s="24"/>
      <c r="F82" s="24"/>
      <c r="G82" s="23">
        <v>0</v>
      </c>
      <c r="H82" s="25">
        <v>0</v>
      </c>
      <c r="I82" s="23">
        <v>0</v>
      </c>
      <c r="J82" s="23">
        <v>0</v>
      </c>
      <c r="K82" s="23">
        <v>0</v>
      </c>
      <c r="L82" s="23">
        <v>0</v>
      </c>
      <c r="M82" s="25">
        <v>0</v>
      </c>
      <c r="N82" s="23">
        <v>0</v>
      </c>
      <c r="O82" s="23">
        <v>0</v>
      </c>
      <c r="P82" s="23">
        <v>0</v>
      </c>
      <c r="Q82" s="23">
        <v>0</v>
      </c>
      <c r="R82" s="25">
        <v>0</v>
      </c>
      <c r="S82" s="23">
        <v>0</v>
      </c>
      <c r="T82" s="23">
        <v>0</v>
      </c>
      <c r="U82" s="23">
        <v>0</v>
      </c>
      <c r="V82" s="23">
        <v>0</v>
      </c>
      <c r="W82" s="25">
        <v>0</v>
      </c>
      <c r="X82" s="23">
        <v>0</v>
      </c>
      <c r="Y82" s="23">
        <v>0</v>
      </c>
      <c r="Z82" s="23">
        <v>0</v>
      </c>
      <c r="AA82" s="23">
        <v>0</v>
      </c>
      <c r="AB82" s="25">
        <v>0</v>
      </c>
      <c r="AC82" s="23">
        <v>0</v>
      </c>
      <c r="AD82" s="23">
        <v>0</v>
      </c>
      <c r="AE82" s="23">
        <v>0</v>
      </c>
      <c r="AF82" s="23">
        <v>0</v>
      </c>
      <c r="AG82" s="25">
        <v>0</v>
      </c>
      <c r="AH82" s="23">
        <v>0</v>
      </c>
      <c r="AI82" s="23">
        <v>0</v>
      </c>
      <c r="AJ82" s="23">
        <v>0</v>
      </c>
      <c r="AK82" s="23">
        <v>0</v>
      </c>
      <c r="AL82" s="25">
        <v>0</v>
      </c>
      <c r="AM82" s="23">
        <v>0</v>
      </c>
      <c r="AN82" s="23">
        <v>0</v>
      </c>
      <c r="AO82" s="23"/>
      <c r="AP82" s="23">
        <v>0</v>
      </c>
      <c r="AQ82" s="25">
        <v>0</v>
      </c>
    </row>
    <row r="83" spans="1:43" ht="17">
      <c r="A83" s="346"/>
      <c r="B83" s="28" t="s">
        <v>202</v>
      </c>
      <c r="C83" s="27" t="s">
        <v>51</v>
      </c>
      <c r="D83" s="23">
        <v>0</v>
      </c>
      <c r="E83" s="23">
        <v>0</v>
      </c>
      <c r="F83" s="23">
        <v>0</v>
      </c>
      <c r="G83" s="23">
        <v>0</v>
      </c>
      <c r="H83" s="25">
        <v>0</v>
      </c>
      <c r="I83" s="23">
        <v>0</v>
      </c>
      <c r="J83" s="23">
        <v>0</v>
      </c>
      <c r="K83" s="23">
        <v>0</v>
      </c>
      <c r="L83" s="23">
        <v>0</v>
      </c>
      <c r="M83" s="25">
        <v>0</v>
      </c>
      <c r="N83" s="23">
        <v>0</v>
      </c>
      <c r="O83" s="23">
        <v>0</v>
      </c>
      <c r="P83" s="23">
        <v>0</v>
      </c>
      <c r="Q83" s="23">
        <v>0</v>
      </c>
      <c r="R83" s="25">
        <v>0</v>
      </c>
      <c r="S83" s="23">
        <v>0</v>
      </c>
      <c r="T83" s="23">
        <v>0</v>
      </c>
      <c r="U83" s="23">
        <v>0</v>
      </c>
      <c r="V83" s="23">
        <v>0</v>
      </c>
      <c r="W83" s="25">
        <v>0</v>
      </c>
      <c r="X83" s="23">
        <v>0</v>
      </c>
      <c r="Y83" s="23">
        <v>0</v>
      </c>
      <c r="Z83" s="23">
        <v>0</v>
      </c>
      <c r="AA83" s="23">
        <v>0</v>
      </c>
      <c r="AB83" s="25">
        <v>0</v>
      </c>
      <c r="AC83" s="23">
        <v>0</v>
      </c>
      <c r="AD83" s="23">
        <v>0</v>
      </c>
      <c r="AE83" s="23">
        <v>0</v>
      </c>
      <c r="AF83" s="23">
        <v>0</v>
      </c>
      <c r="AG83" s="25">
        <v>0</v>
      </c>
      <c r="AH83" s="23">
        <v>0</v>
      </c>
      <c r="AI83" s="23">
        <v>0</v>
      </c>
      <c r="AJ83" s="23">
        <v>0</v>
      </c>
      <c r="AK83" s="23">
        <v>0</v>
      </c>
      <c r="AL83" s="25">
        <v>0</v>
      </c>
      <c r="AM83" s="23">
        <v>0</v>
      </c>
      <c r="AN83" s="23">
        <v>0</v>
      </c>
      <c r="AO83" s="23"/>
      <c r="AP83" s="23">
        <v>0</v>
      </c>
      <c r="AQ83" s="25">
        <v>0</v>
      </c>
    </row>
    <row r="84" spans="1:43" ht="17">
      <c r="A84" s="109">
        <v>24</v>
      </c>
      <c r="B84" s="21" t="s">
        <v>203</v>
      </c>
      <c r="C84" s="27"/>
      <c r="D84" s="23">
        <v>0</v>
      </c>
      <c r="E84" s="24"/>
      <c r="F84" s="24"/>
      <c r="G84" s="23">
        <v>0</v>
      </c>
      <c r="H84" s="25">
        <v>0</v>
      </c>
      <c r="I84" s="23">
        <v>0</v>
      </c>
      <c r="J84" s="23">
        <v>0</v>
      </c>
      <c r="K84" s="23">
        <v>0</v>
      </c>
      <c r="L84" s="23">
        <v>0</v>
      </c>
      <c r="M84" s="25">
        <v>0</v>
      </c>
      <c r="N84" s="23">
        <v>0</v>
      </c>
      <c r="O84" s="23">
        <v>0</v>
      </c>
      <c r="P84" s="23">
        <v>0</v>
      </c>
      <c r="Q84" s="23">
        <v>0</v>
      </c>
      <c r="R84" s="25">
        <v>0</v>
      </c>
      <c r="S84" s="23">
        <v>0</v>
      </c>
      <c r="T84" s="23">
        <v>0</v>
      </c>
      <c r="U84" s="23">
        <v>0</v>
      </c>
      <c r="V84" s="23">
        <v>0</v>
      </c>
      <c r="W84" s="25">
        <v>0</v>
      </c>
      <c r="X84" s="23">
        <v>0</v>
      </c>
      <c r="Y84" s="23">
        <v>0</v>
      </c>
      <c r="Z84" s="23">
        <v>0</v>
      </c>
      <c r="AA84" s="23">
        <v>0</v>
      </c>
      <c r="AB84" s="25">
        <v>0</v>
      </c>
      <c r="AC84" s="23">
        <v>0</v>
      </c>
      <c r="AD84" s="23">
        <v>0</v>
      </c>
      <c r="AE84" s="23">
        <v>0</v>
      </c>
      <c r="AF84" s="23">
        <v>0</v>
      </c>
      <c r="AG84" s="25">
        <v>0</v>
      </c>
      <c r="AH84" s="23">
        <v>0</v>
      </c>
      <c r="AI84" s="23">
        <v>0</v>
      </c>
      <c r="AJ84" s="23">
        <v>0</v>
      </c>
      <c r="AK84" s="23">
        <v>0</v>
      </c>
      <c r="AL84" s="25">
        <v>0</v>
      </c>
      <c r="AM84" s="23">
        <v>0</v>
      </c>
      <c r="AN84" s="23">
        <v>0</v>
      </c>
      <c r="AO84" s="23"/>
      <c r="AP84" s="23">
        <v>0</v>
      </c>
      <c r="AQ84" s="25">
        <v>0</v>
      </c>
    </row>
    <row r="85" spans="1:43" ht="17">
      <c r="A85" s="109"/>
      <c r="B85" s="28" t="s">
        <v>204</v>
      </c>
      <c r="C85" s="27" t="s">
        <v>205</v>
      </c>
      <c r="D85" s="23">
        <v>6710</v>
      </c>
      <c r="E85" s="23">
        <v>135000</v>
      </c>
      <c r="F85" s="23">
        <v>11.24</v>
      </c>
      <c r="G85" s="23">
        <v>4.9703703703703699</v>
      </c>
      <c r="H85" s="25">
        <v>-6.2696296296296303</v>
      </c>
      <c r="I85" s="23">
        <v>0</v>
      </c>
      <c r="J85" s="23">
        <v>0</v>
      </c>
      <c r="K85" s="23">
        <v>0</v>
      </c>
      <c r="L85" s="23">
        <v>0</v>
      </c>
      <c r="M85" s="25">
        <v>0</v>
      </c>
      <c r="N85" s="23">
        <v>0</v>
      </c>
      <c r="O85" s="23">
        <v>0</v>
      </c>
      <c r="P85" s="23">
        <v>0</v>
      </c>
      <c r="Q85" s="23">
        <v>0</v>
      </c>
      <c r="R85" s="25">
        <v>0</v>
      </c>
      <c r="S85" s="23">
        <v>0</v>
      </c>
      <c r="T85" s="23">
        <v>0</v>
      </c>
      <c r="U85" s="23">
        <v>0</v>
      </c>
      <c r="V85" s="23">
        <v>0</v>
      </c>
      <c r="W85" s="25">
        <v>0</v>
      </c>
      <c r="X85" s="23">
        <v>0</v>
      </c>
      <c r="Y85" s="23">
        <v>0</v>
      </c>
      <c r="Z85" s="23">
        <v>0</v>
      </c>
      <c r="AA85" s="23">
        <v>0</v>
      </c>
      <c r="AB85" s="25">
        <v>0</v>
      </c>
      <c r="AC85" s="23">
        <v>0</v>
      </c>
      <c r="AD85" s="23">
        <v>0</v>
      </c>
      <c r="AE85" s="23">
        <v>0</v>
      </c>
      <c r="AF85" s="23">
        <v>0</v>
      </c>
      <c r="AG85" s="25">
        <v>0</v>
      </c>
      <c r="AH85" s="23">
        <v>0</v>
      </c>
      <c r="AI85" s="23">
        <v>0</v>
      </c>
      <c r="AJ85" s="23">
        <v>0</v>
      </c>
      <c r="AK85" s="23">
        <v>0</v>
      </c>
      <c r="AL85" s="25">
        <v>0</v>
      </c>
      <c r="AM85" s="23">
        <v>6710</v>
      </c>
      <c r="AN85" s="23">
        <v>135000</v>
      </c>
      <c r="AO85" s="23"/>
      <c r="AP85" s="23">
        <v>4.9703703703703699</v>
      </c>
      <c r="AQ85" s="25"/>
    </row>
    <row r="86" spans="1:43" ht="17">
      <c r="A86" s="109">
        <v>25</v>
      </c>
      <c r="B86" s="21" t="s">
        <v>206</v>
      </c>
      <c r="C86" s="27"/>
      <c r="D86" s="23">
        <v>0</v>
      </c>
      <c r="E86" s="23">
        <v>0</v>
      </c>
      <c r="F86" s="23">
        <v>0</v>
      </c>
      <c r="G86" s="23">
        <v>0</v>
      </c>
      <c r="H86" s="25">
        <v>0</v>
      </c>
      <c r="I86" s="23">
        <v>0</v>
      </c>
      <c r="J86" s="23">
        <v>0</v>
      </c>
      <c r="K86" s="23">
        <v>0</v>
      </c>
      <c r="L86" s="23">
        <v>0</v>
      </c>
      <c r="M86" s="25">
        <v>0</v>
      </c>
      <c r="N86" s="23">
        <v>0</v>
      </c>
      <c r="O86" s="23">
        <v>0</v>
      </c>
      <c r="P86" s="23">
        <v>0</v>
      </c>
      <c r="Q86" s="23">
        <v>0</v>
      </c>
      <c r="R86" s="25">
        <v>0</v>
      </c>
      <c r="S86" s="23">
        <v>0</v>
      </c>
      <c r="T86" s="23">
        <v>0</v>
      </c>
      <c r="U86" s="23">
        <v>0</v>
      </c>
      <c r="V86" s="23">
        <v>0</v>
      </c>
      <c r="W86" s="25">
        <v>0</v>
      </c>
      <c r="X86" s="23">
        <v>0</v>
      </c>
      <c r="Y86" s="23">
        <v>0</v>
      </c>
      <c r="Z86" s="23">
        <v>0</v>
      </c>
      <c r="AA86" s="23">
        <v>0</v>
      </c>
      <c r="AB86" s="25">
        <v>0</v>
      </c>
      <c r="AC86" s="23">
        <v>0</v>
      </c>
      <c r="AD86" s="23">
        <v>0</v>
      </c>
      <c r="AE86" s="23">
        <v>0</v>
      </c>
      <c r="AF86" s="23">
        <v>0</v>
      </c>
      <c r="AG86" s="25">
        <v>0</v>
      </c>
      <c r="AH86" s="23">
        <v>0</v>
      </c>
      <c r="AI86" s="23">
        <v>0</v>
      </c>
      <c r="AJ86" s="23">
        <v>0</v>
      </c>
      <c r="AK86" s="23">
        <v>0</v>
      </c>
      <c r="AL86" s="25">
        <v>0</v>
      </c>
      <c r="AM86" s="23">
        <v>0</v>
      </c>
      <c r="AN86" s="23">
        <v>0</v>
      </c>
      <c r="AO86" s="23"/>
      <c r="AP86" s="23">
        <v>0</v>
      </c>
      <c r="AQ86" s="25">
        <v>0</v>
      </c>
    </row>
    <row r="87" spans="1:43" ht="17">
      <c r="A87" s="109"/>
      <c r="B87" s="28" t="s">
        <v>207</v>
      </c>
      <c r="C87" s="27" t="s">
        <v>208</v>
      </c>
      <c r="D87" s="23">
        <v>0</v>
      </c>
      <c r="E87" s="23">
        <v>0</v>
      </c>
      <c r="F87" s="23">
        <v>0</v>
      </c>
      <c r="G87" s="23">
        <v>0</v>
      </c>
      <c r="H87" s="25">
        <v>0</v>
      </c>
      <c r="I87" s="23">
        <v>0</v>
      </c>
      <c r="J87" s="23">
        <v>0</v>
      </c>
      <c r="K87" s="23">
        <v>0</v>
      </c>
      <c r="L87" s="23">
        <v>0</v>
      </c>
      <c r="M87" s="25">
        <v>0</v>
      </c>
      <c r="N87" s="23">
        <v>0</v>
      </c>
      <c r="O87" s="23">
        <v>0</v>
      </c>
      <c r="P87" s="23">
        <v>0</v>
      </c>
      <c r="Q87" s="23">
        <v>0</v>
      </c>
      <c r="R87" s="25">
        <v>0</v>
      </c>
      <c r="S87" s="23">
        <v>0</v>
      </c>
      <c r="T87" s="23">
        <v>0</v>
      </c>
      <c r="U87" s="23">
        <v>0</v>
      </c>
      <c r="V87" s="23">
        <v>0</v>
      </c>
      <c r="W87" s="25">
        <v>0</v>
      </c>
      <c r="X87" s="23">
        <v>0</v>
      </c>
      <c r="Y87" s="23">
        <v>0</v>
      </c>
      <c r="Z87" s="23">
        <v>0</v>
      </c>
      <c r="AA87" s="23">
        <v>0</v>
      </c>
      <c r="AB87" s="25">
        <v>0</v>
      </c>
      <c r="AC87" s="23">
        <v>0</v>
      </c>
      <c r="AD87" s="23">
        <v>0</v>
      </c>
      <c r="AE87" s="23">
        <v>0</v>
      </c>
      <c r="AF87" s="23">
        <v>0</v>
      </c>
      <c r="AG87" s="25">
        <v>0</v>
      </c>
      <c r="AH87" s="23">
        <v>0</v>
      </c>
      <c r="AI87" s="23">
        <v>0</v>
      </c>
      <c r="AJ87" s="23">
        <v>0</v>
      </c>
      <c r="AK87" s="23">
        <v>0</v>
      </c>
      <c r="AL87" s="25">
        <v>0</v>
      </c>
      <c r="AM87" s="23">
        <v>0</v>
      </c>
      <c r="AN87" s="23">
        <v>0</v>
      </c>
      <c r="AO87" s="23"/>
      <c r="AP87" s="23">
        <v>0</v>
      </c>
      <c r="AQ87" s="25">
        <v>0</v>
      </c>
    </row>
    <row r="88" spans="1:43" ht="17">
      <c r="A88" s="109"/>
      <c r="B88" s="28" t="s">
        <v>209</v>
      </c>
      <c r="C88" s="27" t="s">
        <v>208</v>
      </c>
      <c r="D88" s="23">
        <v>0</v>
      </c>
      <c r="E88" s="23">
        <v>0</v>
      </c>
      <c r="F88" s="23">
        <v>0</v>
      </c>
      <c r="G88" s="23">
        <v>0</v>
      </c>
      <c r="H88" s="25">
        <v>0</v>
      </c>
      <c r="I88" s="23">
        <v>0</v>
      </c>
      <c r="J88" s="23">
        <v>0</v>
      </c>
      <c r="K88" s="23">
        <v>0</v>
      </c>
      <c r="L88" s="23">
        <v>0</v>
      </c>
      <c r="M88" s="25">
        <v>0</v>
      </c>
      <c r="N88" s="23">
        <v>2430.8000000000002</v>
      </c>
      <c r="O88" s="23">
        <v>6050</v>
      </c>
      <c r="P88" s="23">
        <v>0</v>
      </c>
      <c r="Q88" s="23">
        <v>40.178512396694217</v>
      </c>
      <c r="R88" s="25">
        <v>40.178512396694217</v>
      </c>
      <c r="S88" s="23">
        <v>0</v>
      </c>
      <c r="T88" s="23">
        <v>0</v>
      </c>
      <c r="U88" s="23">
        <v>0</v>
      </c>
      <c r="V88" s="23">
        <v>0</v>
      </c>
      <c r="W88" s="25">
        <v>0</v>
      </c>
      <c r="X88" s="23">
        <v>0</v>
      </c>
      <c r="Y88" s="23">
        <v>0</v>
      </c>
      <c r="Z88" s="23">
        <v>0</v>
      </c>
      <c r="AA88" s="23">
        <v>0</v>
      </c>
      <c r="AB88" s="25">
        <v>0</v>
      </c>
      <c r="AC88" s="23">
        <v>0</v>
      </c>
      <c r="AD88" s="23">
        <v>0</v>
      </c>
      <c r="AE88" s="23">
        <v>0</v>
      </c>
      <c r="AF88" s="23">
        <v>0</v>
      </c>
      <c r="AG88" s="25">
        <v>0</v>
      </c>
      <c r="AH88" s="23">
        <v>0</v>
      </c>
      <c r="AI88" s="23">
        <v>0</v>
      </c>
      <c r="AJ88" s="23">
        <v>0</v>
      </c>
      <c r="AK88" s="23">
        <v>0</v>
      </c>
      <c r="AL88" s="25">
        <v>0</v>
      </c>
      <c r="AM88" s="23">
        <v>2430.8000000000002</v>
      </c>
      <c r="AN88" s="23">
        <v>6050</v>
      </c>
      <c r="AO88" s="23"/>
      <c r="AP88" s="23">
        <v>40.178512396694217</v>
      </c>
      <c r="AQ88" s="25"/>
    </row>
  </sheetData>
  <customSheetViews>
    <customSheetView guid="{987B117E-A030-4738-9C8F-B53639619339}">
      <pane xSplit="2" ySplit="6" topLeftCell="AF55" activePane="bottomRight" state="frozen"/>
      <selection pane="bottomRight" activeCell="AN96" sqref="AN96"/>
      <pageMargins left="0.7" right="0.7" top="0.75" bottom="0.75" header="0.3" footer="0.3"/>
    </customSheetView>
  </customSheetViews>
  <mergeCells count="76">
    <mergeCell ref="AO9:AO10"/>
    <mergeCell ref="AM3:AQ3"/>
    <mergeCell ref="AM4:AM6"/>
    <mergeCell ref="AN4:AN6"/>
    <mergeCell ref="AO4:AO6"/>
    <mergeCell ref="AP4:AP6"/>
    <mergeCell ref="AQ4:AQ6"/>
    <mergeCell ref="AH3:AL3"/>
    <mergeCell ref="AH4:AH6"/>
    <mergeCell ref="AI4:AI6"/>
    <mergeCell ref="AJ4:AJ6"/>
    <mergeCell ref="AK4:AK6"/>
    <mergeCell ref="AL4:AL6"/>
    <mergeCell ref="AC3:AG3"/>
    <mergeCell ref="AC4:AC6"/>
    <mergeCell ref="AD4:AD6"/>
    <mergeCell ref="AE4:AE6"/>
    <mergeCell ref="AF4:AF6"/>
    <mergeCell ref="AG4:AG6"/>
    <mergeCell ref="A82:A83"/>
    <mergeCell ref="T4:T6"/>
    <mergeCell ref="U4:U6"/>
    <mergeCell ref="J4:J6"/>
    <mergeCell ref="K4:K6"/>
    <mergeCell ref="L4:L6"/>
    <mergeCell ref="M4:M6"/>
    <mergeCell ref="N4:N6"/>
    <mergeCell ref="O4:O6"/>
    <mergeCell ref="A28:A29"/>
    <mergeCell ref="A71:A74"/>
    <mergeCell ref="A75:A77"/>
    <mergeCell ref="A78:A79"/>
    <mergeCell ref="A80:A81"/>
    <mergeCell ref="A7:A10"/>
    <mergeCell ref="A11:A12"/>
    <mergeCell ref="A13:A16"/>
    <mergeCell ref="A17:A23"/>
    <mergeCell ref="A24:A27"/>
    <mergeCell ref="A64:A65"/>
    <mergeCell ref="A66:A70"/>
    <mergeCell ref="A30:A32"/>
    <mergeCell ref="A35:A37"/>
    <mergeCell ref="A38:A42"/>
    <mergeCell ref="A43:A44"/>
    <mergeCell ref="A45:A46"/>
    <mergeCell ref="A47:A48"/>
    <mergeCell ref="A49:A51"/>
    <mergeCell ref="A52:A53"/>
    <mergeCell ref="A54:A55"/>
    <mergeCell ref="A56:A63"/>
    <mergeCell ref="AB4:AB6"/>
    <mergeCell ref="D3:H3"/>
    <mergeCell ref="I3:M3"/>
    <mergeCell ref="N3:R3"/>
    <mergeCell ref="S3:W3"/>
    <mergeCell ref="X3:AB3"/>
    <mergeCell ref="V4:V6"/>
    <mergeCell ref="W4:W6"/>
    <mergeCell ref="X4:X6"/>
    <mergeCell ref="Y4:Y6"/>
    <mergeCell ref="Z4:Z6"/>
    <mergeCell ref="AA4:AA6"/>
    <mergeCell ref="P4:P6"/>
    <mergeCell ref="Q4:Q6"/>
    <mergeCell ref="R4:R6"/>
    <mergeCell ref="S4:S6"/>
    <mergeCell ref="F4:F6"/>
    <mergeCell ref="G4:G6"/>
    <mergeCell ref="H4:H6"/>
    <mergeCell ref="A3:C3"/>
    <mergeCell ref="I4:I6"/>
    <mergeCell ref="A4:A6"/>
    <mergeCell ref="B4:B6"/>
    <mergeCell ref="C4:C6"/>
    <mergeCell ref="D4:D6"/>
    <mergeCell ref="E4:E6"/>
  </mergeCells>
  <printOptions horizontalCentered="1"/>
  <pageMargins left="0.45" right="0.45" top="0.5" bottom="0.5" header="0.3" footer="0.3"/>
  <pageSetup paperSize="9" scale="36" orientation="landscape" horizontalDpi="300" verticalDpi="300" r:id="rId1"/>
  <colBreaks count="1" manualBreakCount="1">
    <brk id="23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3"/>
  <dimension ref="A1:R88"/>
  <sheetViews>
    <sheetView topLeftCell="A61" workbookViewId="0">
      <selection activeCell="J16" sqref="J16"/>
    </sheetView>
  </sheetViews>
  <sheetFormatPr defaultRowHeight="14.5"/>
  <cols>
    <col min="1" max="1" width="6.54296875" customWidth="1"/>
    <col min="2" max="2" width="23" customWidth="1"/>
    <col min="3" max="3" width="11.453125" bestFit="1" customWidth="1"/>
    <col min="4" max="4" width="16.453125" customWidth="1"/>
    <col min="5" max="6" width="15.453125" bestFit="1" customWidth="1"/>
    <col min="7" max="7" width="12.1796875" customWidth="1"/>
    <col min="8" max="8" width="13.453125" customWidth="1"/>
  </cols>
  <sheetData>
    <row r="1" spans="1:18" ht="17.5">
      <c r="A1" s="307" t="s">
        <v>210</v>
      </c>
      <c r="B1" s="307"/>
      <c r="C1" s="307"/>
      <c r="D1" s="307"/>
      <c r="E1" s="307"/>
      <c r="F1" s="307"/>
      <c r="G1" s="307"/>
      <c r="H1" s="30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17.5">
      <c r="A2" s="355" t="s">
        <v>211</v>
      </c>
      <c r="B2" s="355"/>
      <c r="C2" s="355"/>
      <c r="D2" s="355"/>
      <c r="E2" s="355"/>
      <c r="F2" s="355"/>
      <c r="G2" s="355"/>
      <c r="H2" s="355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8" ht="15.5">
      <c r="A3" s="352" t="s">
        <v>106</v>
      </c>
      <c r="B3" s="353" t="s">
        <v>107</v>
      </c>
      <c r="C3" s="353" t="s">
        <v>40</v>
      </c>
      <c r="D3" s="339" t="s">
        <v>358</v>
      </c>
      <c r="E3" s="339"/>
      <c r="F3" s="339"/>
      <c r="G3" s="339"/>
      <c r="H3" s="339"/>
    </row>
    <row r="4" spans="1:18" ht="15" customHeight="1">
      <c r="A4" s="352"/>
      <c r="B4" s="353"/>
      <c r="C4" s="354"/>
      <c r="D4" s="37" t="s">
        <v>5</v>
      </c>
      <c r="E4" s="37" t="s">
        <v>6</v>
      </c>
      <c r="F4" s="37" t="s">
        <v>7</v>
      </c>
      <c r="G4" s="356" t="s">
        <v>8</v>
      </c>
      <c r="H4" s="356" t="s">
        <v>9</v>
      </c>
    </row>
    <row r="5" spans="1:18" ht="30">
      <c r="A5" s="352"/>
      <c r="B5" s="353"/>
      <c r="C5" s="354"/>
      <c r="D5" s="18" t="str">
        <f>'[1]1.1'!$B$6</f>
        <v xml:space="preserve">cf=j= @)&amp;$÷&amp;%-;fpg–k';_                </v>
      </c>
      <c r="E5" s="18" t="str">
        <f>'[1]1.1'!$C$6</f>
        <v xml:space="preserve">cf=j= @)&amp;%÷&amp;^-;fpg–k';_                </v>
      </c>
      <c r="F5" s="18" t="str">
        <f>'[1]1.1'!$D$6</f>
        <v xml:space="preserve">cf=j= @)&amp;^÷&amp;&amp;-;fpg–k';_                </v>
      </c>
      <c r="G5" s="356"/>
      <c r="H5" s="356"/>
    </row>
    <row r="6" spans="1:18" ht="17">
      <c r="A6" s="351">
        <v>1</v>
      </c>
      <c r="B6" s="21" t="s">
        <v>415</v>
      </c>
      <c r="C6" s="39"/>
      <c r="D6" s="24"/>
      <c r="E6" s="24"/>
      <c r="F6" s="24"/>
      <c r="G6" s="24"/>
      <c r="H6" s="24"/>
    </row>
    <row r="7" spans="1:18" ht="16">
      <c r="A7" s="351"/>
      <c r="B7" s="26" t="s">
        <v>416</v>
      </c>
      <c r="C7" s="41" t="s">
        <v>115</v>
      </c>
      <c r="D7" s="24">
        <v>2684</v>
      </c>
      <c r="E7" s="24">
        <v>2293</v>
      </c>
      <c r="F7" s="24">
        <v>2081.0010000000002</v>
      </c>
      <c r="G7" s="43">
        <v>-14.567809239940388</v>
      </c>
      <c r="H7" s="43">
        <v>-9.2454862625381509</v>
      </c>
    </row>
    <row r="8" spans="1:18" ht="16">
      <c r="A8" s="351"/>
      <c r="B8" s="40" t="s">
        <v>116</v>
      </c>
      <c r="C8" s="41" t="s">
        <v>115</v>
      </c>
      <c r="D8" s="24">
        <v>5964.81</v>
      </c>
      <c r="E8" s="24">
        <v>7308.5099999999993</v>
      </c>
      <c r="F8" s="24">
        <v>13711.795999999998</v>
      </c>
      <c r="G8" s="43">
        <v>22.527121567996275</v>
      </c>
      <c r="H8" s="43">
        <v>87.614110126414261</v>
      </c>
    </row>
    <row r="9" spans="1:18" ht="16">
      <c r="A9" s="351"/>
      <c r="B9" s="40" t="s">
        <v>117</v>
      </c>
      <c r="C9" s="41" t="s">
        <v>115</v>
      </c>
      <c r="D9" s="24">
        <v>20156.95</v>
      </c>
      <c r="E9" s="24">
        <v>14996.73</v>
      </c>
      <c r="F9" s="24">
        <v>40356.421999999999</v>
      </c>
      <c r="G9" s="43">
        <v>-25.600202411575168</v>
      </c>
      <c r="H9" s="43">
        <v>169.1014774554186</v>
      </c>
    </row>
    <row r="10" spans="1:18" ht="17">
      <c r="A10" s="351">
        <v>2</v>
      </c>
      <c r="B10" s="38" t="s">
        <v>118</v>
      </c>
      <c r="C10" s="39"/>
      <c r="D10" s="24">
        <v>0</v>
      </c>
      <c r="E10" s="24">
        <v>0</v>
      </c>
      <c r="F10" s="24">
        <v>0</v>
      </c>
      <c r="G10" s="42"/>
      <c r="H10" s="42"/>
    </row>
    <row r="11" spans="1:18" ht="17">
      <c r="A11" s="351"/>
      <c r="B11" s="44" t="s">
        <v>119</v>
      </c>
      <c r="C11" s="41" t="s">
        <v>43</v>
      </c>
      <c r="D11" s="24">
        <v>25010.600000000002</v>
      </c>
      <c r="E11" s="24">
        <v>22375.89</v>
      </c>
      <c r="F11" s="24">
        <v>21969.034</v>
      </c>
      <c r="G11" s="43">
        <v>-10.534373425667525</v>
      </c>
      <c r="H11" s="43">
        <v>-1.8182785131675132</v>
      </c>
    </row>
    <row r="12" spans="1:18" ht="16">
      <c r="A12" s="351">
        <v>3</v>
      </c>
      <c r="B12" s="45" t="s">
        <v>120</v>
      </c>
      <c r="C12" s="46"/>
      <c r="D12" s="24"/>
      <c r="E12" s="24"/>
      <c r="F12" s="24"/>
      <c r="G12" s="24"/>
      <c r="H12" s="24"/>
    </row>
    <row r="13" spans="1:18" ht="16">
      <c r="A13" s="351"/>
      <c r="B13" s="47" t="s">
        <v>121</v>
      </c>
      <c r="C13" s="48" t="s">
        <v>122</v>
      </c>
      <c r="D13" s="24">
        <v>1170.73</v>
      </c>
      <c r="E13" s="24">
        <v>2676.15</v>
      </c>
      <c r="F13" s="24">
        <v>3075.25</v>
      </c>
      <c r="G13" s="43">
        <v>128.58814585771273</v>
      </c>
      <c r="H13" s="43">
        <v>14.913214879584473</v>
      </c>
    </row>
    <row r="14" spans="1:18" ht="16">
      <c r="A14" s="351"/>
      <c r="B14" s="47" t="s">
        <v>123</v>
      </c>
      <c r="C14" s="48" t="s">
        <v>122</v>
      </c>
      <c r="D14" s="24">
        <v>20865.539999999997</v>
      </c>
      <c r="E14" s="24">
        <v>24187.66</v>
      </c>
      <c r="F14" s="24">
        <v>27640.649999999998</v>
      </c>
      <c r="G14" s="43">
        <v>15.921562538041201</v>
      </c>
      <c r="H14" s="43">
        <v>14.275833214126536</v>
      </c>
    </row>
    <row r="15" spans="1:18" ht="16">
      <c r="A15" s="351"/>
      <c r="B15" s="47" t="s">
        <v>124</v>
      </c>
      <c r="C15" s="48" t="s">
        <v>122</v>
      </c>
      <c r="D15" s="24">
        <v>83542</v>
      </c>
      <c r="E15" s="24">
        <v>86181</v>
      </c>
      <c r="F15" s="24">
        <v>68050</v>
      </c>
      <c r="G15" s="43">
        <v>3.1588901390917243</v>
      </c>
      <c r="H15" s="43">
        <v>-21.038279899281747</v>
      </c>
    </row>
    <row r="16" spans="1:18" ht="17">
      <c r="A16" s="351">
        <v>4</v>
      </c>
      <c r="B16" s="38" t="s">
        <v>125</v>
      </c>
      <c r="C16" s="39"/>
      <c r="D16" s="24">
        <v>0</v>
      </c>
      <c r="E16" s="24">
        <v>0</v>
      </c>
      <c r="F16" s="24">
        <v>0</v>
      </c>
      <c r="G16" s="24"/>
      <c r="H16" s="24"/>
    </row>
    <row r="17" spans="1:8" ht="17">
      <c r="A17" s="351"/>
      <c r="B17" s="44" t="s">
        <v>126</v>
      </c>
      <c r="C17" s="41" t="s">
        <v>45</v>
      </c>
      <c r="D17" s="24">
        <v>6688</v>
      </c>
      <c r="E17" s="24">
        <v>6624</v>
      </c>
      <c r="F17" s="24">
        <v>6395.52</v>
      </c>
      <c r="G17" s="43">
        <v>-0.95693779904306098</v>
      </c>
      <c r="H17" s="43">
        <v>-3.4492753623188435</v>
      </c>
    </row>
    <row r="18" spans="1:8" ht="17">
      <c r="A18" s="351"/>
      <c r="B18" s="44" t="s">
        <v>127</v>
      </c>
      <c r="C18" s="41" t="s">
        <v>45</v>
      </c>
      <c r="D18" s="24">
        <v>0</v>
      </c>
      <c r="E18" s="24">
        <v>0</v>
      </c>
      <c r="F18" s="24">
        <v>0</v>
      </c>
      <c r="G18" s="43">
        <v>0</v>
      </c>
      <c r="H18" s="43">
        <v>0</v>
      </c>
    </row>
    <row r="19" spans="1:8" ht="17">
      <c r="A19" s="351"/>
      <c r="B19" s="44" t="s">
        <v>128</v>
      </c>
      <c r="C19" s="41" t="s">
        <v>45</v>
      </c>
      <c r="D19" s="24">
        <v>2052</v>
      </c>
      <c r="E19" s="24">
        <v>0</v>
      </c>
      <c r="F19" s="24">
        <v>87660.35</v>
      </c>
      <c r="G19" s="43">
        <v>-100</v>
      </c>
      <c r="H19" s="43">
        <v>0</v>
      </c>
    </row>
    <row r="20" spans="1:8" ht="17">
      <c r="A20" s="351"/>
      <c r="B20" s="44" t="s">
        <v>129</v>
      </c>
      <c r="C20" s="41" t="s">
        <v>45</v>
      </c>
      <c r="D20" s="24">
        <v>2940</v>
      </c>
      <c r="E20" s="24">
        <v>2952.92</v>
      </c>
      <c r="F20" s="24">
        <v>3060.04</v>
      </c>
      <c r="G20" s="43">
        <v>0.43945578231291904</v>
      </c>
      <c r="H20" s="43">
        <v>3.6275957357463113</v>
      </c>
    </row>
    <row r="21" spans="1:8" ht="17">
      <c r="A21" s="351"/>
      <c r="B21" s="44" t="s">
        <v>130</v>
      </c>
      <c r="C21" s="41" t="s">
        <v>45</v>
      </c>
      <c r="D21" s="24">
        <v>33206.42</v>
      </c>
      <c r="E21" s="24">
        <v>32238.77</v>
      </c>
      <c r="F21" s="24">
        <v>34460.79</v>
      </c>
      <c r="G21" s="43">
        <v>-2.9140449346843127</v>
      </c>
      <c r="H21" s="43">
        <v>6.8923845419660807</v>
      </c>
    </row>
    <row r="22" spans="1:8" ht="17">
      <c r="A22" s="351"/>
      <c r="B22" s="44" t="s">
        <v>131</v>
      </c>
      <c r="C22" s="41" t="s">
        <v>45</v>
      </c>
      <c r="D22" s="24">
        <v>3326</v>
      </c>
      <c r="E22" s="24">
        <v>3714</v>
      </c>
      <c r="F22" s="24">
        <v>2706.43</v>
      </c>
      <c r="G22" s="43">
        <v>11.665664461816007</v>
      </c>
      <c r="H22" s="43">
        <v>-27.128971459343035</v>
      </c>
    </row>
    <row r="23" spans="1:8" ht="17">
      <c r="A23" s="351">
        <v>5</v>
      </c>
      <c r="B23" s="38" t="s">
        <v>132</v>
      </c>
      <c r="C23" s="46"/>
      <c r="D23" s="24">
        <v>0</v>
      </c>
      <c r="E23" s="24">
        <v>0</v>
      </c>
      <c r="F23" s="24">
        <v>0</v>
      </c>
      <c r="G23" s="43"/>
      <c r="H23" s="43"/>
    </row>
    <row r="24" spans="1:8" ht="17">
      <c r="A24" s="351"/>
      <c r="B24" s="44" t="s">
        <v>133</v>
      </c>
      <c r="C24" s="48" t="s">
        <v>43</v>
      </c>
      <c r="D24" s="24">
        <v>26604.67</v>
      </c>
      <c r="E24" s="24">
        <v>10221.549999999999</v>
      </c>
      <c r="F24" s="24">
        <v>25673.2824</v>
      </c>
      <c r="G24" s="43">
        <v>-61.579865489780552</v>
      </c>
      <c r="H24" s="43">
        <v>151.16819269093241</v>
      </c>
    </row>
    <row r="25" spans="1:8" ht="17">
      <c r="A25" s="351"/>
      <c r="B25" s="44" t="s">
        <v>134</v>
      </c>
      <c r="C25" s="48" t="s">
        <v>43</v>
      </c>
      <c r="D25" s="24">
        <v>45688</v>
      </c>
      <c r="E25" s="24">
        <v>53192</v>
      </c>
      <c r="F25" s="24">
        <v>47133.74</v>
      </c>
      <c r="G25" s="43">
        <v>16.424444055331804</v>
      </c>
      <c r="H25" s="43">
        <v>-11.389419461573169</v>
      </c>
    </row>
    <row r="26" spans="1:8" ht="17">
      <c r="A26" s="351"/>
      <c r="B26" s="44" t="s">
        <v>135</v>
      </c>
      <c r="C26" s="48" t="s">
        <v>43</v>
      </c>
      <c r="D26" s="24">
        <v>115849.56000000001</v>
      </c>
      <c r="E26" s="24">
        <v>128962.9</v>
      </c>
      <c r="F26" s="24">
        <v>93633.200000000012</v>
      </c>
      <c r="G26" s="43">
        <v>11.319283387869561</v>
      </c>
      <c r="H26" s="43">
        <v>-27.39524312806239</v>
      </c>
    </row>
    <row r="27" spans="1:8" ht="17">
      <c r="A27" s="351">
        <v>6</v>
      </c>
      <c r="B27" s="38" t="s">
        <v>136</v>
      </c>
      <c r="C27" s="41"/>
      <c r="D27" s="24">
        <v>0</v>
      </c>
      <c r="E27" s="24">
        <v>0</v>
      </c>
      <c r="F27" s="24">
        <v>0</v>
      </c>
      <c r="G27" s="42"/>
      <c r="H27" s="42"/>
    </row>
    <row r="28" spans="1:8" ht="17">
      <c r="A28" s="351"/>
      <c r="B28" s="44" t="s">
        <v>137</v>
      </c>
      <c r="C28" s="48" t="s">
        <v>138</v>
      </c>
      <c r="D28" s="24">
        <v>4999.66</v>
      </c>
      <c r="E28" s="24">
        <v>4512.8549999999996</v>
      </c>
      <c r="F28" s="24">
        <v>4255.8950000000004</v>
      </c>
      <c r="G28" s="43">
        <v>-9.7367620998227977</v>
      </c>
      <c r="H28" s="43">
        <v>-5.6939564865256926</v>
      </c>
    </row>
    <row r="29" spans="1:8" ht="17">
      <c r="A29" s="351">
        <v>7</v>
      </c>
      <c r="B29" s="38" t="s">
        <v>139</v>
      </c>
      <c r="C29" s="48"/>
      <c r="D29" s="24">
        <v>0</v>
      </c>
      <c r="E29" s="24">
        <v>0</v>
      </c>
      <c r="F29" s="24">
        <v>0</v>
      </c>
      <c r="G29" s="42"/>
      <c r="H29" s="42"/>
    </row>
    <row r="30" spans="1:8" ht="17">
      <c r="A30" s="351"/>
      <c r="B30" s="44" t="s">
        <v>140</v>
      </c>
      <c r="C30" s="48" t="s">
        <v>45</v>
      </c>
      <c r="D30" s="24">
        <v>9282.36</v>
      </c>
      <c r="E30" s="24">
        <v>11943.02</v>
      </c>
      <c r="F30" s="24">
        <v>11940.73</v>
      </c>
      <c r="G30" s="43">
        <v>28.663615718416423</v>
      </c>
      <c r="H30" s="43">
        <v>-1.917437967952651E-2</v>
      </c>
    </row>
    <row r="31" spans="1:8" ht="17">
      <c r="A31" s="351"/>
      <c r="B31" s="44" t="s">
        <v>141</v>
      </c>
      <c r="C31" s="41" t="s">
        <v>142</v>
      </c>
      <c r="D31" s="24">
        <v>5419.835</v>
      </c>
      <c r="E31" s="24">
        <v>7131.1760000000004</v>
      </c>
      <c r="F31" s="24">
        <v>15052.25</v>
      </c>
      <c r="G31" s="43">
        <v>31.575518442904638</v>
      </c>
      <c r="H31" s="43">
        <v>111.07668636982174</v>
      </c>
    </row>
    <row r="32" spans="1:8" ht="17">
      <c r="A32" s="225"/>
      <c r="B32" s="44" t="s">
        <v>143</v>
      </c>
      <c r="C32" s="41" t="s">
        <v>142</v>
      </c>
      <c r="D32" s="24">
        <v>0</v>
      </c>
      <c r="E32" s="24">
        <v>0</v>
      </c>
      <c r="F32" s="24">
        <v>0</v>
      </c>
      <c r="G32" s="43">
        <v>0</v>
      </c>
      <c r="H32" s="43">
        <v>0</v>
      </c>
    </row>
    <row r="33" spans="1:8" ht="17">
      <c r="A33" s="225"/>
      <c r="B33" s="44" t="s">
        <v>144</v>
      </c>
      <c r="C33" s="49" t="s">
        <v>145</v>
      </c>
      <c r="D33" s="24">
        <v>30026</v>
      </c>
      <c r="E33" s="24">
        <v>30026</v>
      </c>
      <c r="F33" s="24">
        <v>30026</v>
      </c>
      <c r="G33" s="43">
        <v>0</v>
      </c>
      <c r="H33" s="43">
        <v>0</v>
      </c>
    </row>
    <row r="34" spans="1:8" ht="17">
      <c r="A34" s="351">
        <v>8</v>
      </c>
      <c r="B34" s="38" t="s">
        <v>146</v>
      </c>
      <c r="C34" s="48"/>
      <c r="D34" s="24">
        <v>0</v>
      </c>
      <c r="E34" s="24">
        <v>0</v>
      </c>
      <c r="F34" s="24">
        <v>0</v>
      </c>
      <c r="G34" s="42"/>
      <c r="H34" s="42"/>
    </row>
    <row r="35" spans="1:8" ht="17">
      <c r="A35" s="351"/>
      <c r="B35" s="44" t="s">
        <v>147</v>
      </c>
      <c r="C35" s="48" t="s">
        <v>148</v>
      </c>
      <c r="D35" s="24">
        <v>0</v>
      </c>
      <c r="E35" s="24">
        <v>0</v>
      </c>
      <c r="F35" s="24">
        <v>0</v>
      </c>
      <c r="G35" s="43">
        <v>0</v>
      </c>
      <c r="H35" s="43">
        <v>0</v>
      </c>
    </row>
    <row r="36" spans="1:8" ht="17">
      <c r="A36" s="351"/>
      <c r="B36" s="44" t="s">
        <v>149</v>
      </c>
      <c r="C36" s="48" t="s">
        <v>45</v>
      </c>
      <c r="D36" s="24">
        <v>18523.260000000002</v>
      </c>
      <c r="E36" s="24">
        <v>20922</v>
      </c>
      <c r="F36" s="24">
        <v>21927.760000000002</v>
      </c>
      <c r="G36" s="43">
        <v>12.949880312644751</v>
      </c>
      <c r="H36" s="43">
        <v>4.8071886052958774</v>
      </c>
    </row>
    <row r="37" spans="1:8" ht="17">
      <c r="A37" s="351">
        <v>9</v>
      </c>
      <c r="B37" s="38" t="s">
        <v>150</v>
      </c>
      <c r="C37" s="41"/>
      <c r="D37" s="24">
        <v>0</v>
      </c>
      <c r="E37" s="24">
        <v>0</v>
      </c>
      <c r="F37" s="24">
        <v>0</v>
      </c>
      <c r="G37" s="42"/>
      <c r="H37" s="42"/>
    </row>
    <row r="38" spans="1:8" ht="17">
      <c r="A38" s="351"/>
      <c r="B38" s="44" t="s">
        <v>151</v>
      </c>
      <c r="C38" s="48" t="s">
        <v>152</v>
      </c>
      <c r="D38" s="24">
        <v>464.25</v>
      </c>
      <c r="E38" s="24">
        <v>243.38</v>
      </c>
      <c r="F38" s="24">
        <v>195.65100000000001</v>
      </c>
      <c r="G38" s="43">
        <v>-47.575659666128168</v>
      </c>
      <c r="H38" s="43">
        <v>-19.610896540389504</v>
      </c>
    </row>
    <row r="39" spans="1:8" ht="17">
      <c r="A39" s="351"/>
      <c r="B39" s="44" t="s">
        <v>153</v>
      </c>
      <c r="C39" s="48" t="s">
        <v>152</v>
      </c>
      <c r="D39" s="24">
        <v>0</v>
      </c>
      <c r="E39" s="24">
        <v>0</v>
      </c>
      <c r="F39" s="24">
        <v>0</v>
      </c>
      <c r="G39" s="43">
        <v>0</v>
      </c>
      <c r="H39" s="43">
        <v>0</v>
      </c>
    </row>
    <row r="40" spans="1:8" ht="17">
      <c r="A40" s="351"/>
      <c r="B40" s="44" t="s">
        <v>154</v>
      </c>
      <c r="C40" s="48" t="s">
        <v>152</v>
      </c>
      <c r="D40" s="24">
        <v>0</v>
      </c>
      <c r="E40" s="24">
        <v>0</v>
      </c>
      <c r="F40" s="24">
        <v>0</v>
      </c>
      <c r="G40" s="43">
        <v>0</v>
      </c>
      <c r="H40" s="43">
        <v>0</v>
      </c>
    </row>
    <row r="41" spans="1:8" ht="17">
      <c r="A41" s="351"/>
      <c r="B41" s="44" t="s">
        <v>155</v>
      </c>
      <c r="C41" s="48" t="s">
        <v>152</v>
      </c>
      <c r="D41" s="24">
        <v>0</v>
      </c>
      <c r="E41" s="24">
        <v>0</v>
      </c>
      <c r="F41" s="24">
        <v>0</v>
      </c>
      <c r="G41" s="43">
        <v>0</v>
      </c>
      <c r="H41" s="43">
        <v>0</v>
      </c>
    </row>
    <row r="42" spans="1:8" ht="17">
      <c r="A42" s="351">
        <v>10</v>
      </c>
      <c r="B42" s="38" t="s">
        <v>156</v>
      </c>
      <c r="C42" s="41"/>
      <c r="D42" s="24">
        <v>0</v>
      </c>
      <c r="E42" s="24">
        <v>0</v>
      </c>
      <c r="F42" s="24">
        <v>0</v>
      </c>
      <c r="G42" s="42"/>
      <c r="H42" s="42"/>
    </row>
    <row r="43" spans="1:8" ht="17">
      <c r="A43" s="351"/>
      <c r="B43" s="44" t="s">
        <v>157</v>
      </c>
      <c r="C43" s="41" t="s">
        <v>158</v>
      </c>
      <c r="D43" s="24">
        <v>3629.72</v>
      </c>
      <c r="E43" s="24">
        <v>3189.54</v>
      </c>
      <c r="F43" s="24">
        <v>2055.5</v>
      </c>
      <c r="G43" s="43">
        <v>-12.127106223069546</v>
      </c>
      <c r="H43" s="43">
        <v>-35.554970309198183</v>
      </c>
    </row>
    <row r="44" spans="1:8" ht="17">
      <c r="A44" s="351">
        <v>11</v>
      </c>
      <c r="B44" s="38" t="s">
        <v>159</v>
      </c>
      <c r="C44" s="41"/>
      <c r="D44" s="24">
        <v>0</v>
      </c>
      <c r="E44" s="24">
        <v>0</v>
      </c>
      <c r="F44" s="24">
        <v>0</v>
      </c>
      <c r="G44" s="42"/>
      <c r="H44" s="42"/>
    </row>
    <row r="45" spans="1:8" ht="17">
      <c r="A45" s="351"/>
      <c r="B45" s="44" t="s">
        <v>160</v>
      </c>
      <c r="C45" s="41" t="s">
        <v>161</v>
      </c>
      <c r="D45" s="24">
        <v>4.25</v>
      </c>
      <c r="E45" s="24">
        <v>7</v>
      </c>
      <c r="F45" s="24">
        <v>0</v>
      </c>
      <c r="G45" s="43">
        <v>64.70588235294116</v>
      </c>
      <c r="H45" s="43">
        <v>-100</v>
      </c>
    </row>
    <row r="46" spans="1:8" ht="17">
      <c r="A46" s="351">
        <v>12</v>
      </c>
      <c r="B46" s="38" t="s">
        <v>162</v>
      </c>
      <c r="C46" s="41"/>
      <c r="D46" s="24">
        <v>0</v>
      </c>
      <c r="E46" s="24">
        <v>0</v>
      </c>
      <c r="F46" s="24">
        <v>0</v>
      </c>
      <c r="G46" s="42"/>
      <c r="H46" s="42"/>
    </row>
    <row r="47" spans="1:8" ht="17">
      <c r="A47" s="351"/>
      <c r="B47" s="44" t="s">
        <v>163</v>
      </c>
      <c r="C47" s="41" t="s">
        <v>51</v>
      </c>
      <c r="D47" s="24">
        <v>3107</v>
      </c>
      <c r="E47" s="24">
        <v>0</v>
      </c>
      <c r="F47" s="24">
        <v>0</v>
      </c>
      <c r="G47" s="43">
        <v>-100</v>
      </c>
      <c r="H47" s="43">
        <v>0</v>
      </c>
    </row>
    <row r="48" spans="1:8" ht="17">
      <c r="A48" s="351">
        <v>13</v>
      </c>
      <c r="B48" s="38" t="s">
        <v>164</v>
      </c>
      <c r="C48" s="41"/>
      <c r="D48" s="24">
        <v>3107</v>
      </c>
      <c r="E48" s="24">
        <v>3009</v>
      </c>
      <c r="F48" s="24">
        <v>3085</v>
      </c>
      <c r="G48" s="42"/>
      <c r="H48" s="42"/>
    </row>
    <row r="49" spans="1:8" ht="17">
      <c r="A49" s="351"/>
      <c r="B49" s="44" t="s">
        <v>165</v>
      </c>
      <c r="C49" s="48" t="s">
        <v>45</v>
      </c>
      <c r="D49" s="24">
        <v>1550</v>
      </c>
      <c r="E49" s="24">
        <v>18577</v>
      </c>
      <c r="F49" s="24">
        <v>10185</v>
      </c>
      <c r="G49" s="43">
        <v>1098.516129032258</v>
      </c>
      <c r="H49" s="43">
        <v>-45.17414006567261</v>
      </c>
    </row>
    <row r="50" spans="1:8" ht="17">
      <c r="A50" s="351"/>
      <c r="B50" s="44" t="s">
        <v>166</v>
      </c>
      <c r="C50" s="48" t="s">
        <v>45</v>
      </c>
      <c r="D50" s="24">
        <v>0</v>
      </c>
      <c r="E50" s="24">
        <v>0</v>
      </c>
      <c r="F50" s="24">
        <v>0</v>
      </c>
      <c r="G50" s="43">
        <v>0</v>
      </c>
      <c r="H50" s="43">
        <v>0</v>
      </c>
    </row>
    <row r="51" spans="1:8" ht="17">
      <c r="A51" s="351">
        <v>14</v>
      </c>
      <c r="B51" s="38" t="s">
        <v>167</v>
      </c>
      <c r="C51" s="41"/>
      <c r="D51" s="24">
        <v>0</v>
      </c>
      <c r="E51" s="24">
        <v>0</v>
      </c>
      <c r="F51" s="24">
        <v>0</v>
      </c>
      <c r="G51" s="42"/>
      <c r="H51" s="42"/>
    </row>
    <row r="52" spans="1:8" ht="17">
      <c r="A52" s="351"/>
      <c r="B52" s="44" t="s">
        <v>168</v>
      </c>
      <c r="C52" s="41" t="s">
        <v>43</v>
      </c>
      <c r="D52" s="24">
        <v>0</v>
      </c>
      <c r="E52" s="24">
        <v>0</v>
      </c>
      <c r="F52" s="24">
        <v>0</v>
      </c>
      <c r="G52" s="43">
        <v>0</v>
      </c>
      <c r="H52" s="43">
        <v>0</v>
      </c>
    </row>
    <row r="53" spans="1:8" ht="17">
      <c r="A53" s="351">
        <v>15</v>
      </c>
      <c r="B53" s="38" t="s">
        <v>169</v>
      </c>
      <c r="C53" s="41"/>
      <c r="D53" s="24">
        <v>0</v>
      </c>
      <c r="E53" s="24">
        <v>0</v>
      </c>
      <c r="F53" s="24">
        <v>0</v>
      </c>
      <c r="G53" s="42"/>
      <c r="H53" s="42"/>
    </row>
    <row r="54" spans="1:8" ht="17">
      <c r="A54" s="351"/>
      <c r="B54" s="44" t="s">
        <v>170</v>
      </c>
      <c r="C54" s="48" t="s">
        <v>45</v>
      </c>
      <c r="D54" s="24">
        <v>604</v>
      </c>
      <c r="E54" s="24">
        <v>261.2</v>
      </c>
      <c r="F54" s="24">
        <v>1092.2</v>
      </c>
      <c r="G54" s="43">
        <v>-56.754966887417218</v>
      </c>
      <c r="H54" s="43">
        <v>318.1470137825421</v>
      </c>
    </row>
    <row r="55" spans="1:8" ht="17">
      <c r="A55" s="351">
        <v>16</v>
      </c>
      <c r="B55" s="38" t="s">
        <v>171</v>
      </c>
      <c r="C55" s="41"/>
      <c r="D55" s="24">
        <v>0</v>
      </c>
      <c r="E55" s="24">
        <v>0</v>
      </c>
      <c r="F55" s="24">
        <v>0</v>
      </c>
      <c r="G55" s="42"/>
      <c r="H55" s="42"/>
    </row>
    <row r="56" spans="1:8" ht="17">
      <c r="A56" s="351"/>
      <c r="B56" s="44" t="s">
        <v>172</v>
      </c>
      <c r="C56" s="41" t="s">
        <v>45</v>
      </c>
      <c r="D56" s="24">
        <v>6217</v>
      </c>
      <c r="E56" s="24">
        <v>4686</v>
      </c>
      <c r="F56" s="24">
        <v>5595</v>
      </c>
      <c r="G56" s="43">
        <v>-24.626025414186898</v>
      </c>
      <c r="H56" s="43">
        <v>19.39820742637643</v>
      </c>
    </row>
    <row r="57" spans="1:8" ht="16">
      <c r="A57" s="351"/>
      <c r="B57" s="50" t="s">
        <v>173</v>
      </c>
      <c r="C57" s="41" t="s">
        <v>152</v>
      </c>
      <c r="D57" s="24">
        <v>334457.84999999998</v>
      </c>
      <c r="E57" s="24">
        <v>218602</v>
      </c>
      <c r="F57" s="24">
        <v>332081.20400000003</v>
      </c>
      <c r="G57" s="43">
        <v>-34.63989558026519</v>
      </c>
      <c r="H57" s="43">
        <v>51.911329265057049</v>
      </c>
    </row>
    <row r="58" spans="1:8" ht="16">
      <c r="A58" s="351"/>
      <c r="B58" s="50" t="s">
        <v>174</v>
      </c>
      <c r="C58" s="41" t="s">
        <v>152</v>
      </c>
      <c r="D58" s="24">
        <v>45171.014000000003</v>
      </c>
      <c r="E58" s="24">
        <v>43004</v>
      </c>
      <c r="F58" s="24">
        <v>46504.55</v>
      </c>
      <c r="G58" s="43">
        <v>-4.7973552243038</v>
      </c>
      <c r="H58" s="43">
        <v>8.1400567389080152</v>
      </c>
    </row>
    <row r="59" spans="1:8" ht="16">
      <c r="A59" s="351"/>
      <c r="B59" s="50" t="s">
        <v>175</v>
      </c>
      <c r="C59" s="41" t="s">
        <v>176</v>
      </c>
      <c r="D59" s="24">
        <v>3618.828</v>
      </c>
      <c r="E59" s="24">
        <v>3773</v>
      </c>
      <c r="F59" s="24">
        <v>3575.9</v>
      </c>
      <c r="G59" s="43">
        <v>4.2602743208574765</v>
      </c>
      <c r="H59" s="43">
        <v>-5.2239597137556331</v>
      </c>
    </row>
    <row r="60" spans="1:8" ht="16">
      <c r="A60" s="351"/>
      <c r="B60" s="50" t="s">
        <v>177</v>
      </c>
      <c r="C60" s="41" t="s">
        <v>178</v>
      </c>
      <c r="D60" s="24">
        <v>1424</v>
      </c>
      <c r="E60" s="24">
        <v>1373</v>
      </c>
      <c r="F60" s="24">
        <v>1438.03</v>
      </c>
      <c r="G60" s="43">
        <v>-3.5814606741572987</v>
      </c>
      <c r="H60" s="43">
        <v>4.7363437727603781</v>
      </c>
    </row>
    <row r="61" spans="1:8" ht="16">
      <c r="A61" s="351"/>
      <c r="B61" s="50" t="s">
        <v>179</v>
      </c>
      <c r="C61" s="41" t="s">
        <v>178</v>
      </c>
      <c r="D61" s="24">
        <v>5927.1130000000003</v>
      </c>
      <c r="E61" s="24">
        <v>5717.4989999999998</v>
      </c>
      <c r="F61" s="24">
        <v>5724.11</v>
      </c>
      <c r="G61" s="43">
        <v>-3.5365278171683343</v>
      </c>
      <c r="H61" s="43">
        <v>0.11562747977743015</v>
      </c>
    </row>
    <row r="62" spans="1:8" ht="17">
      <c r="A62" s="351"/>
      <c r="B62" s="44" t="s">
        <v>180</v>
      </c>
      <c r="C62" s="41" t="s">
        <v>122</v>
      </c>
      <c r="D62" s="24">
        <v>10614.369999999999</v>
      </c>
      <c r="E62" s="24">
        <v>9436.2000000000007</v>
      </c>
      <c r="F62" s="24">
        <v>8917.0400000000009</v>
      </c>
      <c r="G62" s="43">
        <v>-11.099763810758418</v>
      </c>
      <c r="H62" s="43">
        <v>-5.5017909751806826</v>
      </c>
    </row>
    <row r="63" spans="1:8" ht="17">
      <c r="A63" s="351">
        <v>17</v>
      </c>
      <c r="B63" s="38" t="s">
        <v>181</v>
      </c>
      <c r="C63" s="41"/>
      <c r="D63" s="24">
        <v>0</v>
      </c>
      <c r="E63" s="24">
        <v>0</v>
      </c>
      <c r="F63" s="24">
        <v>0</v>
      </c>
      <c r="G63" s="42"/>
      <c r="H63" s="42"/>
    </row>
    <row r="64" spans="1:8" ht="16">
      <c r="A64" s="351"/>
      <c r="B64" s="51" t="s">
        <v>182</v>
      </c>
      <c r="C64" s="41" t="s">
        <v>183</v>
      </c>
      <c r="D64" s="24">
        <v>9670.85</v>
      </c>
      <c r="E64" s="24">
        <v>8797.2199999999993</v>
      </c>
      <c r="F64" s="24">
        <v>7665.0050000000001</v>
      </c>
      <c r="G64" s="43">
        <v>-9.0336423375401438</v>
      </c>
      <c r="H64" s="43">
        <v>-12.870145341369195</v>
      </c>
    </row>
    <row r="65" spans="1:8" ht="17">
      <c r="A65" s="351">
        <v>18</v>
      </c>
      <c r="B65" s="38" t="s">
        <v>184</v>
      </c>
      <c r="C65" s="41"/>
      <c r="D65" s="24">
        <v>0</v>
      </c>
      <c r="E65" s="24">
        <v>0</v>
      </c>
      <c r="F65" s="24">
        <v>0</v>
      </c>
      <c r="G65" s="42"/>
      <c r="H65" s="42"/>
    </row>
    <row r="66" spans="1:8" ht="17">
      <c r="A66" s="351"/>
      <c r="B66" s="44" t="s">
        <v>185</v>
      </c>
      <c r="C66" s="41" t="s">
        <v>186</v>
      </c>
      <c r="D66" s="24">
        <v>5.9079999999999995</v>
      </c>
      <c r="E66" s="24">
        <v>8.0300000000000011</v>
      </c>
      <c r="F66" s="24">
        <v>7.24</v>
      </c>
      <c r="G66" s="43">
        <v>35.91740013540965</v>
      </c>
      <c r="H66" s="43">
        <v>-9.838107098381073</v>
      </c>
    </row>
    <row r="67" spans="1:8" ht="17">
      <c r="A67" s="351"/>
      <c r="B67" s="44" t="s">
        <v>187</v>
      </c>
      <c r="C67" s="41" t="s">
        <v>45</v>
      </c>
      <c r="D67" s="24">
        <v>590450.5</v>
      </c>
      <c r="E67" s="24">
        <v>819559.34999999986</v>
      </c>
      <c r="F67" s="24">
        <v>1041662.96</v>
      </c>
      <c r="G67" s="43">
        <v>38.802380555186232</v>
      </c>
      <c r="H67" s="43">
        <v>27.100369241105014</v>
      </c>
    </row>
    <row r="68" spans="1:8" ht="17">
      <c r="A68" s="351"/>
      <c r="B68" s="44" t="s">
        <v>188</v>
      </c>
      <c r="C68" s="41" t="s">
        <v>45</v>
      </c>
      <c r="D68" s="24">
        <v>197401</v>
      </c>
      <c r="E68" s="24">
        <v>458297.46</v>
      </c>
      <c r="F68" s="24">
        <v>48939.66</v>
      </c>
      <c r="G68" s="43">
        <v>132.16572357789477</v>
      </c>
      <c r="H68" s="43">
        <v>-89.321420197266633</v>
      </c>
    </row>
    <row r="69" spans="1:8" ht="17">
      <c r="A69" s="351"/>
      <c r="B69" s="44" t="s">
        <v>189</v>
      </c>
      <c r="C69" s="41" t="s">
        <v>45</v>
      </c>
      <c r="D69" s="24">
        <v>0</v>
      </c>
      <c r="E69" s="24">
        <v>0</v>
      </c>
      <c r="F69" s="24">
        <v>0</v>
      </c>
      <c r="G69" s="43">
        <v>0</v>
      </c>
      <c r="H69" s="43">
        <v>0</v>
      </c>
    </row>
    <row r="70" spans="1:8" ht="16">
      <c r="A70" s="351">
        <v>19</v>
      </c>
      <c r="B70" s="52" t="s">
        <v>190</v>
      </c>
      <c r="C70" s="41"/>
      <c r="D70" s="24">
        <v>0</v>
      </c>
      <c r="E70" s="24">
        <v>0</v>
      </c>
      <c r="F70" s="24">
        <v>0</v>
      </c>
      <c r="G70" s="42"/>
      <c r="H70" s="42"/>
    </row>
    <row r="71" spans="1:8" ht="17">
      <c r="A71" s="351"/>
      <c r="B71" s="44" t="s">
        <v>191</v>
      </c>
      <c r="C71" s="41" t="s">
        <v>122</v>
      </c>
      <c r="D71" s="24">
        <v>309611.92300000001</v>
      </c>
      <c r="E71" s="24">
        <v>331131.66700000002</v>
      </c>
      <c r="F71" s="24">
        <v>238680.09599999999</v>
      </c>
      <c r="G71" s="43">
        <v>6.9505540327657229</v>
      </c>
      <c r="H71" s="43">
        <v>-27.919882093306413</v>
      </c>
    </row>
    <row r="72" spans="1:8" ht="17">
      <c r="A72" s="351"/>
      <c r="B72" s="44" t="s">
        <v>192</v>
      </c>
      <c r="C72" s="41" t="s">
        <v>122</v>
      </c>
      <c r="D72" s="24">
        <v>47270.618999999999</v>
      </c>
      <c r="E72" s="24">
        <v>43235.786</v>
      </c>
      <c r="F72" s="24">
        <v>40018.422999999995</v>
      </c>
      <c r="G72" s="43">
        <v>-8.5356043253844405</v>
      </c>
      <c r="H72" s="43">
        <v>-7.4414352036991005</v>
      </c>
    </row>
    <row r="73" spans="1:8" ht="17">
      <c r="A73" s="351"/>
      <c r="B73" s="44" t="s">
        <v>193</v>
      </c>
      <c r="C73" s="41" t="s">
        <v>51</v>
      </c>
      <c r="D73" s="24">
        <v>12450</v>
      </c>
      <c r="E73" s="24">
        <v>13626</v>
      </c>
      <c r="F73" s="24">
        <v>8326</v>
      </c>
      <c r="G73" s="43">
        <v>9.4457831325301242</v>
      </c>
      <c r="H73" s="43">
        <v>-38.896227799794516</v>
      </c>
    </row>
    <row r="74" spans="1:8" ht="16">
      <c r="A74" s="351">
        <v>20</v>
      </c>
      <c r="B74" s="52" t="s">
        <v>194</v>
      </c>
      <c r="C74" s="41"/>
      <c r="D74" s="24">
        <v>0</v>
      </c>
      <c r="E74" s="24">
        <v>0</v>
      </c>
      <c r="F74" s="24">
        <v>0</v>
      </c>
      <c r="G74" s="42"/>
      <c r="H74" s="42"/>
    </row>
    <row r="75" spans="1:8" ht="17">
      <c r="A75" s="351"/>
      <c r="B75" s="44" t="s">
        <v>195</v>
      </c>
      <c r="C75" s="41" t="s">
        <v>122</v>
      </c>
      <c r="D75" s="24">
        <v>29928.456999999999</v>
      </c>
      <c r="E75" s="24">
        <v>37342.614999999998</v>
      </c>
      <c r="F75" s="24">
        <v>38835.531999999999</v>
      </c>
      <c r="G75" s="43">
        <v>24.772937676005142</v>
      </c>
      <c r="H75" s="43">
        <v>3.997890881503622</v>
      </c>
    </row>
    <row r="76" spans="1:8" ht="17">
      <c r="A76" s="351"/>
      <c r="B76" s="44" t="s">
        <v>196</v>
      </c>
      <c r="C76" s="41" t="s">
        <v>152</v>
      </c>
      <c r="D76" s="24">
        <v>2162.5659999999998</v>
      </c>
      <c r="E76" s="24">
        <v>12925.614</v>
      </c>
      <c r="F76" s="24">
        <v>1106.6600000000001</v>
      </c>
      <c r="G76" s="43">
        <v>497.698012453724</v>
      </c>
      <c r="H76" s="43">
        <v>-91.438240380689066</v>
      </c>
    </row>
    <row r="77" spans="1:8" ht="16">
      <c r="A77" s="351">
        <v>21</v>
      </c>
      <c r="B77" s="52" t="s">
        <v>197</v>
      </c>
      <c r="C77" s="41"/>
      <c r="D77" s="24">
        <v>0</v>
      </c>
      <c r="E77" s="24">
        <v>0</v>
      </c>
      <c r="F77" s="24">
        <v>0</v>
      </c>
      <c r="G77" s="42"/>
      <c r="H77" s="42"/>
    </row>
    <row r="78" spans="1:8" ht="17">
      <c r="A78" s="351"/>
      <c r="B78" s="44" t="s">
        <v>198</v>
      </c>
      <c r="C78" s="41" t="s">
        <v>45</v>
      </c>
      <c r="D78" s="24">
        <v>3000</v>
      </c>
      <c r="E78" s="24">
        <v>1659</v>
      </c>
      <c r="F78" s="24">
        <v>1886</v>
      </c>
      <c r="G78" s="43">
        <v>-44.699999999999996</v>
      </c>
      <c r="H78" s="43">
        <v>13.682941531042786</v>
      </c>
    </row>
    <row r="79" spans="1:8" ht="17">
      <c r="A79" s="351">
        <v>22</v>
      </c>
      <c r="B79" s="38" t="s">
        <v>199</v>
      </c>
      <c r="C79" s="41"/>
      <c r="D79" s="24">
        <v>0</v>
      </c>
      <c r="E79" s="24">
        <v>0</v>
      </c>
      <c r="F79" s="24">
        <v>0</v>
      </c>
      <c r="G79" s="42"/>
      <c r="H79" s="42"/>
    </row>
    <row r="80" spans="1:8" ht="17">
      <c r="A80" s="351"/>
      <c r="B80" s="44" t="s">
        <v>200</v>
      </c>
      <c r="C80" s="41" t="s">
        <v>122</v>
      </c>
      <c r="D80" s="24">
        <v>356100</v>
      </c>
      <c r="E80" s="24">
        <v>397530</v>
      </c>
      <c r="F80" s="24">
        <v>529100</v>
      </c>
      <c r="G80" s="43">
        <v>11.634372367312551</v>
      </c>
      <c r="H80" s="43">
        <v>33.096873191960356</v>
      </c>
    </row>
    <row r="81" spans="1:8" ht="17">
      <c r="A81" s="351">
        <v>23</v>
      </c>
      <c r="B81" s="38" t="s">
        <v>201</v>
      </c>
      <c r="C81" s="41"/>
      <c r="D81" s="24">
        <v>0</v>
      </c>
      <c r="E81" s="24">
        <v>0</v>
      </c>
      <c r="F81" s="24">
        <v>0</v>
      </c>
      <c r="G81" s="42"/>
      <c r="H81" s="42"/>
    </row>
    <row r="82" spans="1:8" ht="17">
      <c r="A82" s="351"/>
      <c r="B82" s="44" t="s">
        <v>202</v>
      </c>
      <c r="C82" s="41" t="s">
        <v>51</v>
      </c>
      <c r="D82" s="24">
        <v>0</v>
      </c>
      <c r="E82" s="24">
        <v>0</v>
      </c>
      <c r="F82" s="24">
        <v>0</v>
      </c>
      <c r="G82" s="43">
        <v>0</v>
      </c>
      <c r="H82" s="43">
        <v>0</v>
      </c>
    </row>
    <row r="83" spans="1:8" ht="17">
      <c r="A83" s="225">
        <v>24</v>
      </c>
      <c r="B83" s="38" t="s">
        <v>203</v>
      </c>
      <c r="C83" s="41"/>
      <c r="D83" s="24">
        <v>0</v>
      </c>
      <c r="E83" s="24">
        <v>0</v>
      </c>
      <c r="F83" s="24">
        <v>0</v>
      </c>
      <c r="G83" s="42"/>
      <c r="H83" s="42"/>
    </row>
    <row r="84" spans="1:8" ht="17">
      <c r="A84" s="225"/>
      <c r="B84" s="44" t="s">
        <v>204</v>
      </c>
      <c r="C84" s="41" t="s">
        <v>205</v>
      </c>
      <c r="D84" s="24">
        <v>0</v>
      </c>
      <c r="E84" s="24">
        <v>15169</v>
      </c>
      <c r="F84" s="24">
        <v>6710</v>
      </c>
      <c r="G84" s="43">
        <v>0</v>
      </c>
      <c r="H84" s="43">
        <v>-55.765047135605514</v>
      </c>
    </row>
    <row r="85" spans="1:8" ht="17">
      <c r="A85" s="225">
        <v>25</v>
      </c>
      <c r="B85" s="38" t="s">
        <v>206</v>
      </c>
      <c r="C85" s="41"/>
      <c r="D85" s="24">
        <v>0</v>
      </c>
      <c r="E85" s="24">
        <v>0</v>
      </c>
      <c r="F85" s="24">
        <v>0</v>
      </c>
      <c r="G85" s="42"/>
      <c r="H85" s="42"/>
    </row>
    <row r="86" spans="1:8" ht="17">
      <c r="A86" s="225"/>
      <c r="B86" s="44" t="s">
        <v>207</v>
      </c>
      <c r="C86" s="41" t="s">
        <v>208</v>
      </c>
      <c r="D86" s="24">
        <v>0</v>
      </c>
      <c r="E86" s="24">
        <v>0</v>
      </c>
      <c r="F86" s="24">
        <v>0</v>
      </c>
      <c r="G86" s="43">
        <v>0</v>
      </c>
      <c r="H86" s="43">
        <v>0</v>
      </c>
    </row>
    <row r="87" spans="1:8" ht="17">
      <c r="A87" s="225"/>
      <c r="B87" s="44" t="s">
        <v>209</v>
      </c>
      <c r="C87" s="41" t="s">
        <v>208</v>
      </c>
      <c r="D87" s="24">
        <v>2774</v>
      </c>
      <c r="E87" s="24">
        <v>2774</v>
      </c>
      <c r="F87" s="24">
        <v>2430.8000000000002</v>
      </c>
      <c r="G87" s="43">
        <v>0</v>
      </c>
      <c r="H87" s="43">
        <v>-12.372025955299208</v>
      </c>
    </row>
    <row r="88" spans="1:8">
      <c r="A88" s="134" t="s">
        <v>212</v>
      </c>
    </row>
  </sheetData>
  <customSheetViews>
    <customSheetView guid="{987B117E-A030-4738-9C8F-B53639619339}">
      <selection activeCell="I95" sqref="I95"/>
      <pageMargins left="0.7" right="0.7" top="0.75" bottom="0.75" header="0.3" footer="0.3"/>
    </customSheetView>
  </customSheetViews>
  <mergeCells count="31">
    <mergeCell ref="A1:H1"/>
    <mergeCell ref="A2:H2"/>
    <mergeCell ref="G4:G5"/>
    <mergeCell ref="H4:H5"/>
    <mergeCell ref="A6:A9"/>
    <mergeCell ref="A10:A11"/>
    <mergeCell ref="D3:H3"/>
    <mergeCell ref="A3:A5"/>
    <mergeCell ref="B3:B5"/>
    <mergeCell ref="C3:C5"/>
    <mergeCell ref="A51:A52"/>
    <mergeCell ref="A12:A15"/>
    <mergeCell ref="A16:A22"/>
    <mergeCell ref="A23:A26"/>
    <mergeCell ref="A27:A28"/>
    <mergeCell ref="A29:A31"/>
    <mergeCell ref="A34:A36"/>
    <mergeCell ref="A37:A41"/>
    <mergeCell ref="A42:A43"/>
    <mergeCell ref="A44:A45"/>
    <mergeCell ref="A46:A47"/>
    <mergeCell ref="A48:A50"/>
    <mergeCell ref="A77:A78"/>
    <mergeCell ref="A79:A80"/>
    <mergeCell ref="A81:A82"/>
    <mergeCell ref="A53:A54"/>
    <mergeCell ref="A55:A62"/>
    <mergeCell ref="A63:A64"/>
    <mergeCell ref="A65:A69"/>
    <mergeCell ref="A70:A73"/>
    <mergeCell ref="A74:A76"/>
  </mergeCells>
  <hyperlinks>
    <hyperlink ref="C5" r:id="rId1" display="cf=j=@)^^÷^&amp;                        -;fpg–kf}if_ "/>
  </hyperlinks>
  <printOptions horizontalCentered="1"/>
  <pageMargins left="0.7" right="0.7" top="0.75" bottom="0.75" header="0.3" footer="0.3"/>
  <pageSetup paperSize="9" scale="75" orientation="portrait" horizontalDpi="300" verticalDpi="300" r:id="rId2"/>
  <rowBreaks count="1" manualBreakCount="1">
    <brk id="5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4"/>
  <dimension ref="A1:AQ87"/>
  <sheetViews>
    <sheetView topLeftCell="A13" zoomScale="85" zoomScaleNormal="85" workbookViewId="0">
      <selection activeCell="H94" sqref="H94"/>
    </sheetView>
  </sheetViews>
  <sheetFormatPr defaultColWidth="13.54296875" defaultRowHeight="14.5"/>
  <cols>
    <col min="1" max="1" width="5.54296875" bestFit="1" customWidth="1"/>
    <col min="2" max="2" width="24.81640625" bestFit="1" customWidth="1"/>
    <col min="3" max="3" width="11.453125" bestFit="1" customWidth="1"/>
    <col min="15" max="15" width="14.453125" bestFit="1" customWidth="1"/>
    <col min="16" max="16" width="15" bestFit="1" customWidth="1"/>
    <col min="24" max="24" width="17.453125" bestFit="1" customWidth="1"/>
    <col min="40" max="40" width="14.453125" bestFit="1" customWidth="1"/>
  </cols>
  <sheetData>
    <row r="1" spans="1:43" s="196" customFormat="1" ht="34">
      <c r="A1" s="226" t="s">
        <v>428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  <c r="AL1" s="226"/>
      <c r="AM1" s="226"/>
      <c r="AN1" s="226"/>
      <c r="AO1" s="226"/>
      <c r="AP1" s="226"/>
      <c r="AQ1" s="226"/>
    </row>
    <row r="2" spans="1:43" s="207" customFormat="1" ht="36.5">
      <c r="A2" s="227" t="s">
        <v>211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</row>
    <row r="3" spans="1:43" ht="15.5">
      <c r="A3" s="352" t="s">
        <v>106</v>
      </c>
      <c r="B3" s="353" t="s">
        <v>107</v>
      </c>
      <c r="C3" s="353" t="s">
        <v>40</v>
      </c>
      <c r="D3" s="339" t="s">
        <v>0</v>
      </c>
      <c r="E3" s="339"/>
      <c r="F3" s="339"/>
      <c r="G3" s="339"/>
      <c r="H3" s="339"/>
      <c r="I3" s="339" t="s">
        <v>352</v>
      </c>
      <c r="J3" s="339"/>
      <c r="K3" s="339"/>
      <c r="L3" s="339"/>
      <c r="M3" s="339"/>
      <c r="N3" s="339" t="s">
        <v>356</v>
      </c>
      <c r="O3" s="339"/>
      <c r="P3" s="339"/>
      <c r="Q3" s="339"/>
      <c r="R3" s="339"/>
      <c r="S3" s="339" t="s">
        <v>357</v>
      </c>
      <c r="T3" s="339"/>
      <c r="U3" s="339"/>
      <c r="V3" s="339"/>
      <c r="W3" s="339"/>
      <c r="X3" s="339" t="s">
        <v>353</v>
      </c>
      <c r="Y3" s="339"/>
      <c r="Z3" s="339"/>
      <c r="AA3" s="339"/>
      <c r="AB3" s="339"/>
      <c r="AC3" s="339" t="s">
        <v>354</v>
      </c>
      <c r="AD3" s="339"/>
      <c r="AE3" s="339"/>
      <c r="AF3" s="339"/>
      <c r="AG3" s="339"/>
      <c r="AH3" s="339" t="s">
        <v>444</v>
      </c>
      <c r="AI3" s="339"/>
      <c r="AJ3" s="339"/>
      <c r="AK3" s="339"/>
      <c r="AL3" s="339"/>
      <c r="AM3" s="339" t="s">
        <v>36</v>
      </c>
      <c r="AN3" s="339"/>
      <c r="AO3" s="339"/>
      <c r="AP3" s="339"/>
      <c r="AQ3" s="339"/>
    </row>
    <row r="4" spans="1:43" ht="15">
      <c r="A4" s="352"/>
      <c r="B4" s="353"/>
      <c r="C4" s="354"/>
      <c r="D4" s="37" t="s">
        <v>5</v>
      </c>
      <c r="E4" s="37" t="s">
        <v>6</v>
      </c>
      <c r="F4" s="37" t="s">
        <v>7</v>
      </c>
      <c r="G4" s="356" t="s">
        <v>8</v>
      </c>
      <c r="H4" s="356" t="s">
        <v>9</v>
      </c>
      <c r="I4" s="37" t="s">
        <v>5</v>
      </c>
      <c r="J4" s="37" t="s">
        <v>6</v>
      </c>
      <c r="K4" s="37" t="s">
        <v>7</v>
      </c>
      <c r="L4" s="356" t="s">
        <v>8</v>
      </c>
      <c r="M4" s="356" t="s">
        <v>9</v>
      </c>
      <c r="N4" s="37" t="s">
        <v>5</v>
      </c>
      <c r="O4" s="37" t="s">
        <v>6</v>
      </c>
      <c r="P4" s="37" t="s">
        <v>7</v>
      </c>
      <c r="Q4" s="356" t="s">
        <v>8</v>
      </c>
      <c r="R4" s="356" t="s">
        <v>9</v>
      </c>
      <c r="S4" s="37" t="s">
        <v>5</v>
      </c>
      <c r="T4" s="37" t="s">
        <v>6</v>
      </c>
      <c r="U4" s="37" t="s">
        <v>7</v>
      </c>
      <c r="V4" s="356" t="s">
        <v>8</v>
      </c>
      <c r="W4" s="356" t="s">
        <v>9</v>
      </c>
      <c r="X4" s="37" t="s">
        <v>5</v>
      </c>
      <c r="Y4" s="37" t="s">
        <v>6</v>
      </c>
      <c r="Z4" s="37" t="s">
        <v>7</v>
      </c>
      <c r="AA4" s="356" t="s">
        <v>8</v>
      </c>
      <c r="AB4" s="356" t="s">
        <v>9</v>
      </c>
      <c r="AC4" s="37" t="s">
        <v>5</v>
      </c>
      <c r="AD4" s="37" t="s">
        <v>6</v>
      </c>
      <c r="AE4" s="37" t="s">
        <v>7</v>
      </c>
      <c r="AF4" s="356" t="s">
        <v>8</v>
      </c>
      <c r="AG4" s="356" t="s">
        <v>9</v>
      </c>
      <c r="AH4" s="37" t="s">
        <v>5</v>
      </c>
      <c r="AI4" s="37" t="s">
        <v>6</v>
      </c>
      <c r="AJ4" s="37" t="s">
        <v>7</v>
      </c>
      <c r="AK4" s="356" t="s">
        <v>8</v>
      </c>
      <c r="AL4" s="356" t="s">
        <v>9</v>
      </c>
      <c r="AM4" s="37" t="s">
        <v>5</v>
      </c>
      <c r="AN4" s="37" t="s">
        <v>6</v>
      </c>
      <c r="AO4" s="37" t="s">
        <v>7</v>
      </c>
      <c r="AP4" s="356" t="s">
        <v>8</v>
      </c>
      <c r="AQ4" s="356" t="s">
        <v>9</v>
      </c>
    </row>
    <row r="5" spans="1:43" ht="30">
      <c r="A5" s="352"/>
      <c r="B5" s="353"/>
      <c r="C5" s="354"/>
      <c r="D5" s="18" t="str">
        <f>'[1]1.1'!$B$6</f>
        <v xml:space="preserve">cf=j= @)&amp;$÷&amp;%-;fpg–k';_                </v>
      </c>
      <c r="E5" s="18" t="str">
        <f>'[1]1.1'!$C$6</f>
        <v xml:space="preserve">cf=j= @)&amp;%÷&amp;^-;fpg–k';_                </v>
      </c>
      <c r="F5" s="18" t="str">
        <f>'[1]1.1'!$D$6</f>
        <v xml:space="preserve">cf=j= @)&amp;^÷&amp;&amp;-;fpg–k';_                </v>
      </c>
      <c r="G5" s="356"/>
      <c r="H5" s="356"/>
      <c r="I5" s="18" t="str">
        <f>'[1]1.1'!$B$6</f>
        <v xml:space="preserve">cf=j= @)&amp;$÷&amp;%-;fpg–k';_                </v>
      </c>
      <c r="J5" s="18" t="str">
        <f>'[1]1.1'!$C$6</f>
        <v xml:space="preserve">cf=j= @)&amp;%÷&amp;^-;fpg–k';_                </v>
      </c>
      <c r="K5" s="18" t="str">
        <f>'[1]1.1'!$D$6</f>
        <v xml:space="preserve">cf=j= @)&amp;^÷&amp;&amp;-;fpg–k';_                </v>
      </c>
      <c r="L5" s="356"/>
      <c r="M5" s="356"/>
      <c r="N5" s="18" t="str">
        <f>'[1]1.1'!$B$6</f>
        <v xml:space="preserve">cf=j= @)&amp;$÷&amp;%-;fpg–k';_                </v>
      </c>
      <c r="O5" s="18" t="str">
        <f>'[1]1.1'!$C$6</f>
        <v xml:space="preserve">cf=j= @)&amp;%÷&amp;^-;fpg–k';_                </v>
      </c>
      <c r="P5" s="18" t="str">
        <f>'[1]1.1'!$D$6</f>
        <v xml:space="preserve">cf=j= @)&amp;^÷&amp;&amp;-;fpg–k';_                </v>
      </c>
      <c r="Q5" s="356"/>
      <c r="R5" s="356"/>
      <c r="S5" s="18" t="str">
        <f>'[1]1.1'!$B$6</f>
        <v xml:space="preserve">cf=j= @)&amp;$÷&amp;%-;fpg–k';_                </v>
      </c>
      <c r="T5" s="18" t="str">
        <f>'[1]1.1'!$C$6</f>
        <v xml:space="preserve">cf=j= @)&amp;%÷&amp;^-;fpg–k';_                </v>
      </c>
      <c r="U5" s="18" t="str">
        <f>'[1]1.1'!$D$6</f>
        <v xml:space="preserve">cf=j= @)&amp;^÷&amp;&amp;-;fpg–k';_                </v>
      </c>
      <c r="V5" s="356"/>
      <c r="W5" s="356"/>
      <c r="X5" s="18" t="str">
        <f>'[1]1.1'!$B$6</f>
        <v xml:space="preserve">cf=j= @)&amp;$÷&amp;%-;fpg–k';_                </v>
      </c>
      <c r="Y5" s="18" t="str">
        <f>'[1]1.1'!$C$6</f>
        <v xml:space="preserve">cf=j= @)&amp;%÷&amp;^-;fpg–k';_                </v>
      </c>
      <c r="Z5" s="18" t="str">
        <f>'[1]1.1'!$D$6</f>
        <v xml:space="preserve">cf=j= @)&amp;^÷&amp;&amp;-;fpg–k';_                </v>
      </c>
      <c r="AA5" s="356"/>
      <c r="AB5" s="356"/>
      <c r="AC5" s="18" t="str">
        <f>'[1]1.1'!$B$6</f>
        <v xml:space="preserve">cf=j= @)&amp;$÷&amp;%-;fpg–k';_                </v>
      </c>
      <c r="AD5" s="18" t="str">
        <f>'[1]1.1'!$C$6</f>
        <v xml:space="preserve">cf=j= @)&amp;%÷&amp;^-;fpg–k';_                </v>
      </c>
      <c r="AE5" s="18" t="str">
        <f>'[1]1.1'!$D$6</f>
        <v xml:space="preserve">cf=j= @)&amp;^÷&amp;&amp;-;fpg–k';_                </v>
      </c>
      <c r="AF5" s="356"/>
      <c r="AG5" s="356"/>
      <c r="AH5" s="18" t="str">
        <f>'[1]1.1'!$B$6</f>
        <v xml:space="preserve">cf=j= @)&amp;$÷&amp;%-;fpg–k';_                </v>
      </c>
      <c r="AI5" s="18" t="str">
        <f>'[1]1.1'!$C$6</f>
        <v xml:space="preserve">cf=j= @)&amp;%÷&amp;^-;fpg–k';_                </v>
      </c>
      <c r="AJ5" s="18" t="str">
        <f>'[1]1.1'!$D$6</f>
        <v xml:space="preserve">cf=j= @)&amp;^÷&amp;&amp;-;fpg–k';_                </v>
      </c>
      <c r="AK5" s="356"/>
      <c r="AL5" s="356"/>
      <c r="AM5" s="18" t="str">
        <f>'[1]1.1'!$B$6</f>
        <v xml:space="preserve">cf=j= @)&amp;$÷&amp;%-;fpg–k';_                </v>
      </c>
      <c r="AN5" s="18" t="str">
        <f>'[1]1.1'!$C$6</f>
        <v xml:space="preserve">cf=j= @)&amp;%÷&amp;^-;fpg–k';_                </v>
      </c>
      <c r="AO5" s="18" t="str">
        <f>'[1]1.1'!$D$6</f>
        <v xml:space="preserve">cf=j= @)&amp;^÷&amp;&amp;-;fpg–k';_                </v>
      </c>
      <c r="AP5" s="356"/>
      <c r="AQ5" s="356"/>
    </row>
    <row r="6" spans="1:43" ht="17">
      <c r="A6" s="351">
        <v>1</v>
      </c>
      <c r="B6" s="21" t="s">
        <v>415</v>
      </c>
      <c r="C6" s="3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</row>
    <row r="7" spans="1:43" ht="16">
      <c r="A7" s="351"/>
      <c r="B7" s="26" t="s">
        <v>416</v>
      </c>
      <c r="C7" s="41" t="s">
        <v>115</v>
      </c>
      <c r="D7" s="24">
        <v>1411</v>
      </c>
      <c r="E7" s="24">
        <v>1339</v>
      </c>
      <c r="F7" s="24">
        <v>1502</v>
      </c>
      <c r="G7" s="43">
        <v>-5.1027639971651269</v>
      </c>
      <c r="H7" s="43">
        <v>12.173263629574322</v>
      </c>
      <c r="I7" s="24">
        <v>1273</v>
      </c>
      <c r="J7" s="24">
        <v>954</v>
      </c>
      <c r="K7" s="24">
        <v>579.00099999999998</v>
      </c>
      <c r="L7" s="43">
        <v>-25.058915946582871</v>
      </c>
      <c r="M7" s="43">
        <v>-39.308071278825999</v>
      </c>
      <c r="N7" s="24">
        <v>0</v>
      </c>
      <c r="O7" s="24">
        <v>0</v>
      </c>
      <c r="P7" s="24">
        <v>0</v>
      </c>
      <c r="Q7" s="43">
        <v>0</v>
      </c>
      <c r="R7" s="43">
        <v>0</v>
      </c>
      <c r="S7" s="24">
        <v>0</v>
      </c>
      <c r="T7" s="24">
        <v>0</v>
      </c>
      <c r="U7" s="24">
        <v>0</v>
      </c>
      <c r="V7" s="43">
        <v>0</v>
      </c>
      <c r="W7" s="43">
        <v>0</v>
      </c>
      <c r="X7" s="24">
        <v>0</v>
      </c>
      <c r="Y7" s="24">
        <v>0</v>
      </c>
      <c r="Z7" s="24">
        <v>0</v>
      </c>
      <c r="AA7" s="43">
        <v>0</v>
      </c>
      <c r="AB7" s="43">
        <v>0</v>
      </c>
      <c r="AC7" s="24">
        <v>0</v>
      </c>
      <c r="AD7" s="24">
        <v>0</v>
      </c>
      <c r="AE7" s="24">
        <v>0</v>
      </c>
      <c r="AF7" s="43">
        <v>0</v>
      </c>
      <c r="AG7" s="43">
        <v>0</v>
      </c>
      <c r="AH7" s="24">
        <v>0</v>
      </c>
      <c r="AI7" s="24">
        <v>0</v>
      </c>
      <c r="AJ7" s="24">
        <v>0</v>
      </c>
      <c r="AK7" s="43">
        <v>0</v>
      </c>
      <c r="AL7" s="43">
        <v>0</v>
      </c>
      <c r="AM7" s="24">
        <v>2684</v>
      </c>
      <c r="AN7" s="24">
        <v>2293</v>
      </c>
      <c r="AO7" s="24">
        <v>2081.0010000000002</v>
      </c>
      <c r="AP7" s="43">
        <v>-14.567809239940388</v>
      </c>
      <c r="AQ7" s="43">
        <v>-9.2454862625381509</v>
      </c>
    </row>
    <row r="8" spans="1:43" ht="16">
      <c r="A8" s="351"/>
      <c r="B8" s="40" t="s">
        <v>116</v>
      </c>
      <c r="C8" s="41" t="s">
        <v>115</v>
      </c>
      <c r="D8" s="24">
        <v>576</v>
      </c>
      <c r="E8" s="24">
        <v>973</v>
      </c>
      <c r="F8" s="24">
        <v>637</v>
      </c>
      <c r="G8" s="43">
        <v>68.923611111111114</v>
      </c>
      <c r="H8" s="43">
        <v>-34.532374100719423</v>
      </c>
      <c r="I8" s="24">
        <v>2970.96</v>
      </c>
      <c r="J8" s="24">
        <v>3881.23</v>
      </c>
      <c r="K8" s="24">
        <v>9518.6659999999993</v>
      </c>
      <c r="L8" s="43">
        <v>30.638918060155646</v>
      </c>
      <c r="M8" s="43">
        <v>145.248696933704</v>
      </c>
      <c r="N8" s="24">
        <v>0</v>
      </c>
      <c r="O8" s="24">
        <v>0</v>
      </c>
      <c r="P8" s="24">
        <v>0</v>
      </c>
      <c r="Q8" s="43">
        <v>0</v>
      </c>
      <c r="R8" s="43">
        <v>0</v>
      </c>
      <c r="S8" s="24">
        <v>394.22</v>
      </c>
      <c r="T8" s="24">
        <v>423.5</v>
      </c>
      <c r="U8" s="24">
        <v>564.79999999999995</v>
      </c>
      <c r="V8" s="43">
        <v>7.4273248439957342</v>
      </c>
      <c r="W8" s="43">
        <v>33.364817001180626</v>
      </c>
      <c r="X8" s="24">
        <v>1905</v>
      </c>
      <c r="Y8" s="24">
        <v>1936</v>
      </c>
      <c r="Z8" s="24">
        <v>2198</v>
      </c>
      <c r="AA8" s="43">
        <v>1.6272965879265087</v>
      </c>
      <c r="AB8" s="43">
        <v>13.533057851239661</v>
      </c>
      <c r="AC8" s="24">
        <v>0</v>
      </c>
      <c r="AD8" s="24">
        <v>0</v>
      </c>
      <c r="AE8" s="24">
        <v>0</v>
      </c>
      <c r="AF8" s="43">
        <v>0</v>
      </c>
      <c r="AG8" s="43">
        <v>0</v>
      </c>
      <c r="AH8" s="24">
        <v>118.63</v>
      </c>
      <c r="AI8" s="24">
        <v>94.78</v>
      </c>
      <c r="AJ8" s="24">
        <v>793.33</v>
      </c>
      <c r="AK8" s="43">
        <v>-20.104526679591999</v>
      </c>
      <c r="AL8" s="43">
        <v>737.02257860308077</v>
      </c>
      <c r="AM8" s="24">
        <v>5964.81</v>
      </c>
      <c r="AN8" s="24">
        <v>7308.5099999999993</v>
      </c>
      <c r="AO8" s="24">
        <v>13711.795999999998</v>
      </c>
      <c r="AP8" s="43">
        <v>22.527121567996275</v>
      </c>
      <c r="AQ8" s="43">
        <v>87.614110126414261</v>
      </c>
    </row>
    <row r="9" spans="1:43" ht="16">
      <c r="A9" s="351"/>
      <c r="B9" s="40" t="s">
        <v>117</v>
      </c>
      <c r="C9" s="41" t="s">
        <v>115</v>
      </c>
      <c r="D9" s="24">
        <v>3836.95</v>
      </c>
      <c r="E9" s="24">
        <v>5531.53</v>
      </c>
      <c r="F9" s="24">
        <v>6018.85</v>
      </c>
      <c r="G9" s="43">
        <v>44.164766285721726</v>
      </c>
      <c r="H9" s="43">
        <v>8.8098591167362343</v>
      </c>
      <c r="I9" s="24">
        <v>16320</v>
      </c>
      <c r="J9" s="24">
        <v>9465.2000000000007</v>
      </c>
      <c r="K9" s="24">
        <v>34337.572</v>
      </c>
      <c r="L9" s="43">
        <v>-42.002450980392148</v>
      </c>
      <c r="M9" s="43">
        <v>262.77703587879813</v>
      </c>
      <c r="N9" s="24">
        <v>0</v>
      </c>
      <c r="O9" s="24">
        <v>0</v>
      </c>
      <c r="P9" s="24">
        <v>0</v>
      </c>
      <c r="Q9" s="43">
        <v>0</v>
      </c>
      <c r="R9" s="43">
        <v>0</v>
      </c>
      <c r="S9" s="24">
        <v>0</v>
      </c>
      <c r="T9" s="24">
        <v>0</v>
      </c>
      <c r="U9" s="24">
        <v>0</v>
      </c>
      <c r="V9" s="43">
        <v>0</v>
      </c>
      <c r="W9" s="43">
        <v>0</v>
      </c>
      <c r="X9" s="24">
        <v>0</v>
      </c>
      <c r="Y9" s="24">
        <v>0</v>
      </c>
      <c r="Z9" s="24">
        <v>0</v>
      </c>
      <c r="AA9" s="43">
        <v>0</v>
      </c>
      <c r="AB9" s="43">
        <v>0</v>
      </c>
      <c r="AC9" s="24">
        <v>0</v>
      </c>
      <c r="AD9" s="24">
        <v>0</v>
      </c>
      <c r="AE9" s="24">
        <v>0</v>
      </c>
      <c r="AF9" s="43">
        <v>0</v>
      </c>
      <c r="AG9" s="43">
        <v>0</v>
      </c>
      <c r="AH9" s="24">
        <v>0</v>
      </c>
      <c r="AI9" s="24">
        <v>0</v>
      </c>
      <c r="AJ9" s="24">
        <v>0</v>
      </c>
      <c r="AK9" s="43">
        <v>0</v>
      </c>
      <c r="AL9" s="43">
        <v>0</v>
      </c>
      <c r="AM9" s="24">
        <v>20156.95</v>
      </c>
      <c r="AN9" s="24">
        <v>14996.73</v>
      </c>
      <c r="AO9" s="24">
        <v>40356.421999999999</v>
      </c>
      <c r="AP9" s="43">
        <v>-25.600202411575168</v>
      </c>
      <c r="AQ9" s="43">
        <v>169.1014774554186</v>
      </c>
    </row>
    <row r="10" spans="1:43" ht="17">
      <c r="A10" s="351">
        <v>2</v>
      </c>
      <c r="B10" s="38" t="s">
        <v>118</v>
      </c>
      <c r="C10" s="39"/>
      <c r="D10" s="24">
        <v>0</v>
      </c>
      <c r="E10" s="24">
        <v>0</v>
      </c>
      <c r="F10" s="24">
        <v>0</v>
      </c>
      <c r="G10" s="42"/>
      <c r="H10" s="42"/>
      <c r="I10" s="24">
        <v>0</v>
      </c>
      <c r="J10" s="24">
        <v>0</v>
      </c>
      <c r="K10" s="24">
        <v>0</v>
      </c>
      <c r="L10" s="42"/>
      <c r="M10" s="42"/>
      <c r="N10" s="24">
        <v>0</v>
      </c>
      <c r="O10" s="24">
        <v>0</v>
      </c>
      <c r="P10" s="24">
        <v>0</v>
      </c>
      <c r="Q10" s="42"/>
      <c r="R10" s="42"/>
      <c r="S10" s="24">
        <v>0</v>
      </c>
      <c r="T10" s="24">
        <v>0</v>
      </c>
      <c r="U10" s="24">
        <v>0</v>
      </c>
      <c r="V10" s="42"/>
      <c r="W10" s="42"/>
      <c r="X10" s="24">
        <v>0</v>
      </c>
      <c r="Y10" s="24">
        <v>0</v>
      </c>
      <c r="Z10" s="24">
        <v>0</v>
      </c>
      <c r="AA10" s="42"/>
      <c r="AB10" s="42"/>
      <c r="AC10" s="24">
        <v>0</v>
      </c>
      <c r="AD10" s="24">
        <v>0</v>
      </c>
      <c r="AE10" s="24">
        <v>0</v>
      </c>
      <c r="AF10" s="42"/>
      <c r="AG10" s="42"/>
      <c r="AH10" s="24">
        <v>0</v>
      </c>
      <c r="AI10" s="24">
        <v>0</v>
      </c>
      <c r="AJ10" s="24">
        <v>0</v>
      </c>
      <c r="AK10" s="42"/>
      <c r="AL10" s="42"/>
      <c r="AM10" s="24">
        <v>0</v>
      </c>
      <c r="AN10" s="24">
        <v>0</v>
      </c>
      <c r="AO10" s="24">
        <v>0</v>
      </c>
      <c r="AP10" s="42"/>
      <c r="AQ10" s="42"/>
    </row>
    <row r="11" spans="1:43" ht="17">
      <c r="A11" s="351"/>
      <c r="B11" s="44" t="s">
        <v>119</v>
      </c>
      <c r="C11" s="41" t="s">
        <v>43</v>
      </c>
      <c r="D11" s="24">
        <v>2163.4</v>
      </c>
      <c r="E11" s="24">
        <v>1727.59</v>
      </c>
      <c r="F11" s="24">
        <v>1748.52</v>
      </c>
      <c r="G11" s="43">
        <v>-20.144679670888422</v>
      </c>
      <c r="H11" s="43">
        <v>1.2115143060564151</v>
      </c>
      <c r="I11" s="24">
        <v>0</v>
      </c>
      <c r="J11" s="24">
        <v>0</v>
      </c>
      <c r="K11" s="24">
        <v>0</v>
      </c>
      <c r="L11" s="43">
        <v>0</v>
      </c>
      <c r="M11" s="43">
        <v>0</v>
      </c>
      <c r="N11" s="24">
        <v>20402.2</v>
      </c>
      <c r="O11" s="24">
        <v>18366.3</v>
      </c>
      <c r="P11" s="24">
        <v>17495.813999999998</v>
      </c>
      <c r="Q11" s="43">
        <v>-9.9788258129025422</v>
      </c>
      <c r="R11" s="43">
        <v>-4.7395828228875843</v>
      </c>
      <c r="S11" s="24">
        <v>2265</v>
      </c>
      <c r="T11" s="24">
        <v>1958</v>
      </c>
      <c r="U11" s="24">
        <v>2508.6999999999998</v>
      </c>
      <c r="V11" s="43">
        <v>-13.554083885209707</v>
      </c>
      <c r="W11" s="43">
        <v>28.125638406537291</v>
      </c>
      <c r="X11" s="24">
        <v>0</v>
      </c>
      <c r="Y11" s="24">
        <v>0</v>
      </c>
      <c r="Z11" s="24">
        <v>0</v>
      </c>
      <c r="AA11" s="43">
        <v>0</v>
      </c>
      <c r="AB11" s="43">
        <v>0</v>
      </c>
      <c r="AC11" s="24">
        <v>0</v>
      </c>
      <c r="AD11" s="24">
        <v>0</v>
      </c>
      <c r="AE11" s="24">
        <v>0</v>
      </c>
      <c r="AF11" s="43">
        <v>0</v>
      </c>
      <c r="AG11" s="43">
        <v>0</v>
      </c>
      <c r="AH11" s="24">
        <v>180</v>
      </c>
      <c r="AI11" s="24">
        <v>324</v>
      </c>
      <c r="AJ11" s="24">
        <v>216</v>
      </c>
      <c r="AK11" s="43">
        <v>80</v>
      </c>
      <c r="AL11" s="43">
        <v>-33.333333333333343</v>
      </c>
      <c r="AM11" s="24">
        <v>25010.600000000002</v>
      </c>
      <c r="AN11" s="24">
        <v>22375.89</v>
      </c>
      <c r="AO11" s="24">
        <v>21969.034</v>
      </c>
      <c r="AP11" s="43">
        <v>-10.534373425667525</v>
      </c>
      <c r="AQ11" s="43">
        <v>-1.8182785131675132</v>
      </c>
    </row>
    <row r="12" spans="1:43" ht="16">
      <c r="A12" s="351">
        <v>3</v>
      </c>
      <c r="B12" s="45" t="s">
        <v>120</v>
      </c>
      <c r="C12" s="46"/>
      <c r="D12" s="24">
        <v>0</v>
      </c>
      <c r="E12" s="24">
        <v>0</v>
      </c>
      <c r="F12" s="24">
        <v>0</v>
      </c>
      <c r="G12" s="24"/>
      <c r="H12" s="24"/>
      <c r="I12" s="24"/>
      <c r="J12" s="24"/>
      <c r="K12" s="24"/>
      <c r="L12" s="24"/>
      <c r="M12" s="24"/>
      <c r="N12" s="24">
        <v>0</v>
      </c>
      <c r="O12" s="24">
        <v>0</v>
      </c>
      <c r="P12" s="24">
        <v>0</v>
      </c>
      <c r="Q12" s="24"/>
      <c r="R12" s="24"/>
      <c r="S12" s="24">
        <v>0</v>
      </c>
      <c r="T12" s="24">
        <v>0</v>
      </c>
      <c r="U12" s="24">
        <v>0</v>
      </c>
      <c r="V12" s="24"/>
      <c r="W12" s="24"/>
      <c r="X12" s="24">
        <v>0</v>
      </c>
      <c r="Y12" s="24">
        <v>0</v>
      </c>
      <c r="Z12" s="24">
        <v>0</v>
      </c>
      <c r="AA12" s="24"/>
      <c r="AB12" s="24"/>
      <c r="AC12" s="24">
        <v>0</v>
      </c>
      <c r="AD12" s="24">
        <v>0</v>
      </c>
      <c r="AE12" s="24">
        <v>0</v>
      </c>
      <c r="AF12" s="24"/>
      <c r="AG12" s="24"/>
      <c r="AH12" s="24">
        <v>0</v>
      </c>
      <c r="AI12" s="24">
        <v>0</v>
      </c>
      <c r="AJ12" s="24">
        <v>0</v>
      </c>
      <c r="AK12" s="24"/>
      <c r="AL12" s="24"/>
      <c r="AM12" s="24"/>
      <c r="AN12" s="24"/>
      <c r="AO12" s="24"/>
      <c r="AP12" s="24"/>
      <c r="AQ12" s="24"/>
    </row>
    <row r="13" spans="1:43" ht="16">
      <c r="A13" s="351"/>
      <c r="B13" s="47" t="s">
        <v>121</v>
      </c>
      <c r="C13" s="48" t="s">
        <v>122</v>
      </c>
      <c r="D13" s="24">
        <v>585.16999999999996</v>
      </c>
      <c r="E13" s="24">
        <v>306.45999999999998</v>
      </c>
      <c r="F13" s="24">
        <v>522.38</v>
      </c>
      <c r="G13" s="43">
        <v>-47.628894167506871</v>
      </c>
      <c r="H13" s="43">
        <v>70.456176988840326</v>
      </c>
      <c r="I13" s="24">
        <v>0</v>
      </c>
      <c r="J13" s="24">
        <v>2018</v>
      </c>
      <c r="K13" s="24">
        <v>1926</v>
      </c>
      <c r="L13" s="43">
        <v>0</v>
      </c>
      <c r="M13" s="43">
        <v>-4.5589692765113909</v>
      </c>
      <c r="N13" s="24">
        <v>0</v>
      </c>
      <c r="O13" s="24">
        <v>0</v>
      </c>
      <c r="P13" s="24">
        <v>0</v>
      </c>
      <c r="Q13" s="43">
        <v>0</v>
      </c>
      <c r="R13" s="43">
        <v>0</v>
      </c>
      <c r="S13" s="24">
        <v>0</v>
      </c>
      <c r="T13" s="24">
        <v>0</v>
      </c>
      <c r="U13" s="24">
        <v>0</v>
      </c>
      <c r="V13" s="43">
        <v>0</v>
      </c>
      <c r="W13" s="43">
        <v>0</v>
      </c>
      <c r="X13" s="24">
        <v>585.55999999999995</v>
      </c>
      <c r="Y13" s="24">
        <v>351.69</v>
      </c>
      <c r="Z13" s="24">
        <v>0</v>
      </c>
      <c r="AA13" s="43">
        <v>-39.939545050891446</v>
      </c>
      <c r="AB13" s="43">
        <v>-100</v>
      </c>
      <c r="AC13" s="24">
        <v>0</v>
      </c>
      <c r="AD13" s="24">
        <v>0</v>
      </c>
      <c r="AE13" s="24">
        <v>0</v>
      </c>
      <c r="AF13" s="43">
        <v>0</v>
      </c>
      <c r="AG13" s="43">
        <v>0</v>
      </c>
      <c r="AH13" s="24">
        <v>0</v>
      </c>
      <c r="AI13" s="24">
        <v>0</v>
      </c>
      <c r="AJ13" s="24">
        <v>626.87</v>
      </c>
      <c r="AK13" s="43">
        <v>0</v>
      </c>
      <c r="AL13" s="43">
        <v>0</v>
      </c>
      <c r="AM13" s="24">
        <v>1170.73</v>
      </c>
      <c r="AN13" s="24">
        <v>2676.15</v>
      </c>
      <c r="AO13" s="24">
        <v>3075.25</v>
      </c>
      <c r="AP13" s="43">
        <v>128.58814585771273</v>
      </c>
      <c r="AQ13" s="43">
        <v>14.913214879584473</v>
      </c>
    </row>
    <row r="14" spans="1:43" ht="16">
      <c r="A14" s="351"/>
      <c r="B14" s="47" t="s">
        <v>123</v>
      </c>
      <c r="C14" s="48" t="s">
        <v>122</v>
      </c>
      <c r="D14" s="24">
        <v>0</v>
      </c>
      <c r="E14" s="24">
        <v>0</v>
      </c>
      <c r="F14" s="24">
        <v>0</v>
      </c>
      <c r="G14" s="43">
        <v>0</v>
      </c>
      <c r="H14" s="43">
        <v>0</v>
      </c>
      <c r="I14" s="24">
        <v>0</v>
      </c>
      <c r="J14" s="24">
        <v>3041</v>
      </c>
      <c r="K14" s="24">
        <v>2698</v>
      </c>
      <c r="L14" s="43">
        <v>0</v>
      </c>
      <c r="M14" s="43">
        <v>-11.279184478789873</v>
      </c>
      <c r="N14" s="24">
        <v>0</v>
      </c>
      <c r="O14" s="24">
        <v>0</v>
      </c>
      <c r="P14" s="24">
        <v>0</v>
      </c>
      <c r="Q14" s="43">
        <v>0</v>
      </c>
      <c r="R14" s="43">
        <v>0</v>
      </c>
      <c r="S14" s="24">
        <v>0</v>
      </c>
      <c r="T14" s="24">
        <v>0</v>
      </c>
      <c r="U14" s="24">
        <v>0</v>
      </c>
      <c r="V14" s="43">
        <v>0</v>
      </c>
      <c r="W14" s="43">
        <v>0</v>
      </c>
      <c r="X14" s="24">
        <v>20103.439999999999</v>
      </c>
      <c r="Y14" s="24">
        <v>19936.66</v>
      </c>
      <c r="Z14" s="24">
        <v>22822.55</v>
      </c>
      <c r="AA14" s="43">
        <v>-0.82960926090261466</v>
      </c>
      <c r="AB14" s="43">
        <v>14.475293253734577</v>
      </c>
      <c r="AC14" s="24">
        <v>0</v>
      </c>
      <c r="AD14" s="24">
        <v>0</v>
      </c>
      <c r="AE14" s="24">
        <v>0</v>
      </c>
      <c r="AF14" s="43">
        <v>0</v>
      </c>
      <c r="AG14" s="43">
        <v>0</v>
      </c>
      <c r="AH14" s="24">
        <v>762.1</v>
      </c>
      <c r="AI14" s="24">
        <v>1210</v>
      </c>
      <c r="AJ14" s="24">
        <v>2120.1</v>
      </c>
      <c r="AK14" s="43">
        <v>58.771814722477359</v>
      </c>
      <c r="AL14" s="43">
        <v>75.214876033057863</v>
      </c>
      <c r="AM14" s="24">
        <v>20865.539999999997</v>
      </c>
      <c r="AN14" s="24">
        <v>24187.66</v>
      </c>
      <c r="AO14" s="24">
        <v>27640.649999999998</v>
      </c>
      <c r="AP14" s="43">
        <v>15.921562538041201</v>
      </c>
      <c r="AQ14" s="43">
        <v>14.275833214126536</v>
      </c>
    </row>
    <row r="15" spans="1:43" ht="16">
      <c r="A15" s="351"/>
      <c r="B15" s="47" t="s">
        <v>124</v>
      </c>
      <c r="C15" s="48" t="s">
        <v>122</v>
      </c>
      <c r="D15" s="24">
        <v>5400</v>
      </c>
      <c r="E15" s="24">
        <v>7800</v>
      </c>
      <c r="F15" s="24">
        <v>6000</v>
      </c>
      <c r="G15" s="43">
        <v>44.444444444444429</v>
      </c>
      <c r="H15" s="43">
        <v>-23.076923076923066</v>
      </c>
      <c r="I15" s="24">
        <v>31700</v>
      </c>
      <c r="J15" s="24">
        <v>34200</v>
      </c>
      <c r="K15" s="24">
        <v>29750</v>
      </c>
      <c r="L15" s="43">
        <v>7.886435331230274</v>
      </c>
      <c r="M15" s="43">
        <v>-13.011695906432749</v>
      </c>
      <c r="N15" s="24">
        <v>18900</v>
      </c>
      <c r="O15" s="24">
        <v>18900</v>
      </c>
      <c r="P15" s="24">
        <v>21400</v>
      </c>
      <c r="Q15" s="43">
        <v>0</v>
      </c>
      <c r="R15" s="43">
        <v>13.227513227513228</v>
      </c>
      <c r="S15" s="24">
        <v>0</v>
      </c>
      <c r="T15" s="24">
        <v>0</v>
      </c>
      <c r="U15" s="24">
        <v>0</v>
      </c>
      <c r="V15" s="43">
        <v>0</v>
      </c>
      <c r="W15" s="43">
        <v>0</v>
      </c>
      <c r="X15" s="24">
        <v>27542</v>
      </c>
      <c r="Y15" s="24">
        <v>25281</v>
      </c>
      <c r="Z15" s="24">
        <v>10900</v>
      </c>
      <c r="AA15" s="43">
        <v>-8.2092803717957992</v>
      </c>
      <c r="AB15" s="43">
        <v>-56.88461690597682</v>
      </c>
      <c r="AC15" s="24">
        <v>0</v>
      </c>
      <c r="AD15" s="24">
        <v>0</v>
      </c>
      <c r="AE15" s="24">
        <v>0</v>
      </c>
      <c r="AF15" s="43">
        <v>0</v>
      </c>
      <c r="AG15" s="43">
        <v>0</v>
      </c>
      <c r="AH15" s="24">
        <v>0</v>
      </c>
      <c r="AI15" s="24">
        <v>0</v>
      </c>
      <c r="AJ15" s="24">
        <v>0</v>
      </c>
      <c r="AK15" s="43">
        <v>0</v>
      </c>
      <c r="AL15" s="43">
        <v>0</v>
      </c>
      <c r="AM15" s="24">
        <v>83542</v>
      </c>
      <c r="AN15" s="24">
        <v>86181</v>
      </c>
      <c r="AO15" s="24">
        <v>68050</v>
      </c>
      <c r="AP15" s="43">
        <v>3.1588901390917243</v>
      </c>
      <c r="AQ15" s="43">
        <v>-21.038279899281747</v>
      </c>
    </row>
    <row r="16" spans="1:43" ht="17">
      <c r="A16" s="351">
        <v>4</v>
      </c>
      <c r="B16" s="38" t="s">
        <v>125</v>
      </c>
      <c r="C16" s="39"/>
      <c r="D16" s="24">
        <v>0</v>
      </c>
      <c r="E16" s="24">
        <v>0</v>
      </c>
      <c r="F16" s="24">
        <v>0</v>
      </c>
      <c r="G16" s="24"/>
      <c r="H16" s="24"/>
      <c r="I16" s="24">
        <v>0</v>
      </c>
      <c r="J16" s="24">
        <v>0</v>
      </c>
      <c r="K16" s="24">
        <v>0</v>
      </c>
      <c r="L16" s="24"/>
      <c r="M16" s="24"/>
      <c r="N16" s="24">
        <v>0</v>
      </c>
      <c r="O16" s="24">
        <v>0</v>
      </c>
      <c r="P16" s="24">
        <v>0</v>
      </c>
      <c r="Q16" s="24"/>
      <c r="R16" s="24"/>
      <c r="S16" s="24">
        <v>0</v>
      </c>
      <c r="T16" s="24">
        <v>0</v>
      </c>
      <c r="U16" s="24">
        <v>0</v>
      </c>
      <c r="V16" s="24"/>
      <c r="W16" s="24"/>
      <c r="X16" s="24">
        <v>0</v>
      </c>
      <c r="Y16" s="24">
        <v>0</v>
      </c>
      <c r="Z16" s="24">
        <v>0</v>
      </c>
      <c r="AA16" s="24"/>
      <c r="AB16" s="24"/>
      <c r="AC16" s="24">
        <v>0</v>
      </c>
      <c r="AD16" s="24">
        <v>0</v>
      </c>
      <c r="AE16" s="24">
        <v>0</v>
      </c>
      <c r="AF16" s="24"/>
      <c r="AG16" s="24"/>
      <c r="AH16" s="24">
        <v>0</v>
      </c>
      <c r="AI16" s="24">
        <v>0</v>
      </c>
      <c r="AJ16" s="24">
        <v>0</v>
      </c>
      <c r="AK16" s="24"/>
      <c r="AL16" s="24"/>
      <c r="AM16" s="24">
        <v>0</v>
      </c>
      <c r="AN16" s="24">
        <v>0</v>
      </c>
      <c r="AO16" s="24">
        <v>0</v>
      </c>
      <c r="AP16" s="24"/>
      <c r="AQ16" s="24"/>
    </row>
    <row r="17" spans="1:43" ht="17">
      <c r="A17" s="351"/>
      <c r="B17" s="44" t="s">
        <v>126</v>
      </c>
      <c r="C17" s="41" t="s">
        <v>45</v>
      </c>
      <c r="D17" s="24">
        <v>2997</v>
      </c>
      <c r="E17" s="24">
        <v>3452</v>
      </c>
      <c r="F17" s="24">
        <v>2716</v>
      </c>
      <c r="G17" s="43">
        <v>15.181848515181855</v>
      </c>
      <c r="H17" s="43">
        <v>-21.320973348783312</v>
      </c>
      <c r="I17" s="24">
        <v>0</v>
      </c>
      <c r="J17" s="24">
        <v>0</v>
      </c>
      <c r="K17" s="24">
        <v>0</v>
      </c>
      <c r="L17" s="43">
        <v>0</v>
      </c>
      <c r="M17" s="43">
        <v>0</v>
      </c>
      <c r="N17" s="24">
        <v>360</v>
      </c>
      <c r="O17" s="24">
        <v>320</v>
      </c>
      <c r="P17" s="24">
        <v>107</v>
      </c>
      <c r="Q17" s="43">
        <v>-11.111111111111114</v>
      </c>
      <c r="R17" s="43">
        <v>-66.5625</v>
      </c>
      <c r="S17" s="24">
        <v>3331</v>
      </c>
      <c r="T17" s="24">
        <v>2852</v>
      </c>
      <c r="U17" s="24">
        <v>3572.52</v>
      </c>
      <c r="V17" s="43">
        <v>-14.380066046232372</v>
      </c>
      <c r="W17" s="43">
        <v>25.263674614305742</v>
      </c>
      <c r="X17" s="24">
        <v>0</v>
      </c>
      <c r="Y17" s="24">
        <v>0</v>
      </c>
      <c r="Z17" s="24">
        <v>0</v>
      </c>
      <c r="AA17" s="43">
        <v>0</v>
      </c>
      <c r="AB17" s="43">
        <v>0</v>
      </c>
      <c r="AC17" s="24">
        <v>0</v>
      </c>
      <c r="AD17" s="24">
        <v>0</v>
      </c>
      <c r="AE17" s="24">
        <v>0</v>
      </c>
      <c r="AF17" s="43">
        <v>0</v>
      </c>
      <c r="AG17" s="43">
        <v>0</v>
      </c>
      <c r="AH17" s="24">
        <v>0</v>
      </c>
      <c r="AI17" s="24">
        <v>0</v>
      </c>
      <c r="AJ17" s="24">
        <v>0</v>
      </c>
      <c r="AK17" s="43">
        <v>0</v>
      </c>
      <c r="AL17" s="43">
        <v>0</v>
      </c>
      <c r="AM17" s="24">
        <v>6688</v>
      </c>
      <c r="AN17" s="24">
        <v>6624</v>
      </c>
      <c r="AO17" s="24">
        <v>6395.52</v>
      </c>
      <c r="AP17" s="43">
        <v>-0.95693779904306098</v>
      </c>
      <c r="AQ17" s="43">
        <v>-3.4492753623188435</v>
      </c>
    </row>
    <row r="18" spans="1:43" ht="17">
      <c r="A18" s="351"/>
      <c r="B18" s="44" t="s">
        <v>127</v>
      </c>
      <c r="C18" s="41" t="s">
        <v>45</v>
      </c>
      <c r="D18" s="24">
        <v>0</v>
      </c>
      <c r="E18" s="24">
        <v>0</v>
      </c>
      <c r="F18" s="24">
        <v>0</v>
      </c>
      <c r="G18" s="43">
        <v>0</v>
      </c>
      <c r="H18" s="43">
        <v>0</v>
      </c>
      <c r="I18" s="24">
        <v>0</v>
      </c>
      <c r="J18" s="24">
        <v>0</v>
      </c>
      <c r="K18" s="24">
        <v>0</v>
      </c>
      <c r="L18" s="43">
        <v>0</v>
      </c>
      <c r="M18" s="43">
        <v>0</v>
      </c>
      <c r="N18" s="24">
        <v>0</v>
      </c>
      <c r="O18" s="24">
        <v>0</v>
      </c>
      <c r="P18" s="24">
        <v>0</v>
      </c>
      <c r="Q18" s="43">
        <v>0</v>
      </c>
      <c r="R18" s="43">
        <v>0</v>
      </c>
      <c r="S18" s="24">
        <v>0</v>
      </c>
      <c r="T18" s="24">
        <v>0</v>
      </c>
      <c r="U18" s="24">
        <v>0</v>
      </c>
      <c r="V18" s="43">
        <v>0</v>
      </c>
      <c r="W18" s="43">
        <v>0</v>
      </c>
      <c r="X18" s="24">
        <v>0</v>
      </c>
      <c r="Y18" s="24">
        <v>0</v>
      </c>
      <c r="Z18" s="24">
        <v>0</v>
      </c>
      <c r="AA18" s="43">
        <v>0</v>
      </c>
      <c r="AB18" s="43">
        <v>0</v>
      </c>
      <c r="AC18" s="24">
        <v>0</v>
      </c>
      <c r="AD18" s="24">
        <v>0</v>
      </c>
      <c r="AE18" s="24">
        <v>0</v>
      </c>
      <c r="AF18" s="43">
        <v>0</v>
      </c>
      <c r="AG18" s="43">
        <v>0</v>
      </c>
      <c r="AH18" s="24">
        <v>0</v>
      </c>
      <c r="AI18" s="24">
        <v>0</v>
      </c>
      <c r="AJ18" s="24">
        <v>0</v>
      </c>
      <c r="AK18" s="43">
        <v>0</v>
      </c>
      <c r="AL18" s="43">
        <v>0</v>
      </c>
      <c r="AM18" s="24">
        <v>0</v>
      </c>
      <c r="AN18" s="24">
        <v>0</v>
      </c>
      <c r="AO18" s="24">
        <v>0</v>
      </c>
      <c r="AP18" s="43">
        <v>0</v>
      </c>
      <c r="AQ18" s="43">
        <v>0</v>
      </c>
    </row>
    <row r="19" spans="1:43" ht="17">
      <c r="A19" s="351"/>
      <c r="B19" s="44" t="s">
        <v>128</v>
      </c>
      <c r="C19" s="41" t="s">
        <v>45</v>
      </c>
      <c r="D19" s="24">
        <v>1685</v>
      </c>
      <c r="E19" s="24">
        <v>0</v>
      </c>
      <c r="F19" s="24">
        <v>1744.8</v>
      </c>
      <c r="G19" s="43">
        <v>-100</v>
      </c>
      <c r="H19" s="43">
        <v>0</v>
      </c>
      <c r="I19" s="24">
        <v>367</v>
      </c>
      <c r="J19" s="24">
        <v>0</v>
      </c>
      <c r="K19" s="24">
        <v>74221</v>
      </c>
      <c r="L19" s="43">
        <v>-100</v>
      </c>
      <c r="M19" s="43">
        <v>0</v>
      </c>
      <c r="N19" s="24">
        <v>0</v>
      </c>
      <c r="O19" s="24">
        <v>0</v>
      </c>
      <c r="P19" s="24">
        <v>0</v>
      </c>
      <c r="Q19" s="43">
        <v>0</v>
      </c>
      <c r="R19" s="43">
        <v>0</v>
      </c>
      <c r="S19" s="24">
        <v>0</v>
      </c>
      <c r="T19" s="24">
        <v>0</v>
      </c>
      <c r="U19" s="24">
        <v>0</v>
      </c>
      <c r="V19" s="43">
        <v>0</v>
      </c>
      <c r="W19" s="43">
        <v>0</v>
      </c>
      <c r="X19" s="24">
        <v>0</v>
      </c>
      <c r="Y19" s="24">
        <v>0</v>
      </c>
      <c r="Z19" s="24">
        <v>0</v>
      </c>
      <c r="AA19" s="43">
        <v>0</v>
      </c>
      <c r="AB19" s="43">
        <v>0</v>
      </c>
      <c r="AC19" s="24">
        <v>0</v>
      </c>
      <c r="AD19" s="24">
        <v>0</v>
      </c>
      <c r="AE19" s="24">
        <v>0</v>
      </c>
      <c r="AF19" s="43">
        <v>0</v>
      </c>
      <c r="AG19" s="43">
        <v>0</v>
      </c>
      <c r="AH19" s="24">
        <v>0</v>
      </c>
      <c r="AI19" s="24">
        <v>0</v>
      </c>
      <c r="AJ19" s="24">
        <v>11694.55</v>
      </c>
      <c r="AK19" s="43">
        <v>0</v>
      </c>
      <c r="AL19" s="43">
        <v>0</v>
      </c>
      <c r="AM19" s="24">
        <v>2052</v>
      </c>
      <c r="AN19" s="24">
        <v>0</v>
      </c>
      <c r="AO19" s="24">
        <v>87660.35</v>
      </c>
      <c r="AP19" s="43">
        <v>-100</v>
      </c>
      <c r="AQ19" s="43">
        <v>0</v>
      </c>
    </row>
    <row r="20" spans="1:43" ht="17">
      <c r="A20" s="351"/>
      <c r="B20" s="44" t="s">
        <v>129</v>
      </c>
      <c r="C20" s="41" t="s">
        <v>45</v>
      </c>
      <c r="D20" s="24">
        <v>0</v>
      </c>
      <c r="E20" s="24">
        <v>0</v>
      </c>
      <c r="F20" s="24">
        <v>0</v>
      </c>
      <c r="G20" s="43">
        <v>0</v>
      </c>
      <c r="H20" s="43">
        <v>0</v>
      </c>
      <c r="I20" s="24">
        <v>0</v>
      </c>
      <c r="J20" s="24">
        <v>0</v>
      </c>
      <c r="K20" s="24">
        <v>0</v>
      </c>
      <c r="L20" s="43">
        <v>0</v>
      </c>
      <c r="M20" s="43">
        <v>0</v>
      </c>
      <c r="N20" s="24">
        <v>0</v>
      </c>
      <c r="O20" s="24">
        <v>0</v>
      </c>
      <c r="P20" s="24">
        <v>0</v>
      </c>
      <c r="Q20" s="43">
        <v>0</v>
      </c>
      <c r="R20" s="43">
        <v>0</v>
      </c>
      <c r="S20" s="24">
        <v>2940</v>
      </c>
      <c r="T20" s="24">
        <v>2952.92</v>
      </c>
      <c r="U20" s="24">
        <v>3060.04</v>
      </c>
      <c r="V20" s="43">
        <v>0.43945578231291904</v>
      </c>
      <c r="W20" s="43">
        <v>3.6275957357463113</v>
      </c>
      <c r="X20" s="24">
        <v>0</v>
      </c>
      <c r="Y20" s="24">
        <v>0</v>
      </c>
      <c r="Z20" s="24">
        <v>0</v>
      </c>
      <c r="AA20" s="43">
        <v>0</v>
      </c>
      <c r="AB20" s="43">
        <v>0</v>
      </c>
      <c r="AC20" s="24">
        <v>0</v>
      </c>
      <c r="AD20" s="24">
        <v>0</v>
      </c>
      <c r="AE20" s="24">
        <v>0</v>
      </c>
      <c r="AF20" s="43">
        <v>0</v>
      </c>
      <c r="AG20" s="43">
        <v>0</v>
      </c>
      <c r="AH20" s="24">
        <v>0</v>
      </c>
      <c r="AI20" s="24">
        <v>0</v>
      </c>
      <c r="AJ20" s="24">
        <v>0</v>
      </c>
      <c r="AK20" s="43">
        <v>0</v>
      </c>
      <c r="AL20" s="43">
        <v>0</v>
      </c>
      <c r="AM20" s="24">
        <v>2940</v>
      </c>
      <c r="AN20" s="24">
        <v>2952.92</v>
      </c>
      <c r="AO20" s="24">
        <v>3060.04</v>
      </c>
      <c r="AP20" s="43">
        <v>0.43945578231291904</v>
      </c>
      <c r="AQ20" s="43">
        <v>3.6275957357463113</v>
      </c>
    </row>
    <row r="21" spans="1:43" ht="17">
      <c r="A21" s="351"/>
      <c r="B21" s="44" t="s">
        <v>130</v>
      </c>
      <c r="C21" s="41" t="s">
        <v>45</v>
      </c>
      <c r="D21" s="24">
        <v>11700</v>
      </c>
      <c r="E21" s="24">
        <v>11688</v>
      </c>
      <c r="F21" s="24">
        <v>11795</v>
      </c>
      <c r="G21" s="43">
        <v>-0.1025641025641022</v>
      </c>
      <c r="H21" s="43">
        <v>0.9154688569472853</v>
      </c>
      <c r="I21" s="24">
        <v>0</v>
      </c>
      <c r="J21" s="24">
        <v>0</v>
      </c>
      <c r="K21" s="24">
        <v>0</v>
      </c>
      <c r="L21" s="43">
        <v>0</v>
      </c>
      <c r="M21" s="43">
        <v>0</v>
      </c>
      <c r="N21" s="24">
        <v>16639.740000000002</v>
      </c>
      <c r="O21" s="24">
        <v>16639.740000000002</v>
      </c>
      <c r="P21" s="24">
        <v>14974.61</v>
      </c>
      <c r="Q21" s="43">
        <v>0</v>
      </c>
      <c r="R21" s="43">
        <v>-10.006947223934986</v>
      </c>
      <c r="S21" s="24">
        <v>4866.68</v>
      </c>
      <c r="T21" s="24">
        <v>3911.03</v>
      </c>
      <c r="U21" s="24">
        <v>3812.6</v>
      </c>
      <c r="V21" s="43">
        <v>-19.636590036739619</v>
      </c>
      <c r="W21" s="43">
        <v>-2.51672832987731</v>
      </c>
      <c r="X21" s="24">
        <v>0</v>
      </c>
      <c r="Y21" s="24">
        <v>0</v>
      </c>
      <c r="Z21" s="24">
        <v>3878.58</v>
      </c>
      <c r="AA21" s="43">
        <v>0</v>
      </c>
      <c r="AB21" s="43">
        <v>0</v>
      </c>
      <c r="AC21" s="24">
        <v>0</v>
      </c>
      <c r="AD21" s="24">
        <v>0</v>
      </c>
      <c r="AE21" s="24">
        <v>0</v>
      </c>
      <c r="AF21" s="43">
        <v>0</v>
      </c>
      <c r="AG21" s="43">
        <v>0</v>
      </c>
      <c r="AH21" s="24">
        <v>0</v>
      </c>
      <c r="AI21" s="24">
        <v>0</v>
      </c>
      <c r="AJ21" s="24">
        <v>0</v>
      </c>
      <c r="AK21" s="43">
        <v>0</v>
      </c>
      <c r="AL21" s="43">
        <v>0</v>
      </c>
      <c r="AM21" s="24">
        <v>33206.42</v>
      </c>
      <c r="AN21" s="24">
        <v>32238.77</v>
      </c>
      <c r="AO21" s="24">
        <v>34460.79</v>
      </c>
      <c r="AP21" s="43">
        <v>-2.9140449346843127</v>
      </c>
      <c r="AQ21" s="43">
        <v>6.8923845419660807</v>
      </c>
    </row>
    <row r="22" spans="1:43" ht="17">
      <c r="A22" s="351"/>
      <c r="B22" s="44" t="s">
        <v>131</v>
      </c>
      <c r="C22" s="41" t="s">
        <v>45</v>
      </c>
      <c r="D22" s="24">
        <v>3326</v>
      </c>
      <c r="E22" s="24">
        <v>3714</v>
      </c>
      <c r="F22" s="24">
        <v>2706.43</v>
      </c>
      <c r="G22" s="43">
        <v>11.665664461816007</v>
      </c>
      <c r="H22" s="43">
        <v>-27.128971459343035</v>
      </c>
      <c r="I22" s="24">
        <v>0</v>
      </c>
      <c r="J22" s="24">
        <v>0</v>
      </c>
      <c r="K22" s="24">
        <v>0</v>
      </c>
      <c r="L22" s="43">
        <v>0</v>
      </c>
      <c r="M22" s="43">
        <v>0</v>
      </c>
      <c r="N22" s="24">
        <v>0</v>
      </c>
      <c r="O22" s="24">
        <v>0</v>
      </c>
      <c r="P22" s="24">
        <v>0</v>
      </c>
      <c r="Q22" s="43">
        <v>0</v>
      </c>
      <c r="R22" s="43">
        <v>0</v>
      </c>
      <c r="S22" s="24">
        <v>0</v>
      </c>
      <c r="T22" s="24">
        <v>0</v>
      </c>
      <c r="U22" s="24">
        <v>0</v>
      </c>
      <c r="V22" s="43">
        <v>0</v>
      </c>
      <c r="W22" s="43">
        <v>0</v>
      </c>
      <c r="X22" s="24">
        <v>0</v>
      </c>
      <c r="Y22" s="24">
        <v>0</v>
      </c>
      <c r="Z22" s="24">
        <v>0</v>
      </c>
      <c r="AA22" s="43">
        <v>0</v>
      </c>
      <c r="AB22" s="43">
        <v>0</v>
      </c>
      <c r="AC22" s="24">
        <v>0</v>
      </c>
      <c r="AD22" s="24">
        <v>0</v>
      </c>
      <c r="AE22" s="24">
        <v>0</v>
      </c>
      <c r="AF22" s="43">
        <v>0</v>
      </c>
      <c r="AG22" s="43">
        <v>0</v>
      </c>
      <c r="AH22" s="24">
        <v>0</v>
      </c>
      <c r="AI22" s="24">
        <v>0</v>
      </c>
      <c r="AJ22" s="24">
        <v>0</v>
      </c>
      <c r="AK22" s="43">
        <v>0</v>
      </c>
      <c r="AL22" s="43">
        <v>0</v>
      </c>
      <c r="AM22" s="24">
        <v>3326</v>
      </c>
      <c r="AN22" s="24">
        <v>3714</v>
      </c>
      <c r="AO22" s="24">
        <v>2706.43</v>
      </c>
      <c r="AP22" s="43">
        <v>11.665664461816007</v>
      </c>
      <c r="AQ22" s="43">
        <v>-27.128971459343035</v>
      </c>
    </row>
    <row r="23" spans="1:43" ht="17">
      <c r="A23" s="351">
        <v>5</v>
      </c>
      <c r="B23" s="38" t="s">
        <v>132</v>
      </c>
      <c r="C23" s="46"/>
      <c r="D23" s="24">
        <v>0</v>
      </c>
      <c r="E23" s="24">
        <v>0</v>
      </c>
      <c r="F23" s="24">
        <v>0</v>
      </c>
      <c r="G23" s="43"/>
      <c r="H23" s="43"/>
      <c r="I23" s="24">
        <v>0</v>
      </c>
      <c r="J23" s="24">
        <v>0</v>
      </c>
      <c r="K23" s="24">
        <v>0</v>
      </c>
      <c r="L23" s="43"/>
      <c r="M23" s="43"/>
      <c r="N23" s="24">
        <v>0</v>
      </c>
      <c r="O23" s="24">
        <v>0</v>
      </c>
      <c r="P23" s="24">
        <v>0</v>
      </c>
      <c r="Q23" s="43"/>
      <c r="R23" s="43"/>
      <c r="S23" s="24">
        <v>0</v>
      </c>
      <c r="T23" s="24">
        <v>0</v>
      </c>
      <c r="U23" s="24">
        <v>0</v>
      </c>
      <c r="V23" s="43"/>
      <c r="W23" s="43"/>
      <c r="X23" s="24">
        <v>0</v>
      </c>
      <c r="Y23" s="24">
        <v>0</v>
      </c>
      <c r="Z23" s="24">
        <v>0</v>
      </c>
      <c r="AA23" s="43"/>
      <c r="AB23" s="43"/>
      <c r="AC23" s="24">
        <v>0</v>
      </c>
      <c r="AD23" s="24">
        <v>0</v>
      </c>
      <c r="AE23" s="24">
        <v>0</v>
      </c>
      <c r="AF23" s="43"/>
      <c r="AG23" s="43"/>
      <c r="AH23" s="24">
        <v>0</v>
      </c>
      <c r="AI23" s="24">
        <v>0</v>
      </c>
      <c r="AJ23" s="24">
        <v>0</v>
      </c>
      <c r="AK23" s="43"/>
      <c r="AL23" s="43"/>
      <c r="AM23" s="24">
        <v>0</v>
      </c>
      <c r="AN23" s="24">
        <v>0</v>
      </c>
      <c r="AO23" s="24">
        <v>0</v>
      </c>
      <c r="AP23" s="43"/>
      <c r="AQ23" s="43"/>
    </row>
    <row r="24" spans="1:43" ht="17">
      <c r="A24" s="351"/>
      <c r="B24" s="44" t="s">
        <v>133</v>
      </c>
      <c r="C24" s="48" t="s">
        <v>43</v>
      </c>
      <c r="D24" s="24">
        <v>689</v>
      </c>
      <c r="E24" s="24">
        <v>980</v>
      </c>
      <c r="F24" s="24">
        <v>0</v>
      </c>
      <c r="G24" s="43">
        <v>42.235123367198838</v>
      </c>
      <c r="H24" s="43">
        <v>-100</v>
      </c>
      <c r="I24" s="24">
        <v>0</v>
      </c>
      <c r="J24" s="24">
        <v>4190.84</v>
      </c>
      <c r="K24" s="24">
        <v>3853.86</v>
      </c>
      <c r="L24" s="43">
        <v>0</v>
      </c>
      <c r="M24" s="43">
        <v>-8.0408700880968951</v>
      </c>
      <c r="N24" s="24">
        <v>0</v>
      </c>
      <c r="O24" s="24">
        <v>0</v>
      </c>
      <c r="P24" s="24">
        <v>0</v>
      </c>
      <c r="Q24" s="43">
        <v>0</v>
      </c>
      <c r="R24" s="43">
        <v>0</v>
      </c>
      <c r="S24" s="24">
        <v>0</v>
      </c>
      <c r="T24" s="24">
        <v>0</v>
      </c>
      <c r="U24" s="24">
        <v>0</v>
      </c>
      <c r="V24" s="43">
        <v>0</v>
      </c>
      <c r="W24" s="43">
        <v>0</v>
      </c>
      <c r="X24" s="24">
        <v>25915.67</v>
      </c>
      <c r="Y24" s="24">
        <v>5050.71</v>
      </c>
      <c r="Z24" s="24">
        <v>21819.422399999999</v>
      </c>
      <c r="AA24" s="43">
        <v>-80.510980422269611</v>
      </c>
      <c r="AB24" s="43">
        <v>332.00703267461404</v>
      </c>
      <c r="AC24" s="24">
        <v>0</v>
      </c>
      <c r="AD24" s="24">
        <v>0</v>
      </c>
      <c r="AE24" s="24">
        <v>0</v>
      </c>
      <c r="AF24" s="43">
        <v>0</v>
      </c>
      <c r="AG24" s="43">
        <v>0</v>
      </c>
      <c r="AH24" s="24">
        <v>0</v>
      </c>
      <c r="AI24" s="24">
        <v>0</v>
      </c>
      <c r="AJ24" s="24">
        <v>0</v>
      </c>
      <c r="AK24" s="43">
        <v>0</v>
      </c>
      <c r="AL24" s="43">
        <v>0</v>
      </c>
      <c r="AM24" s="24">
        <v>26604.67</v>
      </c>
      <c r="AN24" s="24">
        <v>10221.549999999999</v>
      </c>
      <c r="AO24" s="24">
        <v>25673.2824</v>
      </c>
      <c r="AP24" s="43">
        <v>-61.579865489780552</v>
      </c>
      <c r="AQ24" s="43">
        <v>151.16819269093241</v>
      </c>
    </row>
    <row r="25" spans="1:43" ht="17">
      <c r="A25" s="351"/>
      <c r="B25" s="44" t="s">
        <v>134</v>
      </c>
      <c r="C25" s="48" t="s">
        <v>43</v>
      </c>
      <c r="D25" s="24">
        <v>0</v>
      </c>
      <c r="E25" s="24">
        <v>0</v>
      </c>
      <c r="F25" s="24">
        <v>0</v>
      </c>
      <c r="G25" s="43">
        <v>0</v>
      </c>
      <c r="H25" s="43">
        <v>0</v>
      </c>
      <c r="I25" s="24">
        <v>0</v>
      </c>
      <c r="J25" s="24">
        <v>0</v>
      </c>
      <c r="K25" s="24">
        <v>0</v>
      </c>
      <c r="L25" s="43">
        <v>0</v>
      </c>
      <c r="M25" s="43">
        <v>0</v>
      </c>
      <c r="N25" s="24">
        <v>3346</v>
      </c>
      <c r="O25" s="24">
        <v>2401</v>
      </c>
      <c r="P25" s="24">
        <v>1404</v>
      </c>
      <c r="Q25" s="43">
        <v>-28.242677824267787</v>
      </c>
      <c r="R25" s="43">
        <v>-41.52436484798001</v>
      </c>
      <c r="S25" s="24">
        <v>42342</v>
      </c>
      <c r="T25" s="24">
        <v>50791</v>
      </c>
      <c r="U25" s="24">
        <v>45729.74</v>
      </c>
      <c r="V25" s="43">
        <v>19.954182608284924</v>
      </c>
      <c r="W25" s="43">
        <v>-9.9648756669488705</v>
      </c>
      <c r="X25" s="24">
        <v>0</v>
      </c>
      <c r="Y25" s="24">
        <v>0</v>
      </c>
      <c r="Z25" s="24">
        <v>0</v>
      </c>
      <c r="AA25" s="43">
        <v>0</v>
      </c>
      <c r="AB25" s="43">
        <v>0</v>
      </c>
      <c r="AC25" s="24">
        <v>0</v>
      </c>
      <c r="AD25" s="24">
        <v>0</v>
      </c>
      <c r="AE25" s="24">
        <v>0</v>
      </c>
      <c r="AF25" s="43">
        <v>0</v>
      </c>
      <c r="AG25" s="43">
        <v>0</v>
      </c>
      <c r="AH25" s="24">
        <v>0</v>
      </c>
      <c r="AI25" s="24">
        <v>0</v>
      </c>
      <c r="AJ25" s="24">
        <v>0</v>
      </c>
      <c r="AK25" s="43">
        <v>0</v>
      </c>
      <c r="AL25" s="43">
        <v>0</v>
      </c>
      <c r="AM25" s="24">
        <v>45688</v>
      </c>
      <c r="AN25" s="24">
        <v>53192</v>
      </c>
      <c r="AO25" s="24">
        <v>47133.74</v>
      </c>
      <c r="AP25" s="43">
        <v>16.424444055331804</v>
      </c>
      <c r="AQ25" s="43">
        <v>-11.389419461573169</v>
      </c>
    </row>
    <row r="26" spans="1:43" ht="17">
      <c r="A26" s="351"/>
      <c r="B26" s="44" t="s">
        <v>135</v>
      </c>
      <c r="C26" s="48" t="s">
        <v>43</v>
      </c>
      <c r="D26" s="24">
        <v>0</v>
      </c>
      <c r="E26" s="24">
        <v>0</v>
      </c>
      <c r="F26" s="24">
        <v>0</v>
      </c>
      <c r="G26" s="43">
        <v>0</v>
      </c>
      <c r="H26" s="43">
        <v>0</v>
      </c>
      <c r="I26" s="24">
        <v>35480.050000000003</v>
      </c>
      <c r="J26" s="24">
        <v>38055.480000000003</v>
      </c>
      <c r="K26" s="24">
        <v>25804.15</v>
      </c>
      <c r="L26" s="43">
        <v>7.2588116420354538</v>
      </c>
      <c r="M26" s="43">
        <v>-32.193339829112659</v>
      </c>
      <c r="N26" s="24">
        <v>80369.510000000009</v>
      </c>
      <c r="O26" s="24">
        <v>90907.42</v>
      </c>
      <c r="P26" s="24">
        <v>67829.05</v>
      </c>
      <c r="Q26" s="43">
        <v>13.111825616455789</v>
      </c>
      <c r="R26" s="43">
        <v>-25.386673607060899</v>
      </c>
      <c r="S26" s="24">
        <v>0</v>
      </c>
      <c r="T26" s="24">
        <v>0</v>
      </c>
      <c r="U26" s="24">
        <v>0</v>
      </c>
      <c r="V26" s="43">
        <v>0</v>
      </c>
      <c r="W26" s="43">
        <v>0</v>
      </c>
      <c r="X26" s="24">
        <v>0</v>
      </c>
      <c r="Y26" s="24">
        <v>0</v>
      </c>
      <c r="Z26" s="24">
        <v>0</v>
      </c>
      <c r="AA26" s="43">
        <v>0</v>
      </c>
      <c r="AB26" s="43">
        <v>0</v>
      </c>
      <c r="AC26" s="24">
        <v>0</v>
      </c>
      <c r="AD26" s="24">
        <v>0</v>
      </c>
      <c r="AE26" s="24">
        <v>0</v>
      </c>
      <c r="AF26" s="43">
        <v>0</v>
      </c>
      <c r="AG26" s="43">
        <v>0</v>
      </c>
      <c r="AH26" s="24">
        <v>0</v>
      </c>
      <c r="AI26" s="24">
        <v>0</v>
      </c>
      <c r="AJ26" s="24">
        <v>0</v>
      </c>
      <c r="AK26" s="43">
        <v>0</v>
      </c>
      <c r="AL26" s="43">
        <v>0</v>
      </c>
      <c r="AM26" s="24">
        <v>115849.56000000001</v>
      </c>
      <c r="AN26" s="24">
        <v>128962.9</v>
      </c>
      <c r="AO26" s="24">
        <v>93633.200000000012</v>
      </c>
      <c r="AP26" s="43">
        <v>11.319283387869561</v>
      </c>
      <c r="AQ26" s="43">
        <v>-27.39524312806239</v>
      </c>
    </row>
    <row r="27" spans="1:43" ht="17">
      <c r="A27" s="351">
        <v>6</v>
      </c>
      <c r="B27" s="38" t="s">
        <v>136</v>
      </c>
      <c r="C27" s="41"/>
      <c r="D27" s="24">
        <v>0</v>
      </c>
      <c r="E27" s="24">
        <v>0</v>
      </c>
      <c r="F27" s="24">
        <v>0</v>
      </c>
      <c r="G27" s="42"/>
      <c r="H27" s="42"/>
      <c r="I27" s="24">
        <v>0</v>
      </c>
      <c r="J27" s="24">
        <v>0</v>
      </c>
      <c r="K27" s="24">
        <v>0</v>
      </c>
      <c r="L27" s="42"/>
      <c r="M27" s="42"/>
      <c r="N27" s="24">
        <v>0</v>
      </c>
      <c r="O27" s="24">
        <v>0</v>
      </c>
      <c r="P27" s="24">
        <v>0</v>
      </c>
      <c r="Q27" s="42"/>
      <c r="R27" s="42"/>
      <c r="S27" s="24">
        <v>0</v>
      </c>
      <c r="T27" s="24">
        <v>0</v>
      </c>
      <c r="U27" s="24">
        <v>0</v>
      </c>
      <c r="V27" s="42"/>
      <c r="W27" s="42"/>
      <c r="X27" s="24">
        <v>0</v>
      </c>
      <c r="Y27" s="24">
        <v>0</v>
      </c>
      <c r="Z27" s="24">
        <v>0</v>
      </c>
      <c r="AA27" s="42"/>
      <c r="AB27" s="42"/>
      <c r="AC27" s="24">
        <v>0</v>
      </c>
      <c r="AD27" s="24">
        <v>0</v>
      </c>
      <c r="AE27" s="24">
        <v>0</v>
      </c>
      <c r="AF27" s="42"/>
      <c r="AG27" s="42"/>
      <c r="AH27" s="24">
        <v>0</v>
      </c>
      <c r="AI27" s="24">
        <v>0</v>
      </c>
      <c r="AJ27" s="24">
        <v>0</v>
      </c>
      <c r="AK27" s="42"/>
      <c r="AL27" s="42"/>
      <c r="AM27" s="24">
        <v>0</v>
      </c>
      <c r="AN27" s="24">
        <v>0</v>
      </c>
      <c r="AO27" s="24">
        <v>0</v>
      </c>
      <c r="AP27" s="42"/>
      <c r="AQ27" s="42"/>
    </row>
    <row r="28" spans="1:43" ht="17">
      <c r="A28" s="351"/>
      <c r="B28" s="44" t="s">
        <v>137</v>
      </c>
      <c r="C28" s="48" t="s">
        <v>138</v>
      </c>
      <c r="D28" s="24">
        <v>0</v>
      </c>
      <c r="E28" s="24">
        <v>0</v>
      </c>
      <c r="F28" s="24">
        <v>0</v>
      </c>
      <c r="G28" s="43">
        <v>0</v>
      </c>
      <c r="H28" s="43">
        <v>0</v>
      </c>
      <c r="I28" s="24">
        <v>3157.59</v>
      </c>
      <c r="J28" s="24">
        <v>2698.81</v>
      </c>
      <c r="K28" s="24">
        <v>1827.45</v>
      </c>
      <c r="L28" s="43">
        <v>-14.529435423851737</v>
      </c>
      <c r="M28" s="43">
        <v>-32.2868227107503</v>
      </c>
      <c r="N28" s="24">
        <v>472.07</v>
      </c>
      <c r="O28" s="24">
        <v>484.04500000000002</v>
      </c>
      <c r="P28" s="24">
        <v>598.44500000000005</v>
      </c>
      <c r="Q28" s="43">
        <v>2.5367000656682421</v>
      </c>
      <c r="R28" s="43">
        <v>23.634166244873938</v>
      </c>
      <c r="S28" s="24">
        <v>1370</v>
      </c>
      <c r="T28" s="24">
        <v>1330</v>
      </c>
      <c r="U28" s="24">
        <v>1830</v>
      </c>
      <c r="V28" s="43">
        <v>-2.9197080291970821</v>
      </c>
      <c r="W28" s="43">
        <v>37.593984962406012</v>
      </c>
      <c r="X28" s="24">
        <v>0</v>
      </c>
      <c r="Y28" s="24">
        <v>0</v>
      </c>
      <c r="Z28" s="24">
        <v>0</v>
      </c>
      <c r="AA28" s="43">
        <v>0</v>
      </c>
      <c r="AB28" s="43">
        <v>0</v>
      </c>
      <c r="AC28" s="24">
        <v>0</v>
      </c>
      <c r="AD28" s="24">
        <v>0</v>
      </c>
      <c r="AE28" s="24">
        <v>0</v>
      </c>
      <c r="AF28" s="43">
        <v>0</v>
      </c>
      <c r="AG28" s="43">
        <v>0</v>
      </c>
      <c r="AH28" s="24">
        <v>0</v>
      </c>
      <c r="AI28" s="24">
        <v>0</v>
      </c>
      <c r="AJ28" s="24">
        <v>0</v>
      </c>
      <c r="AK28" s="43">
        <v>0</v>
      </c>
      <c r="AL28" s="43">
        <v>0</v>
      </c>
      <c r="AM28" s="24">
        <v>4999.66</v>
      </c>
      <c r="AN28" s="24">
        <v>4512.8549999999996</v>
      </c>
      <c r="AO28" s="24">
        <v>4255.8950000000004</v>
      </c>
      <c r="AP28" s="43">
        <v>-9.7367620998227977</v>
      </c>
      <c r="AQ28" s="43">
        <v>-5.6939564865256926</v>
      </c>
    </row>
    <row r="29" spans="1:43" ht="17">
      <c r="A29" s="351">
        <v>7</v>
      </c>
      <c r="B29" s="38" t="s">
        <v>139</v>
      </c>
      <c r="C29" s="48"/>
      <c r="D29" s="24">
        <v>0</v>
      </c>
      <c r="E29" s="24">
        <v>0</v>
      </c>
      <c r="F29" s="24">
        <v>0</v>
      </c>
      <c r="G29" s="42"/>
      <c r="H29" s="42"/>
      <c r="I29" s="24">
        <v>0</v>
      </c>
      <c r="J29" s="24">
        <v>0</v>
      </c>
      <c r="K29" s="24">
        <v>0</v>
      </c>
      <c r="L29" s="42"/>
      <c r="M29" s="42"/>
      <c r="N29" s="24">
        <v>0</v>
      </c>
      <c r="O29" s="24">
        <v>0</v>
      </c>
      <c r="P29" s="24">
        <v>0</v>
      </c>
      <c r="Q29" s="42"/>
      <c r="R29" s="42"/>
      <c r="S29" s="24">
        <v>0</v>
      </c>
      <c r="T29" s="24">
        <v>0</v>
      </c>
      <c r="U29" s="24">
        <v>0</v>
      </c>
      <c r="V29" s="42"/>
      <c r="W29" s="42"/>
      <c r="X29" s="24">
        <v>0</v>
      </c>
      <c r="Y29" s="24">
        <v>0</v>
      </c>
      <c r="Z29" s="24">
        <v>0</v>
      </c>
      <c r="AA29" s="42"/>
      <c r="AB29" s="42"/>
      <c r="AC29" s="24">
        <v>0</v>
      </c>
      <c r="AD29" s="24">
        <v>0</v>
      </c>
      <c r="AE29" s="24">
        <v>0</v>
      </c>
      <c r="AF29" s="42"/>
      <c r="AG29" s="42"/>
      <c r="AH29" s="24">
        <v>0</v>
      </c>
      <c r="AI29" s="24">
        <v>0</v>
      </c>
      <c r="AJ29" s="24">
        <v>0</v>
      </c>
      <c r="AK29" s="42"/>
      <c r="AL29" s="42"/>
      <c r="AM29" s="24">
        <v>0</v>
      </c>
      <c r="AN29" s="24">
        <v>0</v>
      </c>
      <c r="AO29" s="24">
        <v>0</v>
      </c>
      <c r="AP29" s="42"/>
      <c r="AQ29" s="42"/>
    </row>
    <row r="30" spans="1:43" ht="17">
      <c r="A30" s="351"/>
      <c r="B30" s="44" t="s">
        <v>140</v>
      </c>
      <c r="C30" s="48" t="s">
        <v>45</v>
      </c>
      <c r="D30" s="24">
        <v>9051.36</v>
      </c>
      <c r="E30" s="24">
        <v>11705.02</v>
      </c>
      <c r="F30" s="24">
        <v>11788.73</v>
      </c>
      <c r="G30" s="43">
        <v>29.317804175284152</v>
      </c>
      <c r="H30" s="43">
        <v>0.71516323765357015</v>
      </c>
      <c r="I30" s="24">
        <v>231</v>
      </c>
      <c r="J30" s="24">
        <v>238</v>
      </c>
      <c r="K30" s="24">
        <v>152</v>
      </c>
      <c r="L30" s="43">
        <v>3.0303030303030312</v>
      </c>
      <c r="M30" s="43">
        <v>-36.134453781512612</v>
      </c>
      <c r="N30" s="24">
        <v>0</v>
      </c>
      <c r="O30" s="24">
        <v>0</v>
      </c>
      <c r="P30" s="24">
        <v>0</v>
      </c>
      <c r="Q30" s="43">
        <v>0</v>
      </c>
      <c r="R30" s="43">
        <v>0</v>
      </c>
      <c r="S30" s="24">
        <v>0</v>
      </c>
      <c r="T30" s="24">
        <v>0</v>
      </c>
      <c r="U30" s="24">
        <v>0</v>
      </c>
      <c r="V30" s="43">
        <v>0</v>
      </c>
      <c r="W30" s="43">
        <v>0</v>
      </c>
      <c r="X30" s="24">
        <v>0</v>
      </c>
      <c r="Y30" s="24">
        <v>0</v>
      </c>
      <c r="Z30" s="24">
        <v>0</v>
      </c>
      <c r="AA30" s="43">
        <v>0</v>
      </c>
      <c r="AB30" s="43">
        <v>0</v>
      </c>
      <c r="AC30" s="24">
        <v>0</v>
      </c>
      <c r="AD30" s="24">
        <v>0</v>
      </c>
      <c r="AE30" s="24">
        <v>0</v>
      </c>
      <c r="AF30" s="43">
        <v>0</v>
      </c>
      <c r="AG30" s="43">
        <v>0</v>
      </c>
      <c r="AH30" s="24">
        <v>0</v>
      </c>
      <c r="AI30" s="24">
        <v>0</v>
      </c>
      <c r="AJ30" s="24">
        <v>0</v>
      </c>
      <c r="AK30" s="43">
        <v>0</v>
      </c>
      <c r="AL30" s="43">
        <v>0</v>
      </c>
      <c r="AM30" s="24">
        <v>9282.36</v>
      </c>
      <c r="AN30" s="24">
        <v>11943.02</v>
      </c>
      <c r="AO30" s="24">
        <v>11940.73</v>
      </c>
      <c r="AP30" s="43">
        <v>28.663615718416423</v>
      </c>
      <c r="AQ30" s="43">
        <v>-1.917437967952651E-2</v>
      </c>
    </row>
    <row r="31" spans="1:43" ht="17">
      <c r="A31" s="351"/>
      <c r="B31" s="44" t="s">
        <v>141</v>
      </c>
      <c r="C31" s="41" t="s">
        <v>142</v>
      </c>
      <c r="D31" s="24">
        <v>2511</v>
      </c>
      <c r="E31" s="24">
        <v>3213</v>
      </c>
      <c r="F31" s="24">
        <v>3016</v>
      </c>
      <c r="G31" s="43">
        <v>27.956989247311824</v>
      </c>
      <c r="H31" s="43">
        <v>-6.1313414254590697</v>
      </c>
      <c r="I31" s="24">
        <v>2908.835</v>
      </c>
      <c r="J31" s="24">
        <v>3918.1760000000004</v>
      </c>
      <c r="K31" s="24">
        <v>4109.25</v>
      </c>
      <c r="L31" s="43">
        <v>34.699149315791402</v>
      </c>
      <c r="M31" s="43">
        <v>4.8766058492522859</v>
      </c>
      <c r="N31" s="24">
        <v>0</v>
      </c>
      <c r="O31" s="24">
        <v>0</v>
      </c>
      <c r="P31" s="24">
        <v>0</v>
      </c>
      <c r="Q31" s="43">
        <v>0</v>
      </c>
      <c r="R31" s="43">
        <v>0</v>
      </c>
      <c r="S31" s="24">
        <v>0</v>
      </c>
      <c r="T31" s="24">
        <v>0</v>
      </c>
      <c r="U31" s="24">
        <v>0</v>
      </c>
      <c r="V31" s="43">
        <v>0</v>
      </c>
      <c r="W31" s="43">
        <v>0</v>
      </c>
      <c r="X31" s="24">
        <v>0</v>
      </c>
      <c r="Y31" s="24">
        <v>0</v>
      </c>
      <c r="Z31" s="24">
        <v>7927</v>
      </c>
      <c r="AA31" s="43">
        <v>0</v>
      </c>
      <c r="AB31" s="43">
        <v>0</v>
      </c>
      <c r="AC31" s="24">
        <v>0</v>
      </c>
      <c r="AD31" s="24">
        <v>0</v>
      </c>
      <c r="AE31" s="24">
        <v>0</v>
      </c>
      <c r="AF31" s="43">
        <v>0</v>
      </c>
      <c r="AG31" s="43">
        <v>0</v>
      </c>
      <c r="AH31" s="24">
        <v>0</v>
      </c>
      <c r="AI31" s="24">
        <v>0</v>
      </c>
      <c r="AJ31" s="24">
        <v>0</v>
      </c>
      <c r="AK31" s="43">
        <v>0</v>
      </c>
      <c r="AL31" s="43">
        <v>0</v>
      </c>
      <c r="AM31" s="24">
        <v>5419.835</v>
      </c>
      <c r="AN31" s="24">
        <v>7131.1760000000004</v>
      </c>
      <c r="AO31" s="24">
        <v>15052.25</v>
      </c>
      <c r="AP31" s="43">
        <v>31.575518442904638</v>
      </c>
      <c r="AQ31" s="43">
        <v>111.07668636982174</v>
      </c>
    </row>
    <row r="32" spans="1:43" ht="17">
      <c r="A32" s="225"/>
      <c r="B32" s="44" t="s">
        <v>143</v>
      </c>
      <c r="C32" s="41" t="s">
        <v>142</v>
      </c>
      <c r="D32" s="24">
        <v>0</v>
      </c>
      <c r="E32" s="24">
        <v>0</v>
      </c>
      <c r="F32" s="24">
        <v>0</v>
      </c>
      <c r="G32" s="43">
        <v>0</v>
      </c>
      <c r="H32" s="43">
        <v>0</v>
      </c>
      <c r="I32" s="24">
        <v>0</v>
      </c>
      <c r="J32" s="24">
        <v>0</v>
      </c>
      <c r="K32" s="24">
        <v>0</v>
      </c>
      <c r="L32" s="43">
        <v>0</v>
      </c>
      <c r="M32" s="43">
        <v>0</v>
      </c>
      <c r="N32" s="24">
        <v>0</v>
      </c>
      <c r="O32" s="24">
        <v>0</v>
      </c>
      <c r="P32" s="24">
        <v>0</v>
      </c>
      <c r="Q32" s="43">
        <v>0</v>
      </c>
      <c r="R32" s="43">
        <v>0</v>
      </c>
      <c r="S32" s="24">
        <v>0</v>
      </c>
      <c r="T32" s="24">
        <v>0</v>
      </c>
      <c r="U32" s="24">
        <v>0</v>
      </c>
      <c r="V32" s="43">
        <v>0</v>
      </c>
      <c r="W32" s="43">
        <v>0</v>
      </c>
      <c r="X32" s="24">
        <v>0</v>
      </c>
      <c r="Y32" s="24">
        <v>0</v>
      </c>
      <c r="Z32" s="24">
        <v>0</v>
      </c>
      <c r="AA32" s="43">
        <v>0</v>
      </c>
      <c r="AB32" s="43">
        <v>0</v>
      </c>
      <c r="AC32" s="24">
        <v>0</v>
      </c>
      <c r="AD32" s="24">
        <v>0</v>
      </c>
      <c r="AE32" s="24">
        <v>0</v>
      </c>
      <c r="AF32" s="43">
        <v>0</v>
      </c>
      <c r="AG32" s="43">
        <v>0</v>
      </c>
      <c r="AH32" s="24">
        <v>0</v>
      </c>
      <c r="AI32" s="24">
        <v>0</v>
      </c>
      <c r="AJ32" s="24">
        <v>0</v>
      </c>
      <c r="AK32" s="43">
        <v>0</v>
      </c>
      <c r="AL32" s="43">
        <v>0</v>
      </c>
      <c r="AM32" s="24">
        <v>0</v>
      </c>
      <c r="AN32" s="24">
        <v>0</v>
      </c>
      <c r="AO32" s="24">
        <v>0</v>
      </c>
      <c r="AP32" s="43">
        <v>0</v>
      </c>
      <c r="AQ32" s="43">
        <v>0</v>
      </c>
    </row>
    <row r="33" spans="1:43" ht="17">
      <c r="A33" s="225"/>
      <c r="B33" s="44" t="s">
        <v>144</v>
      </c>
      <c r="C33" s="49" t="s">
        <v>145</v>
      </c>
      <c r="D33" s="24">
        <v>0</v>
      </c>
      <c r="E33" s="24">
        <v>0</v>
      </c>
      <c r="F33" s="24">
        <v>0</v>
      </c>
      <c r="G33" s="43">
        <v>0</v>
      </c>
      <c r="H33" s="43">
        <v>0</v>
      </c>
      <c r="I33" s="24">
        <v>0</v>
      </c>
      <c r="J33" s="24">
        <v>0</v>
      </c>
      <c r="K33" s="24">
        <v>0</v>
      </c>
      <c r="L33" s="43">
        <v>0</v>
      </c>
      <c r="M33" s="43">
        <v>0</v>
      </c>
      <c r="N33" s="24">
        <v>30026</v>
      </c>
      <c r="O33" s="24">
        <v>30026</v>
      </c>
      <c r="P33" s="24">
        <v>30026</v>
      </c>
      <c r="Q33" s="43">
        <v>0</v>
      </c>
      <c r="R33" s="43">
        <v>0</v>
      </c>
      <c r="S33" s="24">
        <v>0</v>
      </c>
      <c r="T33" s="24">
        <v>0</v>
      </c>
      <c r="U33" s="24">
        <v>0</v>
      </c>
      <c r="V33" s="43">
        <v>0</v>
      </c>
      <c r="W33" s="43">
        <v>0</v>
      </c>
      <c r="X33" s="24">
        <v>0</v>
      </c>
      <c r="Y33" s="24">
        <v>0</v>
      </c>
      <c r="Z33" s="24">
        <v>0</v>
      </c>
      <c r="AA33" s="43">
        <v>0</v>
      </c>
      <c r="AB33" s="43">
        <v>0</v>
      </c>
      <c r="AC33" s="24">
        <v>0</v>
      </c>
      <c r="AD33" s="24">
        <v>0</v>
      </c>
      <c r="AE33" s="24">
        <v>0</v>
      </c>
      <c r="AF33" s="43">
        <v>0</v>
      </c>
      <c r="AG33" s="43">
        <v>0</v>
      </c>
      <c r="AH33" s="24">
        <v>0</v>
      </c>
      <c r="AI33" s="24">
        <v>0</v>
      </c>
      <c r="AJ33" s="24">
        <v>0</v>
      </c>
      <c r="AK33" s="43">
        <v>0</v>
      </c>
      <c r="AL33" s="43">
        <v>0</v>
      </c>
      <c r="AM33" s="24">
        <v>30026</v>
      </c>
      <c r="AN33" s="24">
        <v>30026</v>
      </c>
      <c r="AO33" s="24">
        <v>30026</v>
      </c>
      <c r="AP33" s="43">
        <v>0</v>
      </c>
      <c r="AQ33" s="43">
        <v>0</v>
      </c>
    </row>
    <row r="34" spans="1:43" ht="17">
      <c r="A34" s="351">
        <v>8</v>
      </c>
      <c r="B34" s="38" t="s">
        <v>146</v>
      </c>
      <c r="C34" s="48"/>
      <c r="D34" s="24">
        <v>0</v>
      </c>
      <c r="E34" s="24">
        <v>0</v>
      </c>
      <c r="F34" s="24">
        <v>0</v>
      </c>
      <c r="G34" s="42"/>
      <c r="H34" s="42"/>
      <c r="I34" s="24">
        <v>0</v>
      </c>
      <c r="J34" s="24">
        <v>0</v>
      </c>
      <c r="K34" s="24">
        <v>0</v>
      </c>
      <c r="L34" s="42"/>
      <c r="M34" s="42"/>
      <c r="N34" s="24">
        <v>0</v>
      </c>
      <c r="O34" s="24">
        <v>0</v>
      </c>
      <c r="P34" s="24">
        <v>0</v>
      </c>
      <c r="Q34" s="42"/>
      <c r="R34" s="42"/>
      <c r="S34" s="24">
        <v>0</v>
      </c>
      <c r="T34" s="24">
        <v>0</v>
      </c>
      <c r="U34" s="24">
        <v>0</v>
      </c>
      <c r="V34" s="42"/>
      <c r="W34" s="42"/>
      <c r="X34" s="24">
        <v>0</v>
      </c>
      <c r="Y34" s="24">
        <v>0</v>
      </c>
      <c r="Z34" s="24">
        <v>0</v>
      </c>
      <c r="AA34" s="42"/>
      <c r="AB34" s="42"/>
      <c r="AC34" s="24">
        <v>0</v>
      </c>
      <c r="AD34" s="24">
        <v>0</v>
      </c>
      <c r="AE34" s="24">
        <v>0</v>
      </c>
      <c r="AF34" s="42"/>
      <c r="AG34" s="42"/>
      <c r="AH34" s="24">
        <v>0</v>
      </c>
      <c r="AI34" s="24">
        <v>0</v>
      </c>
      <c r="AJ34" s="24">
        <v>0</v>
      </c>
      <c r="AK34" s="42"/>
      <c r="AL34" s="42"/>
      <c r="AM34" s="24">
        <v>0</v>
      </c>
      <c r="AN34" s="24">
        <v>0</v>
      </c>
      <c r="AO34" s="24">
        <v>0</v>
      </c>
      <c r="AP34" s="42"/>
      <c r="AQ34" s="42"/>
    </row>
    <row r="35" spans="1:43" ht="17">
      <c r="A35" s="351"/>
      <c r="B35" s="44" t="s">
        <v>147</v>
      </c>
      <c r="C35" s="48" t="s">
        <v>148</v>
      </c>
      <c r="D35" s="24">
        <v>0</v>
      </c>
      <c r="E35" s="24">
        <v>0</v>
      </c>
      <c r="F35" s="24">
        <v>0</v>
      </c>
      <c r="G35" s="43">
        <v>0</v>
      </c>
      <c r="H35" s="43">
        <v>0</v>
      </c>
      <c r="I35" s="24">
        <v>0</v>
      </c>
      <c r="J35" s="24">
        <v>0</v>
      </c>
      <c r="K35" s="24">
        <v>0</v>
      </c>
      <c r="L35" s="43">
        <v>0</v>
      </c>
      <c r="M35" s="43">
        <v>0</v>
      </c>
      <c r="N35" s="24">
        <v>0</v>
      </c>
      <c r="O35" s="24">
        <v>0</v>
      </c>
      <c r="P35" s="24">
        <v>0</v>
      </c>
      <c r="Q35" s="43">
        <v>0</v>
      </c>
      <c r="R35" s="43">
        <v>0</v>
      </c>
      <c r="S35" s="24">
        <v>0</v>
      </c>
      <c r="T35" s="24">
        <v>0</v>
      </c>
      <c r="U35" s="24">
        <v>0</v>
      </c>
      <c r="V35" s="43">
        <v>0</v>
      </c>
      <c r="W35" s="43">
        <v>0</v>
      </c>
      <c r="X35" s="24">
        <v>0</v>
      </c>
      <c r="Y35" s="24">
        <v>0</v>
      </c>
      <c r="Z35" s="24">
        <v>0</v>
      </c>
      <c r="AA35" s="43">
        <v>0</v>
      </c>
      <c r="AB35" s="43">
        <v>0</v>
      </c>
      <c r="AC35" s="24">
        <v>0</v>
      </c>
      <c r="AD35" s="24">
        <v>0</v>
      </c>
      <c r="AE35" s="24">
        <v>0</v>
      </c>
      <c r="AF35" s="43">
        <v>0</v>
      </c>
      <c r="AG35" s="43">
        <v>0</v>
      </c>
      <c r="AH35" s="24">
        <v>0</v>
      </c>
      <c r="AI35" s="24">
        <v>0</v>
      </c>
      <c r="AJ35" s="24">
        <v>0</v>
      </c>
      <c r="AK35" s="43">
        <v>0</v>
      </c>
      <c r="AL35" s="43">
        <v>0</v>
      </c>
      <c r="AM35" s="24">
        <v>0</v>
      </c>
      <c r="AN35" s="24">
        <v>0</v>
      </c>
      <c r="AO35" s="24">
        <v>0</v>
      </c>
      <c r="AP35" s="43">
        <v>0</v>
      </c>
      <c r="AQ35" s="43">
        <v>0</v>
      </c>
    </row>
    <row r="36" spans="1:43" ht="17">
      <c r="A36" s="351"/>
      <c r="B36" s="44" t="s">
        <v>149</v>
      </c>
      <c r="C36" s="48" t="s">
        <v>45</v>
      </c>
      <c r="D36" s="24">
        <v>18523.260000000002</v>
      </c>
      <c r="E36" s="24">
        <v>20922</v>
      </c>
      <c r="F36" s="24">
        <v>21927.760000000002</v>
      </c>
      <c r="G36" s="43">
        <v>12.949880312644751</v>
      </c>
      <c r="H36" s="43">
        <v>4.8071886052958774</v>
      </c>
      <c r="I36" s="24">
        <v>0</v>
      </c>
      <c r="J36" s="24">
        <v>0</v>
      </c>
      <c r="K36" s="24">
        <v>0</v>
      </c>
      <c r="L36" s="43">
        <v>0</v>
      </c>
      <c r="M36" s="43">
        <v>0</v>
      </c>
      <c r="N36" s="24">
        <v>0</v>
      </c>
      <c r="O36" s="24">
        <v>0</v>
      </c>
      <c r="P36" s="24">
        <v>0</v>
      </c>
      <c r="Q36" s="43">
        <v>0</v>
      </c>
      <c r="R36" s="43">
        <v>0</v>
      </c>
      <c r="S36" s="24">
        <v>0</v>
      </c>
      <c r="T36" s="24">
        <v>0</v>
      </c>
      <c r="U36" s="24">
        <v>0</v>
      </c>
      <c r="V36" s="43">
        <v>0</v>
      </c>
      <c r="W36" s="43">
        <v>0</v>
      </c>
      <c r="X36" s="24">
        <v>0</v>
      </c>
      <c r="Y36" s="24">
        <v>0</v>
      </c>
      <c r="Z36" s="24">
        <v>0</v>
      </c>
      <c r="AA36" s="43">
        <v>0</v>
      </c>
      <c r="AB36" s="43">
        <v>0</v>
      </c>
      <c r="AC36" s="24">
        <v>0</v>
      </c>
      <c r="AD36" s="24">
        <v>0</v>
      </c>
      <c r="AE36" s="24">
        <v>0</v>
      </c>
      <c r="AF36" s="43">
        <v>0</v>
      </c>
      <c r="AG36" s="43">
        <v>0</v>
      </c>
      <c r="AH36" s="24">
        <v>0</v>
      </c>
      <c r="AI36" s="24">
        <v>0</v>
      </c>
      <c r="AJ36" s="24">
        <v>0</v>
      </c>
      <c r="AK36" s="43">
        <v>0</v>
      </c>
      <c r="AL36" s="43">
        <v>0</v>
      </c>
      <c r="AM36" s="24">
        <v>18523.260000000002</v>
      </c>
      <c r="AN36" s="24">
        <v>20922</v>
      </c>
      <c r="AO36" s="24">
        <v>21927.760000000002</v>
      </c>
      <c r="AP36" s="43">
        <v>12.949880312644751</v>
      </c>
      <c r="AQ36" s="43">
        <v>4.8071886052958774</v>
      </c>
    </row>
    <row r="37" spans="1:43" ht="17">
      <c r="A37" s="351">
        <v>9</v>
      </c>
      <c r="B37" s="38" t="s">
        <v>150</v>
      </c>
      <c r="C37" s="41"/>
      <c r="D37" s="24">
        <v>0</v>
      </c>
      <c r="E37" s="24">
        <v>0</v>
      </c>
      <c r="F37" s="24">
        <v>0</v>
      </c>
      <c r="G37" s="42"/>
      <c r="H37" s="42"/>
      <c r="I37" s="24">
        <v>0</v>
      </c>
      <c r="J37" s="24">
        <v>0</v>
      </c>
      <c r="K37" s="24">
        <v>0</v>
      </c>
      <c r="L37" s="42"/>
      <c r="M37" s="42"/>
      <c r="N37" s="24">
        <v>0</v>
      </c>
      <c r="O37" s="24">
        <v>0</v>
      </c>
      <c r="P37" s="24">
        <v>0</v>
      </c>
      <c r="Q37" s="42"/>
      <c r="R37" s="42"/>
      <c r="S37" s="24">
        <v>0</v>
      </c>
      <c r="T37" s="24">
        <v>0</v>
      </c>
      <c r="U37" s="24">
        <v>0</v>
      </c>
      <c r="V37" s="42"/>
      <c r="W37" s="42"/>
      <c r="X37" s="24">
        <v>0</v>
      </c>
      <c r="Y37" s="24">
        <v>0</v>
      </c>
      <c r="Z37" s="24">
        <v>0</v>
      </c>
      <c r="AA37" s="42"/>
      <c r="AB37" s="42"/>
      <c r="AC37" s="24">
        <v>0</v>
      </c>
      <c r="AD37" s="24">
        <v>0</v>
      </c>
      <c r="AE37" s="24">
        <v>0</v>
      </c>
      <c r="AF37" s="42"/>
      <c r="AG37" s="42"/>
      <c r="AH37" s="24">
        <v>0</v>
      </c>
      <c r="AI37" s="24">
        <v>0</v>
      </c>
      <c r="AJ37" s="24">
        <v>0</v>
      </c>
      <c r="AK37" s="42"/>
      <c r="AL37" s="42"/>
      <c r="AM37" s="24">
        <v>0</v>
      </c>
      <c r="AN37" s="24">
        <v>0</v>
      </c>
      <c r="AO37" s="24">
        <v>0</v>
      </c>
      <c r="AP37" s="42"/>
      <c r="AQ37" s="42"/>
    </row>
    <row r="38" spans="1:43" ht="17">
      <c r="A38" s="351"/>
      <c r="B38" s="44" t="s">
        <v>151</v>
      </c>
      <c r="C38" s="48" t="s">
        <v>152</v>
      </c>
      <c r="D38" s="24">
        <v>27.15</v>
      </c>
      <c r="E38" s="24">
        <v>30.75</v>
      </c>
      <c r="F38" s="24">
        <v>55.411000000000001</v>
      </c>
      <c r="G38" s="43">
        <v>13.259668508287305</v>
      </c>
      <c r="H38" s="43">
        <v>80.198373983739828</v>
      </c>
      <c r="I38" s="24">
        <v>0</v>
      </c>
      <c r="J38" s="24">
        <v>0</v>
      </c>
      <c r="K38" s="24">
        <v>0</v>
      </c>
      <c r="L38" s="43">
        <v>0</v>
      </c>
      <c r="M38" s="43">
        <v>0</v>
      </c>
      <c r="N38" s="24">
        <v>437.1</v>
      </c>
      <c r="O38" s="24">
        <v>212.63</v>
      </c>
      <c r="P38" s="24">
        <v>140.24</v>
      </c>
      <c r="Q38" s="43">
        <v>-51.354381148478609</v>
      </c>
      <c r="R38" s="43">
        <v>-34.045054790010809</v>
      </c>
      <c r="S38" s="24">
        <v>0</v>
      </c>
      <c r="T38" s="24">
        <v>0</v>
      </c>
      <c r="U38" s="24">
        <v>0</v>
      </c>
      <c r="V38" s="43">
        <v>0</v>
      </c>
      <c r="W38" s="43">
        <v>0</v>
      </c>
      <c r="X38" s="24">
        <v>0</v>
      </c>
      <c r="Y38" s="24">
        <v>0</v>
      </c>
      <c r="Z38" s="24">
        <v>0</v>
      </c>
      <c r="AA38" s="43">
        <v>0</v>
      </c>
      <c r="AB38" s="43">
        <v>0</v>
      </c>
      <c r="AC38" s="24">
        <v>0</v>
      </c>
      <c r="AD38" s="24">
        <v>0</v>
      </c>
      <c r="AE38" s="24">
        <v>0</v>
      </c>
      <c r="AF38" s="43">
        <v>0</v>
      </c>
      <c r="AG38" s="43">
        <v>0</v>
      </c>
      <c r="AH38" s="24">
        <v>0</v>
      </c>
      <c r="AI38" s="24">
        <v>0</v>
      </c>
      <c r="AJ38" s="24">
        <v>0</v>
      </c>
      <c r="AK38" s="43">
        <v>0</v>
      </c>
      <c r="AL38" s="43">
        <v>0</v>
      </c>
      <c r="AM38" s="24">
        <v>464.25</v>
      </c>
      <c r="AN38" s="24">
        <v>243.38</v>
      </c>
      <c r="AO38" s="24">
        <v>195.65100000000001</v>
      </c>
      <c r="AP38" s="43">
        <v>-47.575659666128168</v>
      </c>
      <c r="AQ38" s="43">
        <v>-19.610896540389504</v>
      </c>
    </row>
    <row r="39" spans="1:43" ht="17">
      <c r="A39" s="351"/>
      <c r="B39" s="44" t="s">
        <v>153</v>
      </c>
      <c r="C39" s="48" t="s">
        <v>152</v>
      </c>
      <c r="D39" s="24">
        <v>0</v>
      </c>
      <c r="E39" s="24">
        <v>0</v>
      </c>
      <c r="F39" s="24">
        <v>0</v>
      </c>
      <c r="G39" s="43">
        <v>0</v>
      </c>
      <c r="H39" s="43">
        <v>0</v>
      </c>
      <c r="I39" s="24">
        <v>0</v>
      </c>
      <c r="J39" s="24">
        <v>0</v>
      </c>
      <c r="K39" s="24">
        <v>0</v>
      </c>
      <c r="L39" s="43">
        <v>0</v>
      </c>
      <c r="M39" s="43">
        <v>0</v>
      </c>
      <c r="N39" s="24">
        <v>0</v>
      </c>
      <c r="O39" s="24">
        <v>0</v>
      </c>
      <c r="P39" s="24">
        <v>0</v>
      </c>
      <c r="Q39" s="43">
        <v>0</v>
      </c>
      <c r="R39" s="43">
        <v>0</v>
      </c>
      <c r="S39" s="24">
        <v>0</v>
      </c>
      <c r="T39" s="24">
        <v>0</v>
      </c>
      <c r="U39" s="24">
        <v>0</v>
      </c>
      <c r="V39" s="43">
        <v>0</v>
      </c>
      <c r="W39" s="43">
        <v>0</v>
      </c>
      <c r="X39" s="24">
        <v>0</v>
      </c>
      <c r="Y39" s="24">
        <v>0</v>
      </c>
      <c r="Z39" s="24">
        <v>0</v>
      </c>
      <c r="AA39" s="43">
        <v>0</v>
      </c>
      <c r="AB39" s="43">
        <v>0</v>
      </c>
      <c r="AC39" s="24">
        <v>0</v>
      </c>
      <c r="AD39" s="24">
        <v>0</v>
      </c>
      <c r="AE39" s="24">
        <v>0</v>
      </c>
      <c r="AF39" s="43">
        <v>0</v>
      </c>
      <c r="AG39" s="43">
        <v>0</v>
      </c>
      <c r="AH39" s="24">
        <v>0</v>
      </c>
      <c r="AI39" s="24">
        <v>0</v>
      </c>
      <c r="AJ39" s="24">
        <v>0</v>
      </c>
      <c r="AK39" s="43">
        <v>0</v>
      </c>
      <c r="AL39" s="43">
        <v>0</v>
      </c>
      <c r="AM39" s="24">
        <v>0</v>
      </c>
      <c r="AN39" s="24">
        <v>0</v>
      </c>
      <c r="AO39" s="24">
        <v>0</v>
      </c>
      <c r="AP39" s="43">
        <v>0</v>
      </c>
      <c r="AQ39" s="43">
        <v>0</v>
      </c>
    </row>
    <row r="40" spans="1:43" ht="17">
      <c r="A40" s="351"/>
      <c r="B40" s="44" t="s">
        <v>154</v>
      </c>
      <c r="C40" s="48" t="s">
        <v>152</v>
      </c>
      <c r="D40" s="24">
        <v>0</v>
      </c>
      <c r="E40" s="24">
        <v>0</v>
      </c>
      <c r="F40" s="24">
        <v>0</v>
      </c>
      <c r="G40" s="43">
        <v>0</v>
      </c>
      <c r="H40" s="43">
        <v>0</v>
      </c>
      <c r="I40" s="24">
        <v>0</v>
      </c>
      <c r="J40" s="24">
        <v>0</v>
      </c>
      <c r="K40" s="24">
        <v>0</v>
      </c>
      <c r="L40" s="43">
        <v>0</v>
      </c>
      <c r="M40" s="43">
        <v>0</v>
      </c>
      <c r="N40" s="24">
        <v>0</v>
      </c>
      <c r="O40" s="24">
        <v>0</v>
      </c>
      <c r="P40" s="24">
        <v>0</v>
      </c>
      <c r="Q40" s="43">
        <v>0</v>
      </c>
      <c r="R40" s="43">
        <v>0</v>
      </c>
      <c r="S40" s="24">
        <v>0</v>
      </c>
      <c r="T40" s="24">
        <v>0</v>
      </c>
      <c r="U40" s="24">
        <v>0</v>
      </c>
      <c r="V40" s="43">
        <v>0</v>
      </c>
      <c r="W40" s="43">
        <v>0</v>
      </c>
      <c r="X40" s="24">
        <v>0</v>
      </c>
      <c r="Y40" s="24">
        <v>0</v>
      </c>
      <c r="Z40" s="24">
        <v>0</v>
      </c>
      <c r="AA40" s="43">
        <v>0</v>
      </c>
      <c r="AB40" s="43">
        <v>0</v>
      </c>
      <c r="AC40" s="24">
        <v>0</v>
      </c>
      <c r="AD40" s="24">
        <v>0</v>
      </c>
      <c r="AE40" s="24">
        <v>0</v>
      </c>
      <c r="AF40" s="43">
        <v>0</v>
      </c>
      <c r="AG40" s="43">
        <v>0</v>
      </c>
      <c r="AH40" s="24">
        <v>0</v>
      </c>
      <c r="AI40" s="24">
        <v>0</v>
      </c>
      <c r="AJ40" s="24">
        <v>0</v>
      </c>
      <c r="AK40" s="43">
        <v>0</v>
      </c>
      <c r="AL40" s="43">
        <v>0</v>
      </c>
      <c r="AM40" s="24">
        <v>0</v>
      </c>
      <c r="AN40" s="24">
        <v>0</v>
      </c>
      <c r="AO40" s="24">
        <v>0</v>
      </c>
      <c r="AP40" s="43">
        <v>0</v>
      </c>
      <c r="AQ40" s="43">
        <v>0</v>
      </c>
    </row>
    <row r="41" spans="1:43" ht="17">
      <c r="A41" s="351"/>
      <c r="B41" s="44" t="s">
        <v>155</v>
      </c>
      <c r="C41" s="48" t="s">
        <v>152</v>
      </c>
      <c r="D41" s="24">
        <v>0</v>
      </c>
      <c r="E41" s="24">
        <v>0</v>
      </c>
      <c r="F41" s="24">
        <v>0</v>
      </c>
      <c r="G41" s="43">
        <v>0</v>
      </c>
      <c r="H41" s="43">
        <v>0</v>
      </c>
      <c r="I41" s="24">
        <v>0</v>
      </c>
      <c r="J41" s="24">
        <v>0</v>
      </c>
      <c r="K41" s="24">
        <v>0</v>
      </c>
      <c r="L41" s="43">
        <v>0</v>
      </c>
      <c r="M41" s="43">
        <v>0</v>
      </c>
      <c r="N41" s="24">
        <v>0</v>
      </c>
      <c r="O41" s="24">
        <v>0</v>
      </c>
      <c r="P41" s="24">
        <v>0</v>
      </c>
      <c r="Q41" s="43">
        <v>0</v>
      </c>
      <c r="R41" s="43">
        <v>0</v>
      </c>
      <c r="S41" s="24">
        <v>0</v>
      </c>
      <c r="T41" s="24">
        <v>0</v>
      </c>
      <c r="U41" s="24">
        <v>0</v>
      </c>
      <c r="V41" s="43">
        <v>0</v>
      </c>
      <c r="W41" s="43">
        <v>0</v>
      </c>
      <c r="X41" s="24">
        <v>0</v>
      </c>
      <c r="Y41" s="24">
        <v>0</v>
      </c>
      <c r="Z41" s="24">
        <v>0</v>
      </c>
      <c r="AA41" s="43">
        <v>0</v>
      </c>
      <c r="AB41" s="43">
        <v>0</v>
      </c>
      <c r="AC41" s="24">
        <v>0</v>
      </c>
      <c r="AD41" s="24">
        <v>0</v>
      </c>
      <c r="AE41" s="24">
        <v>0</v>
      </c>
      <c r="AF41" s="43">
        <v>0</v>
      </c>
      <c r="AG41" s="43">
        <v>0</v>
      </c>
      <c r="AH41" s="24">
        <v>0</v>
      </c>
      <c r="AI41" s="24">
        <v>0</v>
      </c>
      <c r="AJ41" s="24">
        <v>0</v>
      </c>
      <c r="AK41" s="43">
        <v>0</v>
      </c>
      <c r="AL41" s="43">
        <v>0</v>
      </c>
      <c r="AM41" s="24">
        <v>0</v>
      </c>
      <c r="AN41" s="24">
        <v>0</v>
      </c>
      <c r="AO41" s="24">
        <v>0</v>
      </c>
      <c r="AP41" s="43">
        <v>0</v>
      </c>
      <c r="AQ41" s="43">
        <v>0</v>
      </c>
    </row>
    <row r="42" spans="1:43" ht="17">
      <c r="A42" s="351">
        <v>10</v>
      </c>
      <c r="B42" s="38" t="s">
        <v>156</v>
      </c>
      <c r="C42" s="41"/>
      <c r="D42" s="24">
        <v>0</v>
      </c>
      <c r="E42" s="24">
        <v>0</v>
      </c>
      <c r="F42" s="24">
        <v>0</v>
      </c>
      <c r="G42" s="42"/>
      <c r="H42" s="42"/>
      <c r="I42" s="24">
        <v>0</v>
      </c>
      <c r="J42" s="24">
        <v>0</v>
      </c>
      <c r="K42" s="24">
        <v>0</v>
      </c>
      <c r="L42" s="42"/>
      <c r="M42" s="42"/>
      <c r="N42" s="24">
        <v>0</v>
      </c>
      <c r="O42" s="24">
        <v>0</v>
      </c>
      <c r="P42" s="24">
        <v>0</v>
      </c>
      <c r="Q42" s="42"/>
      <c r="R42" s="42"/>
      <c r="S42" s="24">
        <v>0</v>
      </c>
      <c r="T42" s="24">
        <v>0</v>
      </c>
      <c r="U42" s="24">
        <v>0</v>
      </c>
      <c r="V42" s="42"/>
      <c r="W42" s="42"/>
      <c r="X42" s="24">
        <v>0</v>
      </c>
      <c r="Y42" s="24">
        <v>0</v>
      </c>
      <c r="Z42" s="24">
        <v>0</v>
      </c>
      <c r="AA42" s="42"/>
      <c r="AB42" s="42"/>
      <c r="AC42" s="24">
        <v>0</v>
      </c>
      <c r="AD42" s="24">
        <v>0</v>
      </c>
      <c r="AE42" s="24">
        <v>0</v>
      </c>
      <c r="AF42" s="42"/>
      <c r="AG42" s="42"/>
      <c r="AH42" s="24">
        <v>0</v>
      </c>
      <c r="AI42" s="24">
        <v>0</v>
      </c>
      <c r="AJ42" s="24">
        <v>0</v>
      </c>
      <c r="AK42" s="42"/>
      <c r="AL42" s="42"/>
      <c r="AM42" s="24">
        <v>0</v>
      </c>
      <c r="AN42" s="24">
        <v>0</v>
      </c>
      <c r="AO42" s="24">
        <v>0</v>
      </c>
      <c r="AP42" s="42"/>
      <c r="AQ42" s="42"/>
    </row>
    <row r="43" spans="1:43" ht="17">
      <c r="A43" s="351"/>
      <c r="B43" s="44" t="s">
        <v>157</v>
      </c>
      <c r="C43" s="41" t="s">
        <v>158</v>
      </c>
      <c r="D43" s="24">
        <v>3485</v>
      </c>
      <c r="E43" s="24">
        <v>2761.1</v>
      </c>
      <c r="F43" s="24">
        <v>1513.5</v>
      </c>
      <c r="G43" s="43">
        <v>-20.771879483500726</v>
      </c>
      <c r="H43" s="43">
        <v>-45.18489008004056</v>
      </c>
      <c r="I43" s="24">
        <v>144.72</v>
      </c>
      <c r="J43" s="24">
        <v>428.44</v>
      </c>
      <c r="K43" s="24">
        <v>542</v>
      </c>
      <c r="L43" s="43">
        <v>196.04754007739081</v>
      </c>
      <c r="M43" s="43">
        <v>26.505461674913633</v>
      </c>
      <c r="N43" s="24">
        <v>0</v>
      </c>
      <c r="O43" s="24">
        <v>0</v>
      </c>
      <c r="P43" s="24">
        <v>0</v>
      </c>
      <c r="Q43" s="43">
        <v>0</v>
      </c>
      <c r="R43" s="43">
        <v>0</v>
      </c>
      <c r="S43" s="24">
        <v>0</v>
      </c>
      <c r="T43" s="24">
        <v>0</v>
      </c>
      <c r="U43" s="24">
        <v>0</v>
      </c>
      <c r="V43" s="43">
        <v>0</v>
      </c>
      <c r="W43" s="43">
        <v>0</v>
      </c>
      <c r="X43" s="24">
        <v>0</v>
      </c>
      <c r="Y43" s="24">
        <v>0</v>
      </c>
      <c r="Z43" s="24">
        <v>0</v>
      </c>
      <c r="AA43" s="43">
        <v>0</v>
      </c>
      <c r="AB43" s="43">
        <v>0</v>
      </c>
      <c r="AC43" s="24">
        <v>0</v>
      </c>
      <c r="AD43" s="24">
        <v>0</v>
      </c>
      <c r="AE43" s="24">
        <v>0</v>
      </c>
      <c r="AF43" s="43">
        <v>0</v>
      </c>
      <c r="AG43" s="43">
        <v>0</v>
      </c>
      <c r="AH43" s="24">
        <v>0</v>
      </c>
      <c r="AI43" s="24">
        <v>0</v>
      </c>
      <c r="AJ43" s="24">
        <v>0</v>
      </c>
      <c r="AK43" s="43">
        <v>0</v>
      </c>
      <c r="AL43" s="43">
        <v>0</v>
      </c>
      <c r="AM43" s="24">
        <v>3629.72</v>
      </c>
      <c r="AN43" s="24">
        <v>3189.54</v>
      </c>
      <c r="AO43" s="24">
        <v>2055.5</v>
      </c>
      <c r="AP43" s="43">
        <v>-12.127106223069546</v>
      </c>
      <c r="AQ43" s="43">
        <v>-35.554970309198183</v>
      </c>
    </row>
    <row r="44" spans="1:43" ht="17">
      <c r="A44" s="351">
        <v>11</v>
      </c>
      <c r="B44" s="38" t="s">
        <v>159</v>
      </c>
      <c r="C44" s="41"/>
      <c r="D44" s="24">
        <v>0</v>
      </c>
      <c r="E44" s="24">
        <v>0</v>
      </c>
      <c r="F44" s="24">
        <v>0</v>
      </c>
      <c r="G44" s="42"/>
      <c r="H44" s="42"/>
      <c r="I44" s="24">
        <v>0</v>
      </c>
      <c r="J44" s="24">
        <v>0</v>
      </c>
      <c r="K44" s="24">
        <v>0</v>
      </c>
      <c r="L44" s="42"/>
      <c r="M44" s="42"/>
      <c r="N44" s="24">
        <v>0</v>
      </c>
      <c r="O44" s="24">
        <v>0</v>
      </c>
      <c r="P44" s="24">
        <v>0</v>
      </c>
      <c r="Q44" s="42"/>
      <c r="R44" s="42"/>
      <c r="S44" s="24">
        <v>0</v>
      </c>
      <c r="T44" s="24">
        <v>0</v>
      </c>
      <c r="U44" s="24">
        <v>0</v>
      </c>
      <c r="V44" s="42"/>
      <c r="W44" s="42"/>
      <c r="X44" s="24">
        <v>0</v>
      </c>
      <c r="Y44" s="24">
        <v>0</v>
      </c>
      <c r="Z44" s="24">
        <v>0</v>
      </c>
      <c r="AA44" s="42"/>
      <c r="AB44" s="42"/>
      <c r="AC44" s="24">
        <v>0</v>
      </c>
      <c r="AD44" s="24">
        <v>0</v>
      </c>
      <c r="AE44" s="24">
        <v>0</v>
      </c>
      <c r="AF44" s="42"/>
      <c r="AG44" s="42"/>
      <c r="AH44" s="24">
        <v>0</v>
      </c>
      <c r="AI44" s="24">
        <v>0</v>
      </c>
      <c r="AJ44" s="24">
        <v>0</v>
      </c>
      <c r="AK44" s="42"/>
      <c r="AL44" s="42"/>
      <c r="AM44" s="24">
        <v>0</v>
      </c>
      <c r="AN44" s="24">
        <v>0</v>
      </c>
      <c r="AO44" s="24">
        <v>0</v>
      </c>
      <c r="AP44" s="42"/>
      <c r="AQ44" s="42"/>
    </row>
    <row r="45" spans="1:43" ht="17">
      <c r="A45" s="351"/>
      <c r="B45" s="44" t="s">
        <v>160</v>
      </c>
      <c r="C45" s="41" t="s">
        <v>161</v>
      </c>
      <c r="D45" s="24">
        <v>0</v>
      </c>
      <c r="E45" s="24">
        <v>0</v>
      </c>
      <c r="F45" s="24">
        <v>0</v>
      </c>
      <c r="G45" s="43">
        <v>0</v>
      </c>
      <c r="H45" s="43">
        <v>0</v>
      </c>
      <c r="I45" s="24">
        <v>0</v>
      </c>
      <c r="J45" s="24">
        <v>0</v>
      </c>
      <c r="K45" s="24">
        <v>0</v>
      </c>
      <c r="L45" s="43">
        <v>0</v>
      </c>
      <c r="M45" s="43">
        <v>0</v>
      </c>
      <c r="N45" s="24">
        <v>0</v>
      </c>
      <c r="O45" s="24">
        <v>0</v>
      </c>
      <c r="P45" s="24">
        <v>0</v>
      </c>
      <c r="Q45" s="43">
        <v>0</v>
      </c>
      <c r="R45" s="43">
        <v>0</v>
      </c>
      <c r="S45" s="24">
        <v>0</v>
      </c>
      <c r="T45" s="24">
        <v>0</v>
      </c>
      <c r="U45" s="24">
        <v>0</v>
      </c>
      <c r="V45" s="43">
        <v>0</v>
      </c>
      <c r="W45" s="43">
        <v>0</v>
      </c>
      <c r="X45" s="24">
        <v>0</v>
      </c>
      <c r="Y45" s="24">
        <v>0</v>
      </c>
      <c r="Z45" s="24">
        <v>0</v>
      </c>
      <c r="AA45" s="43">
        <v>0</v>
      </c>
      <c r="AB45" s="43">
        <v>0</v>
      </c>
      <c r="AC45" s="24">
        <v>0</v>
      </c>
      <c r="AD45" s="24">
        <v>0</v>
      </c>
      <c r="AE45" s="24">
        <v>0</v>
      </c>
      <c r="AF45" s="43">
        <v>0</v>
      </c>
      <c r="AG45" s="43">
        <v>0</v>
      </c>
      <c r="AH45" s="24">
        <v>4.25</v>
      </c>
      <c r="AI45" s="24">
        <v>7</v>
      </c>
      <c r="AJ45" s="24">
        <v>0</v>
      </c>
      <c r="AK45" s="43">
        <v>64.70588235294116</v>
      </c>
      <c r="AL45" s="43">
        <v>-100</v>
      </c>
      <c r="AM45" s="24">
        <v>4.25</v>
      </c>
      <c r="AN45" s="24">
        <v>7</v>
      </c>
      <c r="AO45" s="24">
        <v>0</v>
      </c>
      <c r="AP45" s="43">
        <v>64.70588235294116</v>
      </c>
      <c r="AQ45" s="43">
        <v>-100</v>
      </c>
    </row>
    <row r="46" spans="1:43" ht="17">
      <c r="A46" s="351">
        <v>12</v>
      </c>
      <c r="B46" s="38" t="s">
        <v>162</v>
      </c>
      <c r="C46" s="41"/>
      <c r="D46" s="24">
        <v>0</v>
      </c>
      <c r="E46" s="24">
        <v>0</v>
      </c>
      <c r="F46" s="24">
        <v>0</v>
      </c>
      <c r="G46" s="42"/>
      <c r="H46" s="42"/>
      <c r="I46" s="24">
        <v>0</v>
      </c>
      <c r="J46" s="24">
        <v>0</v>
      </c>
      <c r="K46" s="24">
        <v>0</v>
      </c>
      <c r="L46" s="42"/>
      <c r="M46" s="42"/>
      <c r="N46" s="24">
        <v>0</v>
      </c>
      <c r="O46" s="24">
        <v>0</v>
      </c>
      <c r="P46" s="24">
        <v>0</v>
      </c>
      <c r="Q46" s="42"/>
      <c r="R46" s="42"/>
      <c r="S46" s="24">
        <v>0</v>
      </c>
      <c r="T46" s="24">
        <v>0</v>
      </c>
      <c r="U46" s="24">
        <v>0</v>
      </c>
      <c r="V46" s="42"/>
      <c r="W46" s="42"/>
      <c r="X46" s="24">
        <v>0</v>
      </c>
      <c r="Y46" s="24">
        <v>0</v>
      </c>
      <c r="Z46" s="24">
        <v>0</v>
      </c>
      <c r="AA46" s="42"/>
      <c r="AB46" s="42"/>
      <c r="AC46" s="24">
        <v>0</v>
      </c>
      <c r="AD46" s="24">
        <v>0</v>
      </c>
      <c r="AE46" s="24">
        <v>0</v>
      </c>
      <c r="AF46" s="42"/>
      <c r="AG46" s="42"/>
      <c r="AH46" s="24">
        <v>0</v>
      </c>
      <c r="AI46" s="24">
        <v>0</v>
      </c>
      <c r="AJ46" s="24">
        <v>0</v>
      </c>
      <c r="AK46" s="42"/>
      <c r="AL46" s="42"/>
      <c r="AM46" s="24">
        <v>0</v>
      </c>
      <c r="AN46" s="24">
        <v>0</v>
      </c>
      <c r="AO46" s="24">
        <v>0</v>
      </c>
      <c r="AP46" s="42"/>
      <c r="AQ46" s="42"/>
    </row>
    <row r="47" spans="1:43" ht="17">
      <c r="A47" s="351"/>
      <c r="B47" s="44" t="s">
        <v>163</v>
      </c>
      <c r="C47" s="41" t="s">
        <v>51</v>
      </c>
      <c r="D47" s="24">
        <v>3107</v>
      </c>
      <c r="E47" s="24">
        <v>0</v>
      </c>
      <c r="F47" s="24">
        <v>0</v>
      </c>
      <c r="G47" s="43">
        <v>-100</v>
      </c>
      <c r="H47" s="43">
        <v>0</v>
      </c>
      <c r="I47" s="24">
        <v>0</v>
      </c>
      <c r="J47" s="24">
        <v>0</v>
      </c>
      <c r="K47" s="24">
        <v>0</v>
      </c>
      <c r="L47" s="43">
        <v>0</v>
      </c>
      <c r="M47" s="43">
        <v>0</v>
      </c>
      <c r="N47" s="24">
        <v>0</v>
      </c>
      <c r="O47" s="24">
        <v>0</v>
      </c>
      <c r="P47" s="24">
        <v>0</v>
      </c>
      <c r="Q47" s="43">
        <v>0</v>
      </c>
      <c r="R47" s="43">
        <v>0</v>
      </c>
      <c r="S47" s="24">
        <v>0</v>
      </c>
      <c r="T47" s="24">
        <v>0</v>
      </c>
      <c r="U47" s="24">
        <v>0</v>
      </c>
      <c r="V47" s="43">
        <v>0</v>
      </c>
      <c r="W47" s="43">
        <v>0</v>
      </c>
      <c r="X47" s="24">
        <v>0</v>
      </c>
      <c r="Y47" s="24">
        <v>0</v>
      </c>
      <c r="Z47" s="24">
        <v>0</v>
      </c>
      <c r="AA47" s="43">
        <v>0</v>
      </c>
      <c r="AB47" s="43">
        <v>0</v>
      </c>
      <c r="AC47" s="24">
        <v>0</v>
      </c>
      <c r="AD47" s="24">
        <v>0</v>
      </c>
      <c r="AE47" s="24">
        <v>0</v>
      </c>
      <c r="AF47" s="43">
        <v>0</v>
      </c>
      <c r="AG47" s="43">
        <v>0</v>
      </c>
      <c r="AH47" s="24">
        <v>0</v>
      </c>
      <c r="AI47" s="24">
        <v>0</v>
      </c>
      <c r="AJ47" s="24">
        <v>0</v>
      </c>
      <c r="AK47" s="43">
        <v>0</v>
      </c>
      <c r="AL47" s="43">
        <v>0</v>
      </c>
      <c r="AM47" s="24">
        <v>3107</v>
      </c>
      <c r="AN47" s="24">
        <v>0</v>
      </c>
      <c r="AO47" s="24">
        <v>0</v>
      </c>
      <c r="AP47" s="43">
        <v>-100</v>
      </c>
      <c r="AQ47" s="43">
        <v>0</v>
      </c>
    </row>
    <row r="48" spans="1:43" ht="17">
      <c r="A48" s="351">
        <v>13</v>
      </c>
      <c r="B48" s="38" t="s">
        <v>164</v>
      </c>
      <c r="C48" s="41"/>
      <c r="D48" s="24">
        <v>3107</v>
      </c>
      <c r="E48" s="24">
        <v>3009</v>
      </c>
      <c r="F48" s="24">
        <v>3085</v>
      </c>
      <c r="G48" s="42"/>
      <c r="H48" s="42"/>
      <c r="I48" s="24">
        <v>0</v>
      </c>
      <c r="J48" s="24">
        <v>0</v>
      </c>
      <c r="K48" s="24">
        <v>0</v>
      </c>
      <c r="L48" s="42"/>
      <c r="M48" s="42"/>
      <c r="N48" s="24">
        <v>0</v>
      </c>
      <c r="O48" s="24">
        <v>0</v>
      </c>
      <c r="P48" s="24">
        <v>0</v>
      </c>
      <c r="Q48" s="42"/>
      <c r="R48" s="42"/>
      <c r="S48" s="24">
        <v>0</v>
      </c>
      <c r="T48" s="24">
        <v>0</v>
      </c>
      <c r="U48" s="24">
        <v>0</v>
      </c>
      <c r="V48" s="42"/>
      <c r="W48" s="42"/>
      <c r="X48" s="24">
        <v>0</v>
      </c>
      <c r="Y48" s="24">
        <v>0</v>
      </c>
      <c r="Z48" s="24">
        <v>0</v>
      </c>
      <c r="AA48" s="42"/>
      <c r="AB48" s="42"/>
      <c r="AC48" s="24">
        <v>0</v>
      </c>
      <c r="AD48" s="24">
        <v>0</v>
      </c>
      <c r="AE48" s="24">
        <v>0</v>
      </c>
      <c r="AF48" s="42"/>
      <c r="AG48" s="42"/>
      <c r="AH48" s="24">
        <v>0</v>
      </c>
      <c r="AI48" s="24">
        <v>0</v>
      </c>
      <c r="AJ48" s="24">
        <v>0</v>
      </c>
      <c r="AK48" s="42"/>
      <c r="AL48" s="42"/>
      <c r="AM48" s="24">
        <v>3107</v>
      </c>
      <c r="AN48" s="24">
        <v>3009</v>
      </c>
      <c r="AO48" s="24">
        <v>3085</v>
      </c>
      <c r="AP48" s="42"/>
      <c r="AQ48" s="42"/>
    </row>
    <row r="49" spans="1:43" ht="17">
      <c r="A49" s="351"/>
      <c r="B49" s="44" t="s">
        <v>165</v>
      </c>
      <c r="C49" s="48" t="s">
        <v>45</v>
      </c>
      <c r="D49" s="24">
        <v>1550</v>
      </c>
      <c r="E49" s="24">
        <v>3009</v>
      </c>
      <c r="F49" s="24">
        <v>3085</v>
      </c>
      <c r="G49" s="43">
        <v>94.129032258064512</v>
      </c>
      <c r="H49" s="43">
        <v>2.5257560651379123</v>
      </c>
      <c r="I49" s="24">
        <v>0</v>
      </c>
      <c r="J49" s="24">
        <v>4987</v>
      </c>
      <c r="K49" s="24">
        <v>2918</v>
      </c>
      <c r="L49" s="43">
        <v>0</v>
      </c>
      <c r="M49" s="43">
        <v>-41.487868457990771</v>
      </c>
      <c r="N49" s="24">
        <v>0</v>
      </c>
      <c r="O49" s="24">
        <v>0</v>
      </c>
      <c r="P49" s="24">
        <v>0</v>
      </c>
      <c r="Q49" s="43">
        <v>0</v>
      </c>
      <c r="R49" s="43">
        <v>0</v>
      </c>
      <c r="S49" s="24">
        <v>0</v>
      </c>
      <c r="T49" s="24">
        <v>0</v>
      </c>
      <c r="U49" s="24">
        <v>0</v>
      </c>
      <c r="V49" s="43">
        <v>0</v>
      </c>
      <c r="W49" s="43">
        <v>0</v>
      </c>
      <c r="X49" s="24">
        <v>0</v>
      </c>
      <c r="Y49" s="24">
        <v>10581</v>
      </c>
      <c r="Z49" s="24">
        <v>4182</v>
      </c>
      <c r="AA49" s="43">
        <v>0</v>
      </c>
      <c r="AB49" s="43">
        <v>-60.476325489084211</v>
      </c>
      <c r="AC49" s="24">
        <v>0</v>
      </c>
      <c r="AD49" s="24">
        <v>0</v>
      </c>
      <c r="AE49" s="24">
        <v>0</v>
      </c>
      <c r="AF49" s="43">
        <v>0</v>
      </c>
      <c r="AG49" s="43">
        <v>0</v>
      </c>
      <c r="AH49" s="24">
        <v>0</v>
      </c>
      <c r="AI49" s="24">
        <v>0</v>
      </c>
      <c r="AJ49" s="24">
        <v>0</v>
      </c>
      <c r="AK49" s="43">
        <v>0</v>
      </c>
      <c r="AL49" s="43">
        <v>0</v>
      </c>
      <c r="AM49" s="24">
        <v>1550</v>
      </c>
      <c r="AN49" s="24">
        <v>18577</v>
      </c>
      <c r="AO49" s="24">
        <v>10185</v>
      </c>
      <c r="AP49" s="43">
        <v>1098.516129032258</v>
      </c>
      <c r="AQ49" s="43">
        <v>-45.17414006567261</v>
      </c>
    </row>
    <row r="50" spans="1:43" ht="17">
      <c r="A50" s="351"/>
      <c r="B50" s="44" t="s">
        <v>166</v>
      </c>
      <c r="C50" s="48" t="s">
        <v>45</v>
      </c>
      <c r="D50" s="24">
        <v>0</v>
      </c>
      <c r="E50" s="24">
        <v>0</v>
      </c>
      <c r="F50" s="24">
        <v>0</v>
      </c>
      <c r="G50" s="43">
        <v>0</v>
      </c>
      <c r="H50" s="43">
        <v>0</v>
      </c>
      <c r="I50" s="24">
        <v>0</v>
      </c>
      <c r="J50" s="24">
        <v>0</v>
      </c>
      <c r="K50" s="24">
        <v>0</v>
      </c>
      <c r="L50" s="43">
        <v>0</v>
      </c>
      <c r="M50" s="43">
        <v>0</v>
      </c>
      <c r="N50" s="24">
        <v>0</v>
      </c>
      <c r="O50" s="24">
        <v>0</v>
      </c>
      <c r="P50" s="24">
        <v>0</v>
      </c>
      <c r="Q50" s="43">
        <v>0</v>
      </c>
      <c r="R50" s="43">
        <v>0</v>
      </c>
      <c r="S50" s="24">
        <v>0</v>
      </c>
      <c r="T50" s="24">
        <v>0</v>
      </c>
      <c r="U50" s="24">
        <v>0</v>
      </c>
      <c r="V50" s="43">
        <v>0</v>
      </c>
      <c r="W50" s="43">
        <v>0</v>
      </c>
      <c r="X50" s="24">
        <v>0</v>
      </c>
      <c r="Y50" s="24">
        <v>0</v>
      </c>
      <c r="Z50" s="24">
        <v>0</v>
      </c>
      <c r="AA50" s="43">
        <v>0</v>
      </c>
      <c r="AB50" s="43">
        <v>0</v>
      </c>
      <c r="AC50" s="24">
        <v>0</v>
      </c>
      <c r="AD50" s="24">
        <v>0</v>
      </c>
      <c r="AE50" s="24">
        <v>0</v>
      </c>
      <c r="AF50" s="43">
        <v>0</v>
      </c>
      <c r="AG50" s="43">
        <v>0</v>
      </c>
      <c r="AH50" s="24">
        <v>0</v>
      </c>
      <c r="AI50" s="24">
        <v>0</v>
      </c>
      <c r="AJ50" s="24">
        <v>0</v>
      </c>
      <c r="AK50" s="43">
        <v>0</v>
      </c>
      <c r="AL50" s="43">
        <v>0</v>
      </c>
      <c r="AM50" s="24">
        <v>0</v>
      </c>
      <c r="AN50" s="24">
        <v>0</v>
      </c>
      <c r="AO50" s="24">
        <v>0</v>
      </c>
      <c r="AP50" s="43">
        <v>0</v>
      </c>
      <c r="AQ50" s="43">
        <v>0</v>
      </c>
    </row>
    <row r="51" spans="1:43" ht="17">
      <c r="A51" s="351">
        <v>14</v>
      </c>
      <c r="B51" s="38" t="s">
        <v>167</v>
      </c>
      <c r="C51" s="41"/>
      <c r="D51" s="24">
        <v>0</v>
      </c>
      <c r="E51" s="24">
        <v>0</v>
      </c>
      <c r="F51" s="24">
        <v>0</v>
      </c>
      <c r="G51" s="42"/>
      <c r="H51" s="42"/>
      <c r="I51" s="24">
        <v>0</v>
      </c>
      <c r="J51" s="24">
        <v>0</v>
      </c>
      <c r="K51" s="24">
        <v>0</v>
      </c>
      <c r="L51" s="42"/>
      <c r="M51" s="42"/>
      <c r="N51" s="24">
        <v>0</v>
      </c>
      <c r="O51" s="24">
        <v>0</v>
      </c>
      <c r="P51" s="24">
        <v>0</v>
      </c>
      <c r="Q51" s="42"/>
      <c r="R51" s="42"/>
      <c r="S51" s="24">
        <v>0</v>
      </c>
      <c r="T51" s="24">
        <v>0</v>
      </c>
      <c r="U51" s="24">
        <v>0</v>
      </c>
      <c r="V51" s="42"/>
      <c r="W51" s="42"/>
      <c r="X51" s="24">
        <v>0</v>
      </c>
      <c r="Y51" s="24">
        <v>0</v>
      </c>
      <c r="Z51" s="24">
        <v>0</v>
      </c>
      <c r="AA51" s="42"/>
      <c r="AB51" s="42"/>
      <c r="AC51" s="24">
        <v>0</v>
      </c>
      <c r="AD51" s="24">
        <v>0</v>
      </c>
      <c r="AE51" s="24">
        <v>0</v>
      </c>
      <c r="AF51" s="42"/>
      <c r="AG51" s="42"/>
      <c r="AH51" s="24">
        <v>0</v>
      </c>
      <c r="AI51" s="24">
        <v>0</v>
      </c>
      <c r="AJ51" s="24">
        <v>0</v>
      </c>
      <c r="AK51" s="42"/>
      <c r="AL51" s="42"/>
      <c r="AM51" s="24">
        <v>0</v>
      </c>
      <c r="AN51" s="24">
        <v>0</v>
      </c>
      <c r="AO51" s="24">
        <v>0</v>
      </c>
      <c r="AP51" s="42"/>
      <c r="AQ51" s="42"/>
    </row>
    <row r="52" spans="1:43" ht="17">
      <c r="A52" s="351"/>
      <c r="B52" s="44" t="s">
        <v>168</v>
      </c>
      <c r="C52" s="41" t="s">
        <v>43</v>
      </c>
      <c r="D52" s="24">
        <v>0</v>
      </c>
      <c r="E52" s="24">
        <v>0</v>
      </c>
      <c r="F52" s="24">
        <v>0</v>
      </c>
      <c r="G52" s="43">
        <v>0</v>
      </c>
      <c r="H52" s="43">
        <v>0</v>
      </c>
      <c r="I52" s="24">
        <v>0</v>
      </c>
      <c r="J52" s="24">
        <v>0</v>
      </c>
      <c r="K52" s="24">
        <v>0</v>
      </c>
      <c r="L52" s="43">
        <v>0</v>
      </c>
      <c r="M52" s="43">
        <v>0</v>
      </c>
      <c r="N52" s="24">
        <v>0</v>
      </c>
      <c r="O52" s="24">
        <v>0</v>
      </c>
      <c r="P52" s="24">
        <v>0</v>
      </c>
      <c r="Q52" s="43">
        <v>0</v>
      </c>
      <c r="R52" s="43">
        <v>0</v>
      </c>
      <c r="S52" s="24">
        <v>0</v>
      </c>
      <c r="T52" s="24">
        <v>0</v>
      </c>
      <c r="U52" s="24">
        <v>0</v>
      </c>
      <c r="V52" s="43">
        <v>0</v>
      </c>
      <c r="W52" s="43">
        <v>0</v>
      </c>
      <c r="X52" s="24">
        <v>0</v>
      </c>
      <c r="Y52" s="24">
        <v>0</v>
      </c>
      <c r="Z52" s="24">
        <v>0</v>
      </c>
      <c r="AA52" s="43">
        <v>0</v>
      </c>
      <c r="AB52" s="43">
        <v>0</v>
      </c>
      <c r="AC52" s="24">
        <v>0</v>
      </c>
      <c r="AD52" s="24">
        <v>0</v>
      </c>
      <c r="AE52" s="24">
        <v>0</v>
      </c>
      <c r="AF52" s="43">
        <v>0</v>
      </c>
      <c r="AG52" s="43">
        <v>0</v>
      </c>
      <c r="AH52" s="24">
        <v>0</v>
      </c>
      <c r="AI52" s="24">
        <v>0</v>
      </c>
      <c r="AJ52" s="24">
        <v>0</v>
      </c>
      <c r="AK52" s="43">
        <v>0</v>
      </c>
      <c r="AL52" s="43">
        <v>0</v>
      </c>
      <c r="AM52" s="24">
        <v>0</v>
      </c>
      <c r="AN52" s="24">
        <v>0</v>
      </c>
      <c r="AO52" s="24">
        <v>0</v>
      </c>
      <c r="AP52" s="43">
        <v>0</v>
      </c>
      <c r="AQ52" s="43">
        <v>0</v>
      </c>
    </row>
    <row r="53" spans="1:43" ht="17">
      <c r="A53" s="351">
        <v>15</v>
      </c>
      <c r="B53" s="38" t="s">
        <v>169</v>
      </c>
      <c r="C53" s="41"/>
      <c r="D53" s="24">
        <v>0</v>
      </c>
      <c r="E53" s="24">
        <v>0</v>
      </c>
      <c r="F53" s="24">
        <v>0</v>
      </c>
      <c r="G53" s="42"/>
      <c r="H53" s="42"/>
      <c r="I53" s="24">
        <v>0</v>
      </c>
      <c r="J53" s="24">
        <v>0</v>
      </c>
      <c r="K53" s="24">
        <v>0</v>
      </c>
      <c r="L53" s="42"/>
      <c r="M53" s="42"/>
      <c r="N53" s="24">
        <v>0</v>
      </c>
      <c r="O53" s="24">
        <v>0</v>
      </c>
      <c r="P53" s="24">
        <v>0</v>
      </c>
      <c r="Q53" s="42"/>
      <c r="R53" s="42"/>
      <c r="S53" s="24">
        <v>0</v>
      </c>
      <c r="T53" s="24">
        <v>0</v>
      </c>
      <c r="U53" s="24">
        <v>0</v>
      </c>
      <c r="V53" s="42"/>
      <c r="W53" s="42"/>
      <c r="X53" s="24">
        <v>0</v>
      </c>
      <c r="Y53" s="24">
        <v>0</v>
      </c>
      <c r="Z53" s="24">
        <v>0</v>
      </c>
      <c r="AA53" s="42"/>
      <c r="AB53" s="42"/>
      <c r="AC53" s="24">
        <v>0</v>
      </c>
      <c r="AD53" s="24">
        <v>0</v>
      </c>
      <c r="AE53" s="24">
        <v>0</v>
      </c>
      <c r="AF53" s="42"/>
      <c r="AG53" s="42"/>
      <c r="AH53" s="24">
        <v>0</v>
      </c>
      <c r="AI53" s="24">
        <v>0</v>
      </c>
      <c r="AJ53" s="24">
        <v>0</v>
      </c>
      <c r="AK53" s="42"/>
      <c r="AL53" s="42"/>
      <c r="AM53" s="24">
        <v>0</v>
      </c>
      <c r="AN53" s="24">
        <v>0</v>
      </c>
      <c r="AO53" s="24">
        <v>0</v>
      </c>
      <c r="AP53" s="42"/>
      <c r="AQ53" s="42"/>
    </row>
    <row r="54" spans="1:43" ht="17">
      <c r="A54" s="351"/>
      <c r="B54" s="44" t="s">
        <v>170</v>
      </c>
      <c r="C54" s="48" t="s">
        <v>45</v>
      </c>
      <c r="D54" s="24">
        <v>0</v>
      </c>
      <c r="E54" s="24">
        <v>0</v>
      </c>
      <c r="F54" s="24">
        <v>0</v>
      </c>
      <c r="G54" s="43">
        <v>0</v>
      </c>
      <c r="H54" s="43">
        <v>0</v>
      </c>
      <c r="I54" s="24">
        <v>0</v>
      </c>
      <c r="J54" s="24">
        <v>0</v>
      </c>
      <c r="K54" s="24">
        <v>0</v>
      </c>
      <c r="L54" s="43">
        <v>0</v>
      </c>
      <c r="M54" s="43">
        <v>0</v>
      </c>
      <c r="N54" s="24">
        <v>0</v>
      </c>
      <c r="O54" s="24">
        <v>0</v>
      </c>
      <c r="P54" s="24">
        <v>0</v>
      </c>
      <c r="Q54" s="43">
        <v>0</v>
      </c>
      <c r="R54" s="43">
        <v>0</v>
      </c>
      <c r="S54" s="24">
        <v>0</v>
      </c>
      <c r="T54" s="24">
        <v>0</v>
      </c>
      <c r="U54" s="24">
        <v>0</v>
      </c>
      <c r="V54" s="43">
        <v>0</v>
      </c>
      <c r="W54" s="43">
        <v>0</v>
      </c>
      <c r="X54" s="24">
        <v>166</v>
      </c>
      <c r="Y54" s="24">
        <v>257.5</v>
      </c>
      <c r="Z54" s="24">
        <v>464</v>
      </c>
      <c r="AA54" s="43">
        <v>55.120481927710841</v>
      </c>
      <c r="AB54" s="43">
        <v>80.19417475728153</v>
      </c>
      <c r="AC54" s="24">
        <v>0</v>
      </c>
      <c r="AD54" s="24">
        <v>0</v>
      </c>
      <c r="AE54" s="24">
        <v>0</v>
      </c>
      <c r="AF54" s="43">
        <v>0</v>
      </c>
      <c r="AG54" s="43">
        <v>0</v>
      </c>
      <c r="AH54" s="24">
        <v>438</v>
      </c>
      <c r="AI54" s="24">
        <v>3.7</v>
      </c>
      <c r="AJ54" s="24">
        <v>628.20000000000005</v>
      </c>
      <c r="AK54" s="43">
        <v>-99.155251141552512</v>
      </c>
      <c r="AL54" s="43">
        <v>16878.378378378377</v>
      </c>
      <c r="AM54" s="24">
        <v>604</v>
      </c>
      <c r="AN54" s="24">
        <v>261.2</v>
      </c>
      <c r="AO54" s="24">
        <v>1092.2</v>
      </c>
      <c r="AP54" s="43">
        <v>-56.754966887417218</v>
      </c>
      <c r="AQ54" s="43">
        <v>318.1470137825421</v>
      </c>
    </row>
    <row r="55" spans="1:43" ht="17">
      <c r="A55" s="351">
        <v>16</v>
      </c>
      <c r="B55" s="38" t="s">
        <v>171</v>
      </c>
      <c r="C55" s="41"/>
      <c r="D55" s="24">
        <v>0</v>
      </c>
      <c r="E55" s="24">
        <v>0</v>
      </c>
      <c r="F55" s="24">
        <v>0</v>
      </c>
      <c r="G55" s="42"/>
      <c r="H55" s="42"/>
      <c r="I55" s="24">
        <v>0</v>
      </c>
      <c r="J55" s="24">
        <v>0</v>
      </c>
      <c r="K55" s="24">
        <v>0</v>
      </c>
      <c r="L55" s="42"/>
      <c r="M55" s="42"/>
      <c r="N55" s="24">
        <v>0</v>
      </c>
      <c r="O55" s="24">
        <v>0</v>
      </c>
      <c r="P55" s="24">
        <v>0</v>
      </c>
      <c r="Q55" s="42"/>
      <c r="R55" s="42"/>
      <c r="S55" s="24">
        <v>0</v>
      </c>
      <c r="T55" s="24">
        <v>0</v>
      </c>
      <c r="U55" s="24">
        <v>0</v>
      </c>
      <c r="V55" s="42"/>
      <c r="W55" s="42"/>
      <c r="X55" s="24">
        <v>0</v>
      </c>
      <c r="Y55" s="24">
        <v>0</v>
      </c>
      <c r="Z55" s="24">
        <v>0</v>
      </c>
      <c r="AA55" s="42"/>
      <c r="AB55" s="42"/>
      <c r="AC55" s="24">
        <v>0</v>
      </c>
      <c r="AD55" s="24">
        <v>0</v>
      </c>
      <c r="AE55" s="24">
        <v>0</v>
      </c>
      <c r="AF55" s="42"/>
      <c r="AG55" s="42"/>
      <c r="AH55" s="24">
        <v>0</v>
      </c>
      <c r="AI55" s="24">
        <v>0</v>
      </c>
      <c r="AJ55" s="24">
        <v>0</v>
      </c>
      <c r="AK55" s="42"/>
      <c r="AL55" s="42"/>
      <c r="AM55" s="24">
        <v>0</v>
      </c>
      <c r="AN55" s="24">
        <v>0</v>
      </c>
      <c r="AO55" s="24">
        <v>0</v>
      </c>
      <c r="AP55" s="42"/>
      <c r="AQ55" s="42"/>
    </row>
    <row r="56" spans="1:43" ht="17">
      <c r="A56" s="351"/>
      <c r="B56" s="44" t="s">
        <v>172</v>
      </c>
      <c r="C56" s="41" t="s">
        <v>45</v>
      </c>
      <c r="D56" s="24">
        <v>0</v>
      </c>
      <c r="E56" s="24">
        <v>0</v>
      </c>
      <c r="F56" s="24">
        <v>0</v>
      </c>
      <c r="G56" s="43">
        <v>0</v>
      </c>
      <c r="H56" s="43">
        <v>0</v>
      </c>
      <c r="I56" s="24">
        <v>0</v>
      </c>
      <c r="J56" s="24">
        <v>0</v>
      </c>
      <c r="K56" s="24">
        <v>0</v>
      </c>
      <c r="L56" s="43">
        <v>0</v>
      </c>
      <c r="M56" s="43">
        <v>0</v>
      </c>
      <c r="N56" s="24">
        <v>6217</v>
      </c>
      <c r="O56" s="24">
        <v>4686</v>
      </c>
      <c r="P56" s="24">
        <v>5595</v>
      </c>
      <c r="Q56" s="43">
        <v>-24.626025414186898</v>
      </c>
      <c r="R56" s="43">
        <v>19.39820742637643</v>
      </c>
      <c r="S56" s="24">
        <v>0</v>
      </c>
      <c r="T56" s="24">
        <v>0</v>
      </c>
      <c r="U56" s="24">
        <v>0</v>
      </c>
      <c r="V56" s="43">
        <v>0</v>
      </c>
      <c r="W56" s="43">
        <v>0</v>
      </c>
      <c r="X56" s="24">
        <v>0</v>
      </c>
      <c r="Y56" s="24">
        <v>0</v>
      </c>
      <c r="Z56" s="24">
        <v>0</v>
      </c>
      <c r="AA56" s="43">
        <v>0</v>
      </c>
      <c r="AB56" s="43">
        <v>0</v>
      </c>
      <c r="AC56" s="24">
        <v>0</v>
      </c>
      <c r="AD56" s="24">
        <v>0</v>
      </c>
      <c r="AE56" s="24">
        <v>0</v>
      </c>
      <c r="AF56" s="43">
        <v>0</v>
      </c>
      <c r="AG56" s="43">
        <v>0</v>
      </c>
      <c r="AH56" s="24">
        <v>0</v>
      </c>
      <c r="AI56" s="24">
        <v>0</v>
      </c>
      <c r="AJ56" s="24">
        <v>0</v>
      </c>
      <c r="AK56" s="43">
        <v>0</v>
      </c>
      <c r="AL56" s="43">
        <v>0</v>
      </c>
      <c r="AM56" s="24">
        <v>6217</v>
      </c>
      <c r="AN56" s="24">
        <v>4686</v>
      </c>
      <c r="AO56" s="24">
        <v>5595</v>
      </c>
      <c r="AP56" s="43">
        <v>-24.626025414186898</v>
      </c>
      <c r="AQ56" s="43">
        <v>19.39820742637643</v>
      </c>
    </row>
    <row r="57" spans="1:43" ht="16">
      <c r="A57" s="351"/>
      <c r="B57" s="50" t="s">
        <v>173</v>
      </c>
      <c r="C57" s="41" t="s">
        <v>152</v>
      </c>
      <c r="D57" s="24">
        <v>0</v>
      </c>
      <c r="E57" s="24">
        <v>0</v>
      </c>
      <c r="F57" s="24">
        <v>0</v>
      </c>
      <c r="G57" s="43">
        <v>0</v>
      </c>
      <c r="H57" s="43">
        <v>0</v>
      </c>
      <c r="I57" s="24">
        <v>26468</v>
      </c>
      <c r="J57" s="24">
        <v>31381</v>
      </c>
      <c r="K57" s="24">
        <v>18528</v>
      </c>
      <c r="L57" s="43">
        <v>18.562037176968403</v>
      </c>
      <c r="M57" s="43">
        <v>-40.957904464484884</v>
      </c>
      <c r="N57" s="24">
        <v>159171</v>
      </c>
      <c r="O57" s="24">
        <v>159171</v>
      </c>
      <c r="P57" s="24">
        <v>159171</v>
      </c>
      <c r="Q57" s="43">
        <v>0</v>
      </c>
      <c r="R57" s="43">
        <v>0</v>
      </c>
      <c r="S57" s="24">
        <v>0</v>
      </c>
      <c r="T57" s="24">
        <v>0</v>
      </c>
      <c r="U57" s="24">
        <v>0</v>
      </c>
      <c r="V57" s="43">
        <v>0</v>
      </c>
      <c r="W57" s="43">
        <v>0</v>
      </c>
      <c r="X57" s="24">
        <v>148818.85</v>
      </c>
      <c r="Y57" s="24">
        <v>28050</v>
      </c>
      <c r="Z57" s="24">
        <v>154382.20400000003</v>
      </c>
      <c r="AA57" s="43">
        <v>-81.151581268098766</v>
      </c>
      <c r="AB57" s="43">
        <v>450.38218894830675</v>
      </c>
      <c r="AC57" s="24">
        <v>0</v>
      </c>
      <c r="AD57" s="24">
        <v>0</v>
      </c>
      <c r="AE57" s="24">
        <v>0</v>
      </c>
      <c r="AF57" s="43">
        <v>0</v>
      </c>
      <c r="AG57" s="43">
        <v>0</v>
      </c>
      <c r="AH57" s="24">
        <v>0</v>
      </c>
      <c r="AI57" s="24">
        <v>0</v>
      </c>
      <c r="AJ57" s="24">
        <v>0</v>
      </c>
      <c r="AK57" s="43">
        <v>0</v>
      </c>
      <c r="AL57" s="43">
        <v>0</v>
      </c>
      <c r="AM57" s="24">
        <v>334457.84999999998</v>
      </c>
      <c r="AN57" s="24">
        <v>218602</v>
      </c>
      <c r="AO57" s="24">
        <v>332081.20400000003</v>
      </c>
      <c r="AP57" s="43">
        <v>-34.63989558026519</v>
      </c>
      <c r="AQ57" s="43">
        <v>51.911329265057049</v>
      </c>
    </row>
    <row r="58" spans="1:43" ht="16">
      <c r="A58" s="351"/>
      <c r="B58" s="50" t="s">
        <v>174</v>
      </c>
      <c r="C58" s="41" t="s">
        <v>152</v>
      </c>
      <c r="D58" s="24">
        <v>0</v>
      </c>
      <c r="E58" s="24">
        <v>0</v>
      </c>
      <c r="F58" s="24">
        <v>0</v>
      </c>
      <c r="G58" s="43">
        <v>0</v>
      </c>
      <c r="H58" s="43">
        <v>0</v>
      </c>
      <c r="I58" s="24">
        <v>3867</v>
      </c>
      <c r="J58" s="24">
        <v>7241</v>
      </c>
      <c r="K58" s="24">
        <v>5519</v>
      </c>
      <c r="L58" s="43">
        <v>87.251099043185945</v>
      </c>
      <c r="M58" s="43">
        <v>-23.781245684297744</v>
      </c>
      <c r="N58" s="24">
        <v>34813</v>
      </c>
      <c r="O58" s="24">
        <v>34813</v>
      </c>
      <c r="P58" s="24">
        <v>34813</v>
      </c>
      <c r="Q58" s="43">
        <v>0</v>
      </c>
      <c r="R58" s="43">
        <v>0</v>
      </c>
      <c r="S58" s="24">
        <v>0</v>
      </c>
      <c r="T58" s="24">
        <v>0</v>
      </c>
      <c r="U58" s="24">
        <v>0</v>
      </c>
      <c r="V58" s="43">
        <v>0</v>
      </c>
      <c r="W58" s="43">
        <v>0</v>
      </c>
      <c r="X58" s="24">
        <v>6491.0140000000001</v>
      </c>
      <c r="Y58" s="24">
        <v>950</v>
      </c>
      <c r="Z58" s="24">
        <v>6172.55</v>
      </c>
      <c r="AA58" s="43">
        <v>-85.364382205923448</v>
      </c>
      <c r="AB58" s="43">
        <v>549.7421052631579</v>
      </c>
      <c r="AC58" s="24">
        <v>0</v>
      </c>
      <c r="AD58" s="24">
        <v>0</v>
      </c>
      <c r="AE58" s="24">
        <v>0</v>
      </c>
      <c r="AF58" s="43">
        <v>0</v>
      </c>
      <c r="AG58" s="43">
        <v>0</v>
      </c>
      <c r="AH58" s="24">
        <v>0</v>
      </c>
      <c r="AI58" s="24">
        <v>0</v>
      </c>
      <c r="AJ58" s="24">
        <v>0</v>
      </c>
      <c r="AK58" s="43">
        <v>0</v>
      </c>
      <c r="AL58" s="43">
        <v>0</v>
      </c>
      <c r="AM58" s="24">
        <v>45171.014000000003</v>
      </c>
      <c r="AN58" s="24">
        <v>43004</v>
      </c>
      <c r="AO58" s="24">
        <v>46504.55</v>
      </c>
      <c r="AP58" s="43">
        <v>-4.7973552243038</v>
      </c>
      <c r="AQ58" s="43">
        <v>8.1400567389080152</v>
      </c>
    </row>
    <row r="59" spans="1:43" ht="16">
      <c r="A59" s="351"/>
      <c r="B59" s="50" t="s">
        <v>175</v>
      </c>
      <c r="C59" s="41" t="s">
        <v>176</v>
      </c>
      <c r="D59" s="24">
        <v>0</v>
      </c>
      <c r="E59" s="24">
        <v>0</v>
      </c>
      <c r="F59" s="24">
        <v>0</v>
      </c>
      <c r="G59" s="43">
        <v>0</v>
      </c>
      <c r="H59" s="43">
        <v>0</v>
      </c>
      <c r="I59" s="24">
        <v>642</v>
      </c>
      <c r="J59" s="24">
        <v>888</v>
      </c>
      <c r="K59" s="24">
        <v>465</v>
      </c>
      <c r="L59" s="43">
        <v>38.317757009345797</v>
      </c>
      <c r="M59" s="43">
        <v>-47.63513513513513</v>
      </c>
      <c r="N59" s="24">
        <v>2786</v>
      </c>
      <c r="O59" s="24">
        <v>2786</v>
      </c>
      <c r="P59" s="24">
        <v>2786</v>
      </c>
      <c r="Q59" s="43">
        <v>0</v>
      </c>
      <c r="R59" s="43">
        <v>0</v>
      </c>
      <c r="S59" s="24">
        <v>0</v>
      </c>
      <c r="T59" s="24">
        <v>0</v>
      </c>
      <c r="U59" s="24">
        <v>0</v>
      </c>
      <c r="V59" s="43">
        <v>0</v>
      </c>
      <c r="W59" s="43">
        <v>0</v>
      </c>
      <c r="X59" s="24">
        <v>190.828</v>
      </c>
      <c r="Y59" s="24">
        <v>99</v>
      </c>
      <c r="Z59" s="24">
        <v>324.89999999999998</v>
      </c>
      <c r="AA59" s="43">
        <v>-48.120820843901313</v>
      </c>
      <c r="AB59" s="43">
        <v>228.18181818181819</v>
      </c>
      <c r="AC59" s="24">
        <v>0</v>
      </c>
      <c r="AD59" s="24">
        <v>0</v>
      </c>
      <c r="AE59" s="24">
        <v>0</v>
      </c>
      <c r="AF59" s="43">
        <v>0</v>
      </c>
      <c r="AG59" s="43">
        <v>0</v>
      </c>
      <c r="AH59" s="24">
        <v>0</v>
      </c>
      <c r="AI59" s="24">
        <v>0</v>
      </c>
      <c r="AJ59" s="24">
        <v>0</v>
      </c>
      <c r="AK59" s="43">
        <v>0</v>
      </c>
      <c r="AL59" s="43">
        <v>0</v>
      </c>
      <c r="AM59" s="24">
        <v>3618.828</v>
      </c>
      <c r="AN59" s="24">
        <v>3773</v>
      </c>
      <c r="AO59" s="24">
        <v>3575.9</v>
      </c>
      <c r="AP59" s="43">
        <v>4.2602743208574765</v>
      </c>
      <c r="AQ59" s="43">
        <v>-5.2239597137556331</v>
      </c>
    </row>
    <row r="60" spans="1:43" ht="16">
      <c r="A60" s="351"/>
      <c r="B60" s="50" t="s">
        <v>177</v>
      </c>
      <c r="C60" s="41" t="s">
        <v>178</v>
      </c>
      <c r="D60" s="24">
        <v>0</v>
      </c>
      <c r="E60" s="24">
        <v>0</v>
      </c>
      <c r="F60" s="24">
        <v>0</v>
      </c>
      <c r="G60" s="43">
        <v>0</v>
      </c>
      <c r="H60" s="43">
        <v>0</v>
      </c>
      <c r="I60" s="24">
        <v>113</v>
      </c>
      <c r="J60" s="24">
        <v>147</v>
      </c>
      <c r="K60" s="24">
        <v>91</v>
      </c>
      <c r="L60" s="43">
        <v>30.088495575221231</v>
      </c>
      <c r="M60" s="43">
        <v>-38.095238095238095</v>
      </c>
      <c r="N60" s="24">
        <v>1206</v>
      </c>
      <c r="O60" s="24">
        <v>1206</v>
      </c>
      <c r="P60" s="24">
        <v>1206</v>
      </c>
      <c r="Q60" s="43">
        <v>0</v>
      </c>
      <c r="R60" s="43">
        <v>0</v>
      </c>
      <c r="S60" s="24">
        <v>0</v>
      </c>
      <c r="T60" s="24">
        <v>0</v>
      </c>
      <c r="U60" s="24">
        <v>0</v>
      </c>
      <c r="V60" s="43">
        <v>0</v>
      </c>
      <c r="W60" s="43">
        <v>0</v>
      </c>
      <c r="X60" s="24">
        <v>105</v>
      </c>
      <c r="Y60" s="24">
        <v>20</v>
      </c>
      <c r="Z60" s="24">
        <v>141.03</v>
      </c>
      <c r="AA60" s="43">
        <v>-80.952380952380949</v>
      </c>
      <c r="AB60" s="43">
        <v>605.15</v>
      </c>
      <c r="AC60" s="24">
        <v>0</v>
      </c>
      <c r="AD60" s="24">
        <v>0</v>
      </c>
      <c r="AE60" s="24">
        <v>0</v>
      </c>
      <c r="AF60" s="43">
        <v>0</v>
      </c>
      <c r="AG60" s="43">
        <v>0</v>
      </c>
      <c r="AH60" s="24">
        <v>0</v>
      </c>
      <c r="AI60" s="24">
        <v>0</v>
      </c>
      <c r="AJ60" s="24">
        <v>0</v>
      </c>
      <c r="AK60" s="43">
        <v>0</v>
      </c>
      <c r="AL60" s="43">
        <v>0</v>
      </c>
      <c r="AM60" s="24">
        <v>1424</v>
      </c>
      <c r="AN60" s="24">
        <v>1373</v>
      </c>
      <c r="AO60" s="24">
        <v>1438.03</v>
      </c>
      <c r="AP60" s="43">
        <v>-3.5814606741572987</v>
      </c>
      <c r="AQ60" s="43">
        <v>4.7363437727603781</v>
      </c>
    </row>
    <row r="61" spans="1:43" ht="16">
      <c r="A61" s="351"/>
      <c r="B61" s="50" t="s">
        <v>179</v>
      </c>
      <c r="C61" s="41" t="s">
        <v>178</v>
      </c>
      <c r="D61" s="24">
        <v>0</v>
      </c>
      <c r="E61" s="24">
        <v>0</v>
      </c>
      <c r="F61" s="24">
        <v>0</v>
      </c>
      <c r="G61" s="43">
        <v>0</v>
      </c>
      <c r="H61" s="43">
        <v>0</v>
      </c>
      <c r="I61" s="24">
        <v>1162</v>
      </c>
      <c r="J61" s="24">
        <v>1396</v>
      </c>
      <c r="K61" s="24">
        <v>1035</v>
      </c>
      <c r="L61" s="43">
        <v>20.137693631669535</v>
      </c>
      <c r="M61" s="43">
        <v>-25.859598853868192</v>
      </c>
      <c r="N61" s="24">
        <v>4212</v>
      </c>
      <c r="O61" s="24">
        <v>4212</v>
      </c>
      <c r="P61" s="24">
        <v>4212</v>
      </c>
      <c r="Q61" s="43">
        <v>0</v>
      </c>
      <c r="R61" s="43">
        <v>0</v>
      </c>
      <c r="S61" s="24">
        <v>0</v>
      </c>
      <c r="T61" s="24">
        <v>0</v>
      </c>
      <c r="U61" s="24">
        <v>0</v>
      </c>
      <c r="V61" s="43">
        <v>0</v>
      </c>
      <c r="W61" s="43">
        <v>0</v>
      </c>
      <c r="X61" s="24">
        <v>553.11300000000006</v>
      </c>
      <c r="Y61" s="24">
        <v>109.499</v>
      </c>
      <c r="Z61" s="24">
        <v>477.11</v>
      </c>
      <c r="AA61" s="43">
        <v>-80.203141130293446</v>
      </c>
      <c r="AB61" s="43">
        <v>335.72087416323438</v>
      </c>
      <c r="AC61" s="24">
        <v>0</v>
      </c>
      <c r="AD61" s="24">
        <v>0</v>
      </c>
      <c r="AE61" s="24">
        <v>0</v>
      </c>
      <c r="AF61" s="43">
        <v>0</v>
      </c>
      <c r="AG61" s="43">
        <v>0</v>
      </c>
      <c r="AH61" s="24">
        <v>0</v>
      </c>
      <c r="AI61" s="24">
        <v>0</v>
      </c>
      <c r="AJ61" s="24">
        <v>0</v>
      </c>
      <c r="AK61" s="43">
        <v>0</v>
      </c>
      <c r="AL61" s="43">
        <v>0</v>
      </c>
      <c r="AM61" s="24">
        <v>5927.1130000000003</v>
      </c>
      <c r="AN61" s="24">
        <v>5717.4989999999998</v>
      </c>
      <c r="AO61" s="24">
        <v>5724.11</v>
      </c>
      <c r="AP61" s="43">
        <v>-3.5365278171683343</v>
      </c>
      <c r="AQ61" s="43">
        <v>0.11562747977743015</v>
      </c>
    </row>
    <row r="62" spans="1:43" ht="17">
      <c r="A62" s="351"/>
      <c r="B62" s="44" t="s">
        <v>180</v>
      </c>
      <c r="C62" s="41" t="s">
        <v>122</v>
      </c>
      <c r="D62" s="24">
        <v>7475</v>
      </c>
      <c r="E62" s="24">
        <v>6878</v>
      </c>
      <c r="F62" s="24">
        <v>6562</v>
      </c>
      <c r="G62" s="43">
        <v>-7.9866220735786015</v>
      </c>
      <c r="H62" s="43">
        <v>-4.5943588252398939</v>
      </c>
      <c r="I62" s="24">
        <v>2789.37</v>
      </c>
      <c r="J62" s="24">
        <v>2208.1999999999998</v>
      </c>
      <c r="K62" s="24">
        <v>1761</v>
      </c>
      <c r="L62" s="43">
        <v>-20.835170665777582</v>
      </c>
      <c r="M62" s="43">
        <v>-20.25178878724752</v>
      </c>
      <c r="N62" s="24">
        <v>0</v>
      </c>
      <c r="O62" s="24">
        <v>0</v>
      </c>
      <c r="P62" s="24">
        <v>0</v>
      </c>
      <c r="Q62" s="43">
        <v>0</v>
      </c>
      <c r="R62" s="43">
        <v>0</v>
      </c>
      <c r="S62" s="24">
        <v>0</v>
      </c>
      <c r="T62" s="24">
        <v>0</v>
      </c>
      <c r="U62" s="24">
        <v>0</v>
      </c>
      <c r="V62" s="43">
        <v>0</v>
      </c>
      <c r="W62" s="43">
        <v>0</v>
      </c>
      <c r="X62" s="24">
        <v>0</v>
      </c>
      <c r="Y62" s="24">
        <v>0</v>
      </c>
      <c r="Z62" s="24">
        <v>144.04</v>
      </c>
      <c r="AA62" s="43">
        <v>0</v>
      </c>
      <c r="AB62" s="43">
        <v>0</v>
      </c>
      <c r="AC62" s="24">
        <v>0</v>
      </c>
      <c r="AD62" s="24">
        <v>0</v>
      </c>
      <c r="AE62" s="24">
        <v>0</v>
      </c>
      <c r="AF62" s="43">
        <v>0</v>
      </c>
      <c r="AG62" s="43">
        <v>0</v>
      </c>
      <c r="AH62" s="24">
        <v>350</v>
      </c>
      <c r="AI62" s="24">
        <v>350</v>
      </c>
      <c r="AJ62" s="24">
        <v>450</v>
      </c>
      <c r="AK62" s="43">
        <v>0</v>
      </c>
      <c r="AL62" s="43">
        <v>28.571428571428584</v>
      </c>
      <c r="AM62" s="24">
        <v>10614.369999999999</v>
      </c>
      <c r="AN62" s="24">
        <v>9436.2000000000007</v>
      </c>
      <c r="AO62" s="24">
        <v>8917.0400000000009</v>
      </c>
      <c r="AP62" s="43">
        <v>-11.099763810758418</v>
      </c>
      <c r="AQ62" s="43">
        <v>-5.5017909751806826</v>
      </c>
    </row>
    <row r="63" spans="1:43" ht="17">
      <c r="A63" s="351">
        <v>17</v>
      </c>
      <c r="B63" s="38" t="s">
        <v>181</v>
      </c>
      <c r="C63" s="41"/>
      <c r="D63" s="24">
        <v>0</v>
      </c>
      <c r="E63" s="24">
        <v>0</v>
      </c>
      <c r="F63" s="24">
        <v>0</v>
      </c>
      <c r="G63" s="42"/>
      <c r="H63" s="42"/>
      <c r="I63" s="24">
        <v>0</v>
      </c>
      <c r="J63" s="24">
        <v>0</v>
      </c>
      <c r="K63" s="24">
        <v>0</v>
      </c>
      <c r="L63" s="42"/>
      <c r="M63" s="42"/>
      <c r="N63" s="24">
        <v>0</v>
      </c>
      <c r="O63" s="24">
        <v>0</v>
      </c>
      <c r="P63" s="24">
        <v>0</v>
      </c>
      <c r="Q63" s="42"/>
      <c r="R63" s="42"/>
      <c r="S63" s="24">
        <v>0</v>
      </c>
      <c r="T63" s="24">
        <v>0</v>
      </c>
      <c r="U63" s="24">
        <v>0</v>
      </c>
      <c r="V63" s="42"/>
      <c r="W63" s="42"/>
      <c r="X63" s="24">
        <v>0</v>
      </c>
      <c r="Y63" s="24">
        <v>0</v>
      </c>
      <c r="Z63" s="24">
        <v>0</v>
      </c>
      <c r="AA63" s="42"/>
      <c r="AB63" s="42"/>
      <c r="AC63" s="24">
        <v>0</v>
      </c>
      <c r="AD63" s="24">
        <v>0</v>
      </c>
      <c r="AE63" s="24">
        <v>0</v>
      </c>
      <c r="AF63" s="42"/>
      <c r="AG63" s="42"/>
      <c r="AH63" s="24">
        <v>0</v>
      </c>
      <c r="AI63" s="24">
        <v>0</v>
      </c>
      <c r="AJ63" s="24">
        <v>0</v>
      </c>
      <c r="AK63" s="42"/>
      <c r="AL63" s="42"/>
      <c r="AM63" s="24">
        <v>0</v>
      </c>
      <c r="AN63" s="24">
        <v>0</v>
      </c>
      <c r="AO63" s="24">
        <v>0</v>
      </c>
      <c r="AP63" s="42"/>
      <c r="AQ63" s="42"/>
    </row>
    <row r="64" spans="1:43" ht="16">
      <c r="A64" s="351"/>
      <c r="B64" s="51" t="s">
        <v>182</v>
      </c>
      <c r="C64" s="41" t="s">
        <v>183</v>
      </c>
      <c r="D64" s="24">
        <v>1089.4000000000001</v>
      </c>
      <c r="E64" s="24">
        <v>1209.22</v>
      </c>
      <c r="F64" s="24">
        <v>1180.0050000000001</v>
      </c>
      <c r="G64" s="43">
        <v>10.998714888929669</v>
      </c>
      <c r="H64" s="43">
        <v>-2.4160202444550976</v>
      </c>
      <c r="I64" s="24">
        <v>682</v>
      </c>
      <c r="J64" s="24">
        <v>538</v>
      </c>
      <c r="K64" s="24">
        <v>777</v>
      </c>
      <c r="L64" s="43">
        <v>-21.114369501466285</v>
      </c>
      <c r="M64" s="43">
        <v>44.423791821561338</v>
      </c>
      <c r="N64" s="24">
        <v>0</v>
      </c>
      <c r="O64" s="24">
        <v>0</v>
      </c>
      <c r="P64" s="24">
        <v>0</v>
      </c>
      <c r="Q64" s="43">
        <v>0</v>
      </c>
      <c r="R64" s="43">
        <v>0</v>
      </c>
      <c r="S64" s="24">
        <v>0</v>
      </c>
      <c r="T64" s="24">
        <v>0</v>
      </c>
      <c r="U64" s="24">
        <v>0</v>
      </c>
      <c r="V64" s="43">
        <v>0</v>
      </c>
      <c r="W64" s="43">
        <v>0</v>
      </c>
      <c r="X64" s="24">
        <v>7899.45</v>
      </c>
      <c r="Y64" s="24">
        <v>7050</v>
      </c>
      <c r="Z64" s="24">
        <v>5708</v>
      </c>
      <c r="AA64" s="43">
        <v>-10.753280291665874</v>
      </c>
      <c r="AB64" s="43">
        <v>-19.035460992907801</v>
      </c>
      <c r="AC64" s="24">
        <v>0</v>
      </c>
      <c r="AD64" s="24">
        <v>0</v>
      </c>
      <c r="AE64" s="24">
        <v>0</v>
      </c>
      <c r="AF64" s="43">
        <v>0</v>
      </c>
      <c r="AG64" s="43">
        <v>0</v>
      </c>
      <c r="AH64" s="24">
        <v>0</v>
      </c>
      <c r="AI64" s="24">
        <v>0</v>
      </c>
      <c r="AJ64" s="24">
        <v>0</v>
      </c>
      <c r="AK64" s="43">
        <v>0</v>
      </c>
      <c r="AL64" s="43">
        <v>0</v>
      </c>
      <c r="AM64" s="24">
        <v>9670.85</v>
      </c>
      <c r="AN64" s="24">
        <v>8797.2199999999993</v>
      </c>
      <c r="AO64" s="24">
        <v>7665.0050000000001</v>
      </c>
      <c r="AP64" s="43">
        <v>-9.0336423375401438</v>
      </c>
      <c r="AQ64" s="43">
        <v>-12.870145341369195</v>
      </c>
    </row>
    <row r="65" spans="1:43" ht="17">
      <c r="A65" s="351">
        <v>18</v>
      </c>
      <c r="B65" s="38" t="s">
        <v>184</v>
      </c>
      <c r="C65" s="41"/>
      <c r="D65" s="24">
        <v>0</v>
      </c>
      <c r="E65" s="24">
        <v>0</v>
      </c>
      <c r="F65" s="24">
        <v>0</v>
      </c>
      <c r="G65" s="42"/>
      <c r="H65" s="42"/>
      <c r="I65" s="24">
        <v>0</v>
      </c>
      <c r="J65" s="24">
        <v>0</v>
      </c>
      <c r="K65" s="24">
        <v>0</v>
      </c>
      <c r="L65" s="42"/>
      <c r="M65" s="42"/>
      <c r="N65" s="24">
        <v>0</v>
      </c>
      <c r="O65" s="24">
        <v>0</v>
      </c>
      <c r="P65" s="24">
        <v>0</v>
      </c>
      <c r="Q65" s="42"/>
      <c r="R65" s="42"/>
      <c r="S65" s="24">
        <v>0</v>
      </c>
      <c r="T65" s="24">
        <v>0</v>
      </c>
      <c r="U65" s="24">
        <v>0</v>
      </c>
      <c r="V65" s="42"/>
      <c r="W65" s="42"/>
      <c r="X65" s="24">
        <v>0</v>
      </c>
      <c r="Y65" s="24">
        <v>0</v>
      </c>
      <c r="Z65" s="24">
        <v>0</v>
      </c>
      <c r="AA65" s="42"/>
      <c r="AB65" s="42"/>
      <c r="AC65" s="24">
        <v>0</v>
      </c>
      <c r="AD65" s="24">
        <v>0</v>
      </c>
      <c r="AE65" s="24">
        <v>0</v>
      </c>
      <c r="AF65" s="42"/>
      <c r="AG65" s="42"/>
      <c r="AH65" s="24">
        <v>0</v>
      </c>
      <c r="AI65" s="24">
        <v>0</v>
      </c>
      <c r="AJ65" s="24">
        <v>0</v>
      </c>
      <c r="AK65" s="42"/>
      <c r="AL65" s="42"/>
      <c r="AM65" s="24">
        <v>0</v>
      </c>
      <c r="AN65" s="24">
        <v>0</v>
      </c>
      <c r="AO65" s="24">
        <v>0</v>
      </c>
      <c r="AP65" s="42"/>
      <c r="AQ65" s="42"/>
    </row>
    <row r="66" spans="1:43" ht="17">
      <c r="A66" s="351"/>
      <c r="B66" s="44" t="s">
        <v>185</v>
      </c>
      <c r="C66" s="41" t="s">
        <v>186</v>
      </c>
      <c r="D66" s="24">
        <v>3.27</v>
      </c>
      <c r="E66" s="24">
        <v>3.95</v>
      </c>
      <c r="F66" s="24">
        <v>3.85</v>
      </c>
      <c r="G66" s="43">
        <v>20.795107033639141</v>
      </c>
      <c r="H66" s="43">
        <v>-2.5316455696202524</v>
      </c>
      <c r="I66" s="24">
        <v>0</v>
      </c>
      <c r="J66" s="24">
        <v>0</v>
      </c>
      <c r="K66" s="24">
        <v>0</v>
      </c>
      <c r="L66" s="43">
        <v>0</v>
      </c>
      <c r="M66" s="43">
        <v>0</v>
      </c>
      <c r="N66" s="24">
        <v>1</v>
      </c>
      <c r="O66" s="24">
        <v>1.2</v>
      </c>
      <c r="P66" s="24">
        <v>0.66</v>
      </c>
      <c r="Q66" s="43">
        <v>20</v>
      </c>
      <c r="R66" s="43">
        <v>-44.999999999999993</v>
      </c>
      <c r="S66" s="24">
        <v>0.68</v>
      </c>
      <c r="T66" s="24">
        <v>2.08</v>
      </c>
      <c r="U66" s="24">
        <v>2.73</v>
      </c>
      <c r="V66" s="43">
        <v>205.88235294117646</v>
      </c>
      <c r="W66" s="43">
        <v>31.25</v>
      </c>
      <c r="X66" s="24">
        <v>0</v>
      </c>
      <c r="Y66" s="24">
        <v>0</v>
      </c>
      <c r="Z66" s="24">
        <v>0</v>
      </c>
      <c r="AA66" s="43">
        <v>0</v>
      </c>
      <c r="AB66" s="43">
        <v>0</v>
      </c>
      <c r="AC66" s="24">
        <v>0</v>
      </c>
      <c r="AD66" s="24">
        <v>0</v>
      </c>
      <c r="AE66" s="24">
        <v>0</v>
      </c>
      <c r="AF66" s="43">
        <v>0</v>
      </c>
      <c r="AG66" s="43">
        <v>0</v>
      </c>
      <c r="AH66" s="24">
        <v>0.95799999999999996</v>
      </c>
      <c r="AI66" s="24">
        <v>0.8</v>
      </c>
      <c r="AJ66" s="24">
        <v>0</v>
      </c>
      <c r="AK66" s="43">
        <v>-16.492693110647167</v>
      </c>
      <c r="AL66" s="43">
        <v>-100</v>
      </c>
      <c r="AM66" s="24">
        <v>5.9079999999999995</v>
      </c>
      <c r="AN66" s="24">
        <v>8.0300000000000011</v>
      </c>
      <c r="AO66" s="24">
        <v>7.24</v>
      </c>
      <c r="AP66" s="43">
        <v>35.91740013540965</v>
      </c>
      <c r="AQ66" s="43">
        <v>-9.838107098381073</v>
      </c>
    </row>
    <row r="67" spans="1:43" ht="17">
      <c r="A67" s="351"/>
      <c r="B67" s="44" t="s">
        <v>187</v>
      </c>
      <c r="C67" s="41" t="s">
        <v>45</v>
      </c>
      <c r="D67" s="24">
        <v>66281</v>
      </c>
      <c r="E67" s="24">
        <v>90754</v>
      </c>
      <c r="F67" s="24">
        <v>86022.3</v>
      </c>
      <c r="G67" s="43">
        <v>36.923100134276808</v>
      </c>
      <c r="H67" s="43">
        <v>-5.2137646825484296</v>
      </c>
      <c r="I67" s="24">
        <v>0</v>
      </c>
      <c r="J67" s="24">
        <v>0</v>
      </c>
      <c r="K67" s="24">
        <v>217286</v>
      </c>
      <c r="L67" s="43">
        <v>0</v>
      </c>
      <c r="M67" s="43">
        <v>0</v>
      </c>
      <c r="N67" s="24">
        <v>52015</v>
      </c>
      <c r="O67" s="24">
        <v>69185.55</v>
      </c>
      <c r="P67" s="24">
        <v>54690.85</v>
      </c>
      <c r="Q67" s="43">
        <v>33.010766125156209</v>
      </c>
      <c r="R67" s="43">
        <v>-20.950473039529214</v>
      </c>
      <c r="S67" s="24">
        <v>41912.300000000003</v>
      </c>
      <c r="T67" s="24">
        <v>289156.34999999998</v>
      </c>
      <c r="U67" s="24">
        <v>337985.88</v>
      </c>
      <c r="V67" s="43">
        <v>589.90809380539838</v>
      </c>
      <c r="W67" s="43">
        <v>16.886895273093614</v>
      </c>
      <c r="X67" s="24">
        <v>430242.2</v>
      </c>
      <c r="Y67" s="24">
        <v>370463.44999999995</v>
      </c>
      <c r="Z67" s="24">
        <v>345677.93</v>
      </c>
      <c r="AA67" s="43">
        <v>-13.894208889783485</v>
      </c>
      <c r="AB67" s="43">
        <v>-6.6904089998621856</v>
      </c>
      <c r="AC67" s="24">
        <v>0</v>
      </c>
      <c r="AD67" s="24">
        <v>0</v>
      </c>
      <c r="AE67" s="24">
        <v>0</v>
      </c>
      <c r="AF67" s="43">
        <v>0</v>
      </c>
      <c r="AG67" s="43">
        <v>0</v>
      </c>
      <c r="AH67" s="24">
        <v>0</v>
      </c>
      <c r="AI67" s="24">
        <v>0</v>
      </c>
      <c r="AJ67" s="24">
        <v>0</v>
      </c>
      <c r="AK67" s="43">
        <v>0</v>
      </c>
      <c r="AL67" s="43">
        <v>0</v>
      </c>
      <c r="AM67" s="24">
        <v>590450.5</v>
      </c>
      <c r="AN67" s="24">
        <v>819559.34999999986</v>
      </c>
      <c r="AO67" s="24">
        <v>1041662.96</v>
      </c>
      <c r="AP67" s="43">
        <v>38.802380555186232</v>
      </c>
      <c r="AQ67" s="43">
        <v>27.100369241105014</v>
      </c>
    </row>
    <row r="68" spans="1:43" ht="17">
      <c r="A68" s="351"/>
      <c r="B68" s="44" t="s">
        <v>188</v>
      </c>
      <c r="C68" s="41" t="s">
        <v>45</v>
      </c>
      <c r="D68" s="24">
        <v>0</v>
      </c>
      <c r="E68" s="24">
        <v>0</v>
      </c>
      <c r="F68" s="24">
        <v>0</v>
      </c>
      <c r="G68" s="43">
        <v>0</v>
      </c>
      <c r="H68" s="43">
        <v>0</v>
      </c>
      <c r="I68" s="24">
        <v>0</v>
      </c>
      <c r="J68" s="24">
        <v>0</v>
      </c>
      <c r="K68" s="24">
        <v>0</v>
      </c>
      <c r="L68" s="43">
        <v>0</v>
      </c>
      <c r="M68" s="43">
        <v>0</v>
      </c>
      <c r="N68" s="24">
        <v>5500</v>
      </c>
      <c r="O68" s="24">
        <v>13000</v>
      </c>
      <c r="P68" s="24">
        <v>14500</v>
      </c>
      <c r="Q68" s="43">
        <v>136.36363636363637</v>
      </c>
      <c r="R68" s="43">
        <v>11.538461538461547</v>
      </c>
      <c r="S68" s="24">
        <v>0</v>
      </c>
      <c r="T68" s="24">
        <v>0</v>
      </c>
      <c r="U68" s="24">
        <v>0</v>
      </c>
      <c r="V68" s="43">
        <v>0</v>
      </c>
      <c r="W68" s="43">
        <v>0</v>
      </c>
      <c r="X68" s="24">
        <v>191901</v>
      </c>
      <c r="Y68" s="24">
        <v>445297.46</v>
      </c>
      <c r="Z68" s="24">
        <v>34439.660000000003</v>
      </c>
      <c r="AA68" s="43">
        <v>132.04540883059494</v>
      </c>
      <c r="AB68" s="43">
        <v>-92.265920402959409</v>
      </c>
      <c r="AC68" s="24">
        <v>0</v>
      </c>
      <c r="AD68" s="24">
        <v>0</v>
      </c>
      <c r="AE68" s="24">
        <v>0</v>
      </c>
      <c r="AF68" s="43">
        <v>0</v>
      </c>
      <c r="AG68" s="43">
        <v>0</v>
      </c>
      <c r="AH68" s="24">
        <v>0</v>
      </c>
      <c r="AI68" s="24">
        <v>0</v>
      </c>
      <c r="AJ68" s="24">
        <v>0</v>
      </c>
      <c r="AK68" s="43">
        <v>0</v>
      </c>
      <c r="AL68" s="43">
        <v>0</v>
      </c>
      <c r="AM68" s="24">
        <v>197401</v>
      </c>
      <c r="AN68" s="24">
        <v>458297.46</v>
      </c>
      <c r="AO68" s="24">
        <v>48939.66</v>
      </c>
      <c r="AP68" s="43">
        <v>132.16572357789477</v>
      </c>
      <c r="AQ68" s="43">
        <v>-89.321420197266633</v>
      </c>
    </row>
    <row r="69" spans="1:43" ht="17">
      <c r="A69" s="351"/>
      <c r="B69" s="44" t="s">
        <v>189</v>
      </c>
      <c r="C69" s="41" t="s">
        <v>45</v>
      </c>
      <c r="D69" s="24">
        <v>0</v>
      </c>
      <c r="E69" s="24">
        <v>0</v>
      </c>
      <c r="F69" s="24">
        <v>0</v>
      </c>
      <c r="G69" s="43">
        <v>0</v>
      </c>
      <c r="H69" s="43">
        <v>0</v>
      </c>
      <c r="I69" s="24">
        <v>0</v>
      </c>
      <c r="J69" s="24">
        <v>0</v>
      </c>
      <c r="K69" s="24">
        <v>0</v>
      </c>
      <c r="L69" s="43">
        <v>0</v>
      </c>
      <c r="M69" s="43">
        <v>0</v>
      </c>
      <c r="N69" s="24">
        <v>0</v>
      </c>
      <c r="O69" s="24">
        <v>0</v>
      </c>
      <c r="P69" s="24">
        <v>0</v>
      </c>
      <c r="Q69" s="43">
        <v>0</v>
      </c>
      <c r="R69" s="43">
        <v>0</v>
      </c>
      <c r="S69" s="24">
        <v>0</v>
      </c>
      <c r="T69" s="24">
        <v>0</v>
      </c>
      <c r="U69" s="24">
        <v>0</v>
      </c>
      <c r="V69" s="43">
        <v>0</v>
      </c>
      <c r="W69" s="43">
        <v>0</v>
      </c>
      <c r="X69" s="24">
        <v>0</v>
      </c>
      <c r="Y69" s="24">
        <v>0</v>
      </c>
      <c r="Z69" s="24">
        <v>0</v>
      </c>
      <c r="AA69" s="43">
        <v>0</v>
      </c>
      <c r="AB69" s="43">
        <v>0</v>
      </c>
      <c r="AC69" s="24">
        <v>0</v>
      </c>
      <c r="AD69" s="24">
        <v>0</v>
      </c>
      <c r="AE69" s="24">
        <v>0</v>
      </c>
      <c r="AF69" s="43">
        <v>0</v>
      </c>
      <c r="AG69" s="43">
        <v>0</v>
      </c>
      <c r="AH69" s="24">
        <v>0</v>
      </c>
      <c r="AI69" s="24">
        <v>0</v>
      </c>
      <c r="AJ69" s="24">
        <v>0</v>
      </c>
      <c r="AK69" s="43">
        <v>0</v>
      </c>
      <c r="AL69" s="43">
        <v>0</v>
      </c>
      <c r="AM69" s="24">
        <v>0</v>
      </c>
      <c r="AN69" s="24">
        <v>0</v>
      </c>
      <c r="AO69" s="24">
        <v>0</v>
      </c>
      <c r="AP69" s="43">
        <v>0</v>
      </c>
      <c r="AQ69" s="43">
        <v>0</v>
      </c>
    </row>
    <row r="70" spans="1:43" ht="16">
      <c r="A70" s="351">
        <v>19</v>
      </c>
      <c r="B70" s="52" t="s">
        <v>190</v>
      </c>
      <c r="C70" s="41"/>
      <c r="D70" s="24">
        <v>0</v>
      </c>
      <c r="E70" s="24">
        <v>0</v>
      </c>
      <c r="F70" s="24">
        <v>0</v>
      </c>
      <c r="G70" s="42"/>
      <c r="H70" s="42"/>
      <c r="I70" s="24">
        <v>0</v>
      </c>
      <c r="J70" s="24">
        <v>0</v>
      </c>
      <c r="K70" s="24">
        <v>0</v>
      </c>
      <c r="L70" s="42"/>
      <c r="M70" s="42"/>
      <c r="N70" s="24">
        <v>0</v>
      </c>
      <c r="O70" s="24">
        <v>0</v>
      </c>
      <c r="P70" s="24">
        <v>0</v>
      </c>
      <c r="Q70" s="42"/>
      <c r="R70" s="42"/>
      <c r="S70" s="24">
        <v>0</v>
      </c>
      <c r="T70" s="24">
        <v>0</v>
      </c>
      <c r="U70" s="24">
        <v>0</v>
      </c>
      <c r="V70" s="42"/>
      <c r="W70" s="42"/>
      <c r="X70" s="24">
        <v>0</v>
      </c>
      <c r="Y70" s="24">
        <v>0</v>
      </c>
      <c r="Z70" s="24">
        <v>0</v>
      </c>
      <c r="AA70" s="42"/>
      <c r="AB70" s="42"/>
      <c r="AC70" s="24">
        <v>0</v>
      </c>
      <c r="AD70" s="24">
        <v>0</v>
      </c>
      <c r="AE70" s="24">
        <v>0</v>
      </c>
      <c r="AF70" s="42"/>
      <c r="AG70" s="42"/>
      <c r="AH70" s="24">
        <v>0</v>
      </c>
      <c r="AI70" s="24">
        <v>0</v>
      </c>
      <c r="AJ70" s="24">
        <v>0</v>
      </c>
      <c r="AK70" s="42"/>
      <c r="AL70" s="42"/>
      <c r="AM70" s="24">
        <v>0</v>
      </c>
      <c r="AN70" s="24">
        <v>0</v>
      </c>
      <c r="AO70" s="24">
        <v>0</v>
      </c>
      <c r="AP70" s="42"/>
      <c r="AQ70" s="42"/>
    </row>
    <row r="71" spans="1:43" ht="17">
      <c r="A71" s="351"/>
      <c r="B71" s="44" t="s">
        <v>191</v>
      </c>
      <c r="C71" s="41" t="s">
        <v>122</v>
      </c>
      <c r="D71" s="24">
        <v>44639</v>
      </c>
      <c r="E71" s="24">
        <v>42083</v>
      </c>
      <c r="F71" s="24">
        <v>52211</v>
      </c>
      <c r="G71" s="43">
        <v>-5.7259347207598665</v>
      </c>
      <c r="H71" s="43">
        <v>24.066725280992316</v>
      </c>
      <c r="I71" s="24">
        <v>197274.36300000001</v>
      </c>
      <c r="J71" s="24">
        <v>218857.66699999999</v>
      </c>
      <c r="K71" s="24">
        <v>155368.416</v>
      </c>
      <c r="L71" s="43">
        <v>10.940754628111506</v>
      </c>
      <c r="M71" s="43">
        <v>-29.009379415526709</v>
      </c>
      <c r="N71" s="24">
        <v>0</v>
      </c>
      <c r="O71" s="24">
        <v>0</v>
      </c>
      <c r="P71" s="24">
        <v>0</v>
      </c>
      <c r="Q71" s="43">
        <v>0</v>
      </c>
      <c r="R71" s="43">
        <v>0</v>
      </c>
      <c r="S71" s="24">
        <v>0</v>
      </c>
      <c r="T71" s="24">
        <v>0</v>
      </c>
      <c r="U71" s="24">
        <v>0</v>
      </c>
      <c r="V71" s="43">
        <v>0</v>
      </c>
      <c r="W71" s="43">
        <v>0</v>
      </c>
      <c r="X71" s="24">
        <v>67698.559999999998</v>
      </c>
      <c r="Y71" s="24">
        <v>70191</v>
      </c>
      <c r="Z71" s="24">
        <v>31100.68</v>
      </c>
      <c r="AA71" s="43">
        <v>3.6816735836035548</v>
      </c>
      <c r="AB71" s="43">
        <v>-55.691356441709047</v>
      </c>
      <c r="AC71" s="24">
        <v>0</v>
      </c>
      <c r="AD71" s="24">
        <v>0</v>
      </c>
      <c r="AE71" s="24">
        <v>0</v>
      </c>
      <c r="AF71" s="43">
        <v>0</v>
      </c>
      <c r="AG71" s="43">
        <v>0</v>
      </c>
      <c r="AH71" s="24">
        <v>0</v>
      </c>
      <c r="AI71" s="24">
        <v>0</v>
      </c>
      <c r="AJ71" s="24">
        <v>0</v>
      </c>
      <c r="AK71" s="43">
        <v>0</v>
      </c>
      <c r="AL71" s="43">
        <v>0</v>
      </c>
      <c r="AM71" s="24">
        <v>309611.92300000001</v>
      </c>
      <c r="AN71" s="24">
        <v>331131.66700000002</v>
      </c>
      <c r="AO71" s="24">
        <v>238680.09599999999</v>
      </c>
      <c r="AP71" s="43">
        <v>6.9505540327657229</v>
      </c>
      <c r="AQ71" s="43">
        <v>-27.919882093306413</v>
      </c>
    </row>
    <row r="72" spans="1:43" ht="17">
      <c r="A72" s="351"/>
      <c r="B72" s="44" t="s">
        <v>192</v>
      </c>
      <c r="C72" s="41" t="s">
        <v>122</v>
      </c>
      <c r="D72" s="24">
        <v>16907</v>
      </c>
      <c r="E72" s="24">
        <v>11725</v>
      </c>
      <c r="F72" s="24">
        <v>10205</v>
      </c>
      <c r="G72" s="43">
        <v>-30.650026616194467</v>
      </c>
      <c r="H72" s="43">
        <v>-12.963752665245195</v>
      </c>
      <c r="I72" s="24">
        <v>27962.618999999999</v>
      </c>
      <c r="J72" s="24">
        <v>26000.786</v>
      </c>
      <c r="K72" s="24">
        <v>28765.422999999999</v>
      </c>
      <c r="L72" s="43">
        <v>-7.0159129228918005</v>
      </c>
      <c r="M72" s="43">
        <v>10.632897790089885</v>
      </c>
      <c r="N72" s="24">
        <v>0</v>
      </c>
      <c r="O72" s="24">
        <v>0</v>
      </c>
      <c r="P72" s="24">
        <v>0</v>
      </c>
      <c r="Q72" s="43">
        <v>0</v>
      </c>
      <c r="R72" s="43">
        <v>0</v>
      </c>
      <c r="S72" s="24">
        <v>0</v>
      </c>
      <c r="T72" s="24">
        <v>0</v>
      </c>
      <c r="U72" s="24">
        <v>0</v>
      </c>
      <c r="V72" s="43">
        <v>0</v>
      </c>
      <c r="W72" s="43">
        <v>0</v>
      </c>
      <c r="X72" s="24">
        <v>2401</v>
      </c>
      <c r="Y72" s="24">
        <v>5510</v>
      </c>
      <c r="Z72" s="24">
        <v>1048</v>
      </c>
      <c r="AA72" s="43">
        <v>129.48771345272806</v>
      </c>
      <c r="AB72" s="43">
        <v>-80.980036297640652</v>
      </c>
      <c r="AC72" s="24">
        <v>0</v>
      </c>
      <c r="AD72" s="24">
        <v>0</v>
      </c>
      <c r="AE72" s="24">
        <v>0</v>
      </c>
      <c r="AF72" s="43">
        <v>0</v>
      </c>
      <c r="AG72" s="43">
        <v>0</v>
      </c>
      <c r="AH72" s="24">
        <v>0</v>
      </c>
      <c r="AI72" s="24">
        <v>0</v>
      </c>
      <c r="AJ72" s="24">
        <v>0</v>
      </c>
      <c r="AK72" s="43">
        <v>0</v>
      </c>
      <c r="AL72" s="43">
        <v>0</v>
      </c>
      <c r="AM72" s="24">
        <v>47270.618999999999</v>
      </c>
      <c r="AN72" s="24">
        <v>43235.786</v>
      </c>
      <c r="AO72" s="24">
        <v>40018.422999999995</v>
      </c>
      <c r="AP72" s="43">
        <v>-8.5356043253844405</v>
      </c>
      <c r="AQ72" s="43">
        <v>-7.4414352036991005</v>
      </c>
    </row>
    <row r="73" spans="1:43" ht="17">
      <c r="A73" s="351"/>
      <c r="B73" s="44" t="s">
        <v>193</v>
      </c>
      <c r="C73" s="41" t="s">
        <v>51</v>
      </c>
      <c r="D73" s="24">
        <v>12450</v>
      </c>
      <c r="E73" s="24">
        <v>13626</v>
      </c>
      <c r="F73" s="24">
        <v>8326</v>
      </c>
      <c r="G73" s="43">
        <v>9.4457831325301242</v>
      </c>
      <c r="H73" s="43">
        <v>-38.896227799794516</v>
      </c>
      <c r="I73" s="24">
        <v>0</v>
      </c>
      <c r="J73" s="24">
        <v>0</v>
      </c>
      <c r="K73" s="24">
        <v>0</v>
      </c>
      <c r="L73" s="43">
        <v>0</v>
      </c>
      <c r="M73" s="43">
        <v>0</v>
      </c>
      <c r="N73" s="24">
        <v>0</v>
      </c>
      <c r="O73" s="24">
        <v>0</v>
      </c>
      <c r="P73" s="24">
        <v>0</v>
      </c>
      <c r="Q73" s="43">
        <v>0</v>
      </c>
      <c r="R73" s="43">
        <v>0</v>
      </c>
      <c r="S73" s="24">
        <v>0</v>
      </c>
      <c r="T73" s="24">
        <v>0</v>
      </c>
      <c r="U73" s="24">
        <v>0</v>
      </c>
      <c r="V73" s="43">
        <v>0</v>
      </c>
      <c r="W73" s="43">
        <v>0</v>
      </c>
      <c r="X73" s="24">
        <v>0</v>
      </c>
      <c r="Y73" s="24">
        <v>0</v>
      </c>
      <c r="Z73" s="24">
        <v>0</v>
      </c>
      <c r="AA73" s="43">
        <v>0</v>
      </c>
      <c r="AB73" s="43">
        <v>0</v>
      </c>
      <c r="AC73" s="24">
        <v>0</v>
      </c>
      <c r="AD73" s="24">
        <v>0</v>
      </c>
      <c r="AE73" s="24">
        <v>0</v>
      </c>
      <c r="AF73" s="43">
        <v>0</v>
      </c>
      <c r="AG73" s="43">
        <v>0</v>
      </c>
      <c r="AH73" s="24">
        <v>0</v>
      </c>
      <c r="AI73" s="24">
        <v>0</v>
      </c>
      <c r="AJ73" s="24">
        <v>0</v>
      </c>
      <c r="AK73" s="43">
        <v>0</v>
      </c>
      <c r="AL73" s="43">
        <v>0</v>
      </c>
      <c r="AM73" s="24">
        <v>12450</v>
      </c>
      <c r="AN73" s="24">
        <v>13626</v>
      </c>
      <c r="AO73" s="24">
        <v>8326</v>
      </c>
      <c r="AP73" s="43">
        <v>9.4457831325301242</v>
      </c>
      <c r="AQ73" s="43">
        <v>-38.896227799794516</v>
      </c>
    </row>
    <row r="74" spans="1:43" ht="16">
      <c r="A74" s="351">
        <v>20</v>
      </c>
      <c r="B74" s="52" t="s">
        <v>194</v>
      </c>
      <c r="C74" s="41"/>
      <c r="D74" s="24">
        <v>0</v>
      </c>
      <c r="E74" s="24">
        <v>0</v>
      </c>
      <c r="F74" s="24">
        <v>0</v>
      </c>
      <c r="G74" s="42"/>
      <c r="H74" s="42"/>
      <c r="I74" s="24">
        <v>0</v>
      </c>
      <c r="J74" s="24">
        <v>0</v>
      </c>
      <c r="K74" s="24">
        <v>0</v>
      </c>
      <c r="L74" s="42"/>
      <c r="M74" s="42"/>
      <c r="N74" s="24">
        <v>0</v>
      </c>
      <c r="O74" s="24">
        <v>0</v>
      </c>
      <c r="P74" s="24">
        <v>0</v>
      </c>
      <c r="Q74" s="42"/>
      <c r="R74" s="42"/>
      <c r="S74" s="24">
        <v>0</v>
      </c>
      <c r="T74" s="24">
        <v>0</v>
      </c>
      <c r="U74" s="24">
        <v>0</v>
      </c>
      <c r="V74" s="42"/>
      <c r="W74" s="42"/>
      <c r="X74" s="24">
        <v>0</v>
      </c>
      <c r="Y74" s="24">
        <v>0</v>
      </c>
      <c r="Z74" s="24">
        <v>0</v>
      </c>
      <c r="AA74" s="42"/>
      <c r="AB74" s="42"/>
      <c r="AC74" s="24">
        <v>0</v>
      </c>
      <c r="AD74" s="24">
        <v>0</v>
      </c>
      <c r="AE74" s="24">
        <v>0</v>
      </c>
      <c r="AF74" s="42"/>
      <c r="AG74" s="42"/>
      <c r="AH74" s="24">
        <v>0</v>
      </c>
      <c r="AI74" s="24">
        <v>0</v>
      </c>
      <c r="AJ74" s="24">
        <v>0</v>
      </c>
      <c r="AK74" s="42"/>
      <c r="AL74" s="42"/>
      <c r="AM74" s="24">
        <v>0</v>
      </c>
      <c r="AN74" s="24">
        <v>0</v>
      </c>
      <c r="AO74" s="24">
        <v>0</v>
      </c>
      <c r="AP74" s="42"/>
      <c r="AQ74" s="42"/>
    </row>
    <row r="75" spans="1:43" ht="17">
      <c r="A75" s="351"/>
      <c r="B75" s="44" t="s">
        <v>195</v>
      </c>
      <c r="C75" s="41" t="s">
        <v>122</v>
      </c>
      <c r="D75" s="24">
        <v>51.457000000000001</v>
      </c>
      <c r="E75" s="24">
        <v>44.615000000000002</v>
      </c>
      <c r="F75" s="24">
        <v>35.69</v>
      </c>
      <c r="G75" s="43">
        <v>-13.296538857686997</v>
      </c>
      <c r="H75" s="43">
        <v>-20.004482797265496</v>
      </c>
      <c r="I75" s="24">
        <v>29877</v>
      </c>
      <c r="J75" s="24">
        <v>37298</v>
      </c>
      <c r="K75" s="24">
        <v>38799.841999999997</v>
      </c>
      <c r="L75" s="43">
        <v>24.838504535261237</v>
      </c>
      <c r="M75" s="43">
        <v>4.0266019625717178</v>
      </c>
      <c r="N75" s="24">
        <v>0</v>
      </c>
      <c r="O75" s="24">
        <v>0</v>
      </c>
      <c r="P75" s="24">
        <v>0</v>
      </c>
      <c r="Q75" s="43">
        <v>0</v>
      </c>
      <c r="R75" s="43">
        <v>0</v>
      </c>
      <c r="S75" s="24">
        <v>0</v>
      </c>
      <c r="T75" s="24">
        <v>0</v>
      </c>
      <c r="U75" s="24">
        <v>0</v>
      </c>
      <c r="V75" s="43">
        <v>0</v>
      </c>
      <c r="W75" s="43">
        <v>0</v>
      </c>
      <c r="X75" s="24">
        <v>0</v>
      </c>
      <c r="Y75" s="24">
        <v>0</v>
      </c>
      <c r="Z75" s="24">
        <v>0</v>
      </c>
      <c r="AA75" s="43">
        <v>0</v>
      </c>
      <c r="AB75" s="43">
        <v>0</v>
      </c>
      <c r="AC75" s="24">
        <v>0</v>
      </c>
      <c r="AD75" s="24">
        <v>0</v>
      </c>
      <c r="AE75" s="24">
        <v>0</v>
      </c>
      <c r="AF75" s="43">
        <v>0</v>
      </c>
      <c r="AG75" s="43">
        <v>0</v>
      </c>
      <c r="AH75" s="24">
        <v>0</v>
      </c>
      <c r="AI75" s="24">
        <v>0</v>
      </c>
      <c r="AJ75" s="24">
        <v>0</v>
      </c>
      <c r="AK75" s="43">
        <v>0</v>
      </c>
      <c r="AL75" s="43">
        <v>0</v>
      </c>
      <c r="AM75" s="24">
        <v>29928.456999999999</v>
      </c>
      <c r="AN75" s="24">
        <v>37342.614999999998</v>
      </c>
      <c r="AO75" s="24">
        <v>38835.531999999999</v>
      </c>
      <c r="AP75" s="43">
        <v>24.772937676005142</v>
      </c>
      <c r="AQ75" s="43">
        <v>3.997890881503622</v>
      </c>
    </row>
    <row r="76" spans="1:43" ht="17">
      <c r="A76" s="351"/>
      <c r="B76" s="44" t="s">
        <v>196</v>
      </c>
      <c r="C76" s="41" t="s">
        <v>152</v>
      </c>
      <c r="D76" s="24">
        <v>1487</v>
      </c>
      <c r="E76" s="24">
        <v>12371</v>
      </c>
      <c r="F76" s="24">
        <v>373</v>
      </c>
      <c r="G76" s="43">
        <v>731.9435104236718</v>
      </c>
      <c r="H76" s="43">
        <v>-96.984884002910036</v>
      </c>
      <c r="I76" s="24">
        <v>423</v>
      </c>
      <c r="J76" s="24">
        <v>205</v>
      </c>
      <c r="K76" s="24">
        <v>554</v>
      </c>
      <c r="L76" s="43">
        <v>-51.536643026004732</v>
      </c>
      <c r="M76" s="43">
        <v>170.2439024390244</v>
      </c>
      <c r="N76" s="24">
        <v>0</v>
      </c>
      <c r="O76" s="24">
        <v>0</v>
      </c>
      <c r="P76" s="24">
        <v>0</v>
      </c>
      <c r="Q76" s="43">
        <v>0</v>
      </c>
      <c r="R76" s="43">
        <v>0</v>
      </c>
      <c r="S76" s="24">
        <v>0</v>
      </c>
      <c r="T76" s="24">
        <v>0</v>
      </c>
      <c r="U76" s="24">
        <v>0</v>
      </c>
      <c r="V76" s="43">
        <v>0</v>
      </c>
      <c r="W76" s="43">
        <v>0</v>
      </c>
      <c r="X76" s="24">
        <v>252.566</v>
      </c>
      <c r="Y76" s="24">
        <v>349.61399999999998</v>
      </c>
      <c r="Z76" s="24">
        <v>179.66</v>
      </c>
      <c r="AA76" s="43">
        <v>38.424807773017733</v>
      </c>
      <c r="AB76" s="43">
        <v>-48.611897692884156</v>
      </c>
      <c r="AC76" s="24">
        <v>0</v>
      </c>
      <c r="AD76" s="24">
        <v>0</v>
      </c>
      <c r="AE76" s="24">
        <v>0</v>
      </c>
      <c r="AF76" s="43">
        <v>0</v>
      </c>
      <c r="AG76" s="43">
        <v>0</v>
      </c>
      <c r="AH76" s="24">
        <v>0</v>
      </c>
      <c r="AI76" s="24">
        <v>0</v>
      </c>
      <c r="AJ76" s="24">
        <v>0</v>
      </c>
      <c r="AK76" s="43">
        <v>0</v>
      </c>
      <c r="AL76" s="43">
        <v>0</v>
      </c>
      <c r="AM76" s="24">
        <v>2162.5659999999998</v>
      </c>
      <c r="AN76" s="24">
        <v>12925.614</v>
      </c>
      <c r="AO76" s="24">
        <v>1106.6600000000001</v>
      </c>
      <c r="AP76" s="43">
        <v>497.698012453724</v>
      </c>
      <c r="AQ76" s="43">
        <v>-91.438240380689066</v>
      </c>
    </row>
    <row r="77" spans="1:43" ht="16">
      <c r="A77" s="351">
        <v>21</v>
      </c>
      <c r="B77" s="52" t="s">
        <v>197</v>
      </c>
      <c r="C77" s="41"/>
      <c r="D77" s="24">
        <v>0</v>
      </c>
      <c r="E77" s="24">
        <v>0</v>
      </c>
      <c r="F77" s="24">
        <v>0</v>
      </c>
      <c r="G77" s="42"/>
      <c r="H77" s="42"/>
      <c r="I77" s="24">
        <v>0</v>
      </c>
      <c r="J77" s="24">
        <v>0</v>
      </c>
      <c r="K77" s="24">
        <v>0</v>
      </c>
      <c r="L77" s="42"/>
      <c r="M77" s="42"/>
      <c r="N77" s="24">
        <v>0</v>
      </c>
      <c r="O77" s="24">
        <v>0</v>
      </c>
      <c r="P77" s="24">
        <v>0</v>
      </c>
      <c r="Q77" s="42"/>
      <c r="R77" s="42"/>
      <c r="S77" s="24">
        <v>0</v>
      </c>
      <c r="T77" s="24">
        <v>0</v>
      </c>
      <c r="U77" s="24">
        <v>0</v>
      </c>
      <c r="V77" s="42"/>
      <c r="W77" s="42"/>
      <c r="X77" s="24">
        <v>0</v>
      </c>
      <c r="Y77" s="24">
        <v>0</v>
      </c>
      <c r="Z77" s="24">
        <v>0</v>
      </c>
      <c r="AA77" s="42"/>
      <c r="AB77" s="42"/>
      <c r="AC77" s="24">
        <v>0</v>
      </c>
      <c r="AD77" s="24">
        <v>0</v>
      </c>
      <c r="AE77" s="24">
        <v>0</v>
      </c>
      <c r="AF77" s="42"/>
      <c r="AG77" s="42"/>
      <c r="AH77" s="24">
        <v>0</v>
      </c>
      <c r="AI77" s="24">
        <v>0</v>
      </c>
      <c r="AJ77" s="24">
        <v>0</v>
      </c>
      <c r="AK77" s="42"/>
      <c r="AL77" s="42"/>
      <c r="AM77" s="24">
        <v>0</v>
      </c>
      <c r="AN77" s="24">
        <v>0</v>
      </c>
      <c r="AO77" s="24">
        <v>0</v>
      </c>
      <c r="AP77" s="42"/>
      <c r="AQ77" s="42"/>
    </row>
    <row r="78" spans="1:43" ht="17">
      <c r="A78" s="351"/>
      <c r="B78" s="44" t="s">
        <v>198</v>
      </c>
      <c r="C78" s="41" t="s">
        <v>45</v>
      </c>
      <c r="D78" s="24">
        <v>3000</v>
      </c>
      <c r="E78" s="24">
        <v>1659</v>
      </c>
      <c r="F78" s="24">
        <v>1886</v>
      </c>
      <c r="G78" s="43">
        <v>-44.699999999999996</v>
      </c>
      <c r="H78" s="43">
        <v>13.682941531042786</v>
      </c>
      <c r="I78" s="24">
        <v>0</v>
      </c>
      <c r="J78" s="24">
        <v>0</v>
      </c>
      <c r="K78" s="24">
        <v>0</v>
      </c>
      <c r="L78" s="43">
        <v>0</v>
      </c>
      <c r="M78" s="43">
        <v>0</v>
      </c>
      <c r="N78" s="24">
        <v>0</v>
      </c>
      <c r="O78" s="24">
        <v>0</v>
      </c>
      <c r="P78" s="24">
        <v>0</v>
      </c>
      <c r="Q78" s="43">
        <v>0</v>
      </c>
      <c r="R78" s="43">
        <v>0</v>
      </c>
      <c r="S78" s="24">
        <v>0</v>
      </c>
      <c r="T78" s="24">
        <v>0</v>
      </c>
      <c r="U78" s="24">
        <v>0</v>
      </c>
      <c r="V78" s="43">
        <v>0</v>
      </c>
      <c r="W78" s="43">
        <v>0</v>
      </c>
      <c r="X78" s="24">
        <v>0</v>
      </c>
      <c r="Y78" s="24">
        <v>0</v>
      </c>
      <c r="Z78" s="24">
        <v>0</v>
      </c>
      <c r="AA78" s="43">
        <v>0</v>
      </c>
      <c r="AB78" s="43">
        <v>0</v>
      </c>
      <c r="AC78" s="24">
        <v>0</v>
      </c>
      <c r="AD78" s="24">
        <v>0</v>
      </c>
      <c r="AE78" s="24">
        <v>0</v>
      </c>
      <c r="AF78" s="43">
        <v>0</v>
      </c>
      <c r="AG78" s="43">
        <v>0</v>
      </c>
      <c r="AH78" s="24">
        <v>0</v>
      </c>
      <c r="AI78" s="24">
        <v>0</v>
      </c>
      <c r="AJ78" s="24">
        <v>0</v>
      </c>
      <c r="AK78" s="43">
        <v>0</v>
      </c>
      <c r="AL78" s="43">
        <v>0</v>
      </c>
      <c r="AM78" s="24">
        <v>3000</v>
      </c>
      <c r="AN78" s="24">
        <v>1659</v>
      </c>
      <c r="AO78" s="24">
        <v>1886</v>
      </c>
      <c r="AP78" s="43">
        <v>-44.699999999999996</v>
      </c>
      <c r="AQ78" s="43">
        <v>13.682941531042786</v>
      </c>
    </row>
    <row r="79" spans="1:43" ht="17">
      <c r="A79" s="351">
        <v>22</v>
      </c>
      <c r="B79" s="38" t="s">
        <v>199</v>
      </c>
      <c r="C79" s="41"/>
      <c r="D79" s="24">
        <v>0</v>
      </c>
      <c r="E79" s="24">
        <v>0</v>
      </c>
      <c r="F79" s="24">
        <v>0</v>
      </c>
      <c r="G79" s="42"/>
      <c r="H79" s="42"/>
      <c r="I79" s="24">
        <v>0</v>
      </c>
      <c r="J79" s="24">
        <v>0</v>
      </c>
      <c r="K79" s="24">
        <v>0</v>
      </c>
      <c r="L79" s="42"/>
      <c r="M79" s="42"/>
      <c r="N79" s="24">
        <v>0</v>
      </c>
      <c r="O79" s="24">
        <v>0</v>
      </c>
      <c r="P79" s="24">
        <v>0</v>
      </c>
      <c r="Q79" s="42"/>
      <c r="R79" s="42"/>
      <c r="S79" s="24">
        <v>0</v>
      </c>
      <c r="T79" s="24">
        <v>0</v>
      </c>
      <c r="U79" s="24">
        <v>0</v>
      </c>
      <c r="V79" s="42"/>
      <c r="W79" s="42"/>
      <c r="X79" s="24">
        <v>0</v>
      </c>
      <c r="Y79" s="24">
        <v>0</v>
      </c>
      <c r="Z79" s="24">
        <v>0</v>
      </c>
      <c r="AA79" s="42"/>
      <c r="AB79" s="42"/>
      <c r="AC79" s="24">
        <v>0</v>
      </c>
      <c r="AD79" s="24">
        <v>0</v>
      </c>
      <c r="AE79" s="24">
        <v>0</v>
      </c>
      <c r="AF79" s="42"/>
      <c r="AG79" s="42"/>
      <c r="AH79" s="24">
        <v>0</v>
      </c>
      <c r="AI79" s="24">
        <v>0</v>
      </c>
      <c r="AJ79" s="24">
        <v>0</v>
      </c>
      <c r="AK79" s="42"/>
      <c r="AL79" s="42"/>
      <c r="AM79" s="24">
        <v>0</v>
      </c>
      <c r="AN79" s="24">
        <v>0</v>
      </c>
      <c r="AO79" s="24">
        <v>0</v>
      </c>
      <c r="AP79" s="42"/>
      <c r="AQ79" s="42"/>
    </row>
    <row r="80" spans="1:43" ht="17">
      <c r="A80" s="351"/>
      <c r="B80" s="44" t="s">
        <v>200</v>
      </c>
      <c r="C80" s="41" t="s">
        <v>122</v>
      </c>
      <c r="D80" s="24">
        <v>11600</v>
      </c>
      <c r="E80" s="24">
        <v>9030</v>
      </c>
      <c r="F80" s="24">
        <v>9100</v>
      </c>
      <c r="G80" s="43">
        <v>-22.155172413793096</v>
      </c>
      <c r="H80" s="43">
        <v>0.77519379844960667</v>
      </c>
      <c r="I80" s="24">
        <v>0</v>
      </c>
      <c r="J80" s="24">
        <v>0</v>
      </c>
      <c r="K80" s="24">
        <v>0</v>
      </c>
      <c r="L80" s="43">
        <v>0</v>
      </c>
      <c r="M80" s="43">
        <v>0</v>
      </c>
      <c r="N80" s="24">
        <v>0</v>
      </c>
      <c r="O80" s="24">
        <v>0</v>
      </c>
      <c r="P80" s="24">
        <v>0</v>
      </c>
      <c r="Q80" s="43">
        <v>0</v>
      </c>
      <c r="R80" s="43">
        <v>0</v>
      </c>
      <c r="S80" s="24">
        <v>0</v>
      </c>
      <c r="T80" s="24">
        <v>0</v>
      </c>
      <c r="U80" s="24">
        <v>0</v>
      </c>
      <c r="V80" s="43">
        <v>0</v>
      </c>
      <c r="W80" s="43">
        <v>0</v>
      </c>
      <c r="X80" s="24">
        <v>344500</v>
      </c>
      <c r="Y80" s="24">
        <v>388500</v>
      </c>
      <c r="Z80" s="24">
        <v>520000</v>
      </c>
      <c r="AA80" s="43">
        <v>12.77213352685051</v>
      </c>
      <c r="AB80" s="43">
        <v>33.848133848133841</v>
      </c>
      <c r="AC80" s="24">
        <v>0</v>
      </c>
      <c r="AD80" s="24">
        <v>0</v>
      </c>
      <c r="AE80" s="24">
        <v>0</v>
      </c>
      <c r="AF80" s="43">
        <v>0</v>
      </c>
      <c r="AG80" s="43">
        <v>0</v>
      </c>
      <c r="AH80" s="24">
        <v>0</v>
      </c>
      <c r="AI80" s="24">
        <v>0</v>
      </c>
      <c r="AJ80" s="24">
        <v>0</v>
      </c>
      <c r="AK80" s="43">
        <v>0</v>
      </c>
      <c r="AL80" s="43">
        <v>0</v>
      </c>
      <c r="AM80" s="24">
        <v>356100</v>
      </c>
      <c r="AN80" s="24">
        <v>397530</v>
      </c>
      <c r="AO80" s="24">
        <v>529100</v>
      </c>
      <c r="AP80" s="43">
        <v>11.634372367312551</v>
      </c>
      <c r="AQ80" s="43">
        <v>33.096873191960356</v>
      </c>
    </row>
    <row r="81" spans="1:43" ht="17">
      <c r="A81" s="351">
        <v>23</v>
      </c>
      <c r="B81" s="38" t="s">
        <v>201</v>
      </c>
      <c r="C81" s="41"/>
      <c r="D81" s="24">
        <v>0</v>
      </c>
      <c r="E81" s="24">
        <v>0</v>
      </c>
      <c r="F81" s="24">
        <v>0</v>
      </c>
      <c r="G81" s="42"/>
      <c r="H81" s="42"/>
      <c r="I81" s="24">
        <v>0</v>
      </c>
      <c r="J81" s="24">
        <v>0</v>
      </c>
      <c r="K81" s="24">
        <v>0</v>
      </c>
      <c r="L81" s="42"/>
      <c r="M81" s="42"/>
      <c r="N81" s="24">
        <v>0</v>
      </c>
      <c r="O81" s="24">
        <v>0</v>
      </c>
      <c r="P81" s="24">
        <v>0</v>
      </c>
      <c r="Q81" s="42"/>
      <c r="R81" s="42"/>
      <c r="S81" s="24">
        <v>0</v>
      </c>
      <c r="T81" s="24">
        <v>0</v>
      </c>
      <c r="U81" s="24">
        <v>0</v>
      </c>
      <c r="V81" s="42"/>
      <c r="W81" s="42"/>
      <c r="X81" s="24">
        <v>0</v>
      </c>
      <c r="Y81" s="24">
        <v>0</v>
      </c>
      <c r="Z81" s="24">
        <v>0</v>
      </c>
      <c r="AA81" s="42"/>
      <c r="AB81" s="42"/>
      <c r="AC81" s="24">
        <v>0</v>
      </c>
      <c r="AD81" s="24">
        <v>0</v>
      </c>
      <c r="AE81" s="24">
        <v>0</v>
      </c>
      <c r="AF81" s="42"/>
      <c r="AG81" s="42"/>
      <c r="AH81" s="24">
        <v>0</v>
      </c>
      <c r="AI81" s="24">
        <v>0</v>
      </c>
      <c r="AJ81" s="24">
        <v>0</v>
      </c>
      <c r="AK81" s="42"/>
      <c r="AL81" s="42"/>
      <c r="AM81" s="24">
        <v>0</v>
      </c>
      <c r="AN81" s="24">
        <v>0</v>
      </c>
      <c r="AO81" s="24">
        <v>0</v>
      </c>
      <c r="AP81" s="42"/>
      <c r="AQ81" s="42"/>
    </row>
    <row r="82" spans="1:43" ht="17">
      <c r="A82" s="351"/>
      <c r="B82" s="44" t="s">
        <v>202</v>
      </c>
      <c r="C82" s="41" t="s">
        <v>51</v>
      </c>
      <c r="D82" s="24">
        <v>0</v>
      </c>
      <c r="E82" s="24">
        <v>0</v>
      </c>
      <c r="F82" s="24">
        <v>0</v>
      </c>
      <c r="G82" s="43">
        <v>0</v>
      </c>
      <c r="H82" s="43">
        <v>0</v>
      </c>
      <c r="I82" s="24">
        <v>0</v>
      </c>
      <c r="J82" s="24">
        <v>0</v>
      </c>
      <c r="K82" s="24">
        <v>0</v>
      </c>
      <c r="L82" s="43">
        <v>0</v>
      </c>
      <c r="M82" s="43">
        <v>0</v>
      </c>
      <c r="N82" s="24">
        <v>0</v>
      </c>
      <c r="O82" s="24">
        <v>0</v>
      </c>
      <c r="P82" s="24">
        <v>0</v>
      </c>
      <c r="Q82" s="43">
        <v>0</v>
      </c>
      <c r="R82" s="43">
        <v>0</v>
      </c>
      <c r="S82" s="24">
        <v>0</v>
      </c>
      <c r="T82" s="24">
        <v>0</v>
      </c>
      <c r="U82" s="24">
        <v>0</v>
      </c>
      <c r="V82" s="43">
        <v>0</v>
      </c>
      <c r="W82" s="43">
        <v>0</v>
      </c>
      <c r="X82" s="24">
        <v>0</v>
      </c>
      <c r="Y82" s="24">
        <v>0</v>
      </c>
      <c r="Z82" s="24">
        <v>0</v>
      </c>
      <c r="AA82" s="43">
        <v>0</v>
      </c>
      <c r="AB82" s="43">
        <v>0</v>
      </c>
      <c r="AC82" s="24">
        <v>0</v>
      </c>
      <c r="AD82" s="24">
        <v>0</v>
      </c>
      <c r="AE82" s="24">
        <v>0</v>
      </c>
      <c r="AF82" s="43">
        <v>0</v>
      </c>
      <c r="AG82" s="43">
        <v>0</v>
      </c>
      <c r="AH82" s="24">
        <v>0</v>
      </c>
      <c r="AI82" s="24">
        <v>0</v>
      </c>
      <c r="AJ82" s="24">
        <v>0</v>
      </c>
      <c r="AK82" s="43">
        <v>0</v>
      </c>
      <c r="AL82" s="43">
        <v>0</v>
      </c>
      <c r="AM82" s="24">
        <v>0</v>
      </c>
      <c r="AN82" s="24">
        <v>0</v>
      </c>
      <c r="AO82" s="24">
        <v>0</v>
      </c>
      <c r="AP82" s="43">
        <v>0</v>
      </c>
      <c r="AQ82" s="43">
        <v>0</v>
      </c>
    </row>
    <row r="83" spans="1:43" ht="17">
      <c r="A83" s="225">
        <v>24</v>
      </c>
      <c r="B83" s="38" t="s">
        <v>203</v>
      </c>
      <c r="C83" s="41"/>
      <c r="D83" s="24">
        <v>0</v>
      </c>
      <c r="E83" s="24">
        <v>0</v>
      </c>
      <c r="F83" s="24">
        <v>0</v>
      </c>
      <c r="G83" s="42"/>
      <c r="H83" s="42"/>
      <c r="I83" s="24">
        <v>0</v>
      </c>
      <c r="J83" s="24">
        <v>0</v>
      </c>
      <c r="K83" s="24">
        <v>0</v>
      </c>
      <c r="L83" s="42"/>
      <c r="M83" s="42"/>
      <c r="N83" s="24">
        <v>0</v>
      </c>
      <c r="O83" s="24">
        <v>0</v>
      </c>
      <c r="P83" s="24">
        <v>0</v>
      </c>
      <c r="Q83" s="42"/>
      <c r="R83" s="42"/>
      <c r="S83" s="24">
        <v>0</v>
      </c>
      <c r="T83" s="24">
        <v>0</v>
      </c>
      <c r="U83" s="24">
        <v>0</v>
      </c>
      <c r="V83" s="42"/>
      <c r="W83" s="42"/>
      <c r="X83" s="24">
        <v>0</v>
      </c>
      <c r="Y83" s="24">
        <v>0</v>
      </c>
      <c r="Z83" s="24">
        <v>0</v>
      </c>
      <c r="AA83" s="42"/>
      <c r="AB83" s="42"/>
      <c r="AC83" s="24">
        <v>0</v>
      </c>
      <c r="AD83" s="24">
        <v>0</v>
      </c>
      <c r="AE83" s="24">
        <v>0</v>
      </c>
      <c r="AF83" s="42"/>
      <c r="AG83" s="42"/>
      <c r="AH83" s="24">
        <v>0</v>
      </c>
      <c r="AI83" s="24">
        <v>0</v>
      </c>
      <c r="AJ83" s="24">
        <v>0</v>
      </c>
      <c r="AK83" s="42"/>
      <c r="AL83" s="42"/>
      <c r="AM83" s="24">
        <v>0</v>
      </c>
      <c r="AN83" s="24">
        <v>0</v>
      </c>
      <c r="AO83" s="24">
        <v>0</v>
      </c>
      <c r="AP83" s="42"/>
      <c r="AQ83" s="42"/>
    </row>
    <row r="84" spans="1:43" ht="17">
      <c r="A84" s="225"/>
      <c r="B84" s="44" t="s">
        <v>204</v>
      </c>
      <c r="C84" s="41" t="s">
        <v>205</v>
      </c>
      <c r="D84" s="24">
        <v>0</v>
      </c>
      <c r="E84" s="24">
        <v>15169</v>
      </c>
      <c r="F84" s="24">
        <v>6710</v>
      </c>
      <c r="G84" s="43">
        <v>0</v>
      </c>
      <c r="H84" s="43">
        <v>-55.765047135605514</v>
      </c>
      <c r="I84" s="24">
        <v>0</v>
      </c>
      <c r="J84" s="24">
        <v>0</v>
      </c>
      <c r="K84" s="24">
        <v>0</v>
      </c>
      <c r="L84" s="43">
        <v>0</v>
      </c>
      <c r="M84" s="43">
        <v>0</v>
      </c>
      <c r="N84" s="24">
        <v>0</v>
      </c>
      <c r="O84" s="24">
        <v>0</v>
      </c>
      <c r="P84" s="24">
        <v>0</v>
      </c>
      <c r="Q84" s="43">
        <v>0</v>
      </c>
      <c r="R84" s="43">
        <v>0</v>
      </c>
      <c r="S84" s="24">
        <v>0</v>
      </c>
      <c r="T84" s="24">
        <v>0</v>
      </c>
      <c r="U84" s="24">
        <v>0</v>
      </c>
      <c r="V84" s="43">
        <v>0</v>
      </c>
      <c r="W84" s="43">
        <v>0</v>
      </c>
      <c r="X84" s="24">
        <v>0</v>
      </c>
      <c r="Y84" s="24">
        <v>0</v>
      </c>
      <c r="Z84" s="24">
        <v>0</v>
      </c>
      <c r="AA84" s="43">
        <v>0</v>
      </c>
      <c r="AB84" s="43">
        <v>0</v>
      </c>
      <c r="AC84" s="24">
        <v>0</v>
      </c>
      <c r="AD84" s="24">
        <v>0</v>
      </c>
      <c r="AE84" s="24">
        <v>0</v>
      </c>
      <c r="AF84" s="43">
        <v>0</v>
      </c>
      <c r="AG84" s="43">
        <v>0</v>
      </c>
      <c r="AH84" s="24">
        <v>0</v>
      </c>
      <c r="AI84" s="24">
        <v>0</v>
      </c>
      <c r="AJ84" s="24">
        <v>0</v>
      </c>
      <c r="AK84" s="43">
        <v>0</v>
      </c>
      <c r="AL84" s="43">
        <v>0</v>
      </c>
      <c r="AM84" s="24">
        <v>0</v>
      </c>
      <c r="AN84" s="24">
        <v>15169</v>
      </c>
      <c r="AO84" s="24">
        <v>6710</v>
      </c>
      <c r="AP84" s="43">
        <v>0</v>
      </c>
      <c r="AQ84" s="43">
        <v>-55.765047135605514</v>
      </c>
    </row>
    <row r="85" spans="1:43" ht="17">
      <c r="A85" s="225">
        <v>25</v>
      </c>
      <c r="B85" s="38" t="s">
        <v>206</v>
      </c>
      <c r="C85" s="41"/>
      <c r="D85" s="24">
        <v>0</v>
      </c>
      <c r="E85" s="24">
        <v>0</v>
      </c>
      <c r="F85" s="24">
        <v>0</v>
      </c>
      <c r="G85" s="42"/>
      <c r="H85" s="42"/>
      <c r="I85" s="24">
        <v>0</v>
      </c>
      <c r="J85" s="24">
        <v>0</v>
      </c>
      <c r="K85" s="24">
        <v>0</v>
      </c>
      <c r="L85" s="42"/>
      <c r="M85" s="42"/>
      <c r="N85" s="24">
        <v>0</v>
      </c>
      <c r="O85" s="24">
        <v>0</v>
      </c>
      <c r="P85" s="24">
        <v>0</v>
      </c>
      <c r="Q85" s="42"/>
      <c r="R85" s="42"/>
      <c r="S85" s="24">
        <v>0</v>
      </c>
      <c r="T85" s="24">
        <v>0</v>
      </c>
      <c r="U85" s="24">
        <v>0</v>
      </c>
      <c r="V85" s="42"/>
      <c r="W85" s="42"/>
      <c r="X85" s="24">
        <v>0</v>
      </c>
      <c r="Y85" s="24">
        <v>0</v>
      </c>
      <c r="Z85" s="24">
        <v>0</v>
      </c>
      <c r="AA85" s="42"/>
      <c r="AB85" s="42"/>
      <c r="AC85" s="24">
        <v>0</v>
      </c>
      <c r="AD85" s="24">
        <v>0</v>
      </c>
      <c r="AE85" s="24">
        <v>0</v>
      </c>
      <c r="AF85" s="42"/>
      <c r="AG85" s="42"/>
      <c r="AH85" s="24">
        <v>0</v>
      </c>
      <c r="AI85" s="24">
        <v>0</v>
      </c>
      <c r="AJ85" s="24">
        <v>0</v>
      </c>
      <c r="AK85" s="42"/>
      <c r="AL85" s="42"/>
      <c r="AM85" s="24">
        <v>0</v>
      </c>
      <c r="AN85" s="24">
        <v>0</v>
      </c>
      <c r="AO85" s="24">
        <v>0</v>
      </c>
      <c r="AP85" s="42"/>
      <c r="AQ85" s="42"/>
    </row>
    <row r="86" spans="1:43" ht="17">
      <c r="A86" s="225"/>
      <c r="B86" s="44" t="s">
        <v>207</v>
      </c>
      <c r="C86" s="41" t="s">
        <v>208</v>
      </c>
      <c r="D86" s="24">
        <v>0</v>
      </c>
      <c r="E86" s="24">
        <v>0</v>
      </c>
      <c r="F86" s="24">
        <v>0</v>
      </c>
      <c r="G86" s="43">
        <v>0</v>
      </c>
      <c r="H86" s="43">
        <v>0</v>
      </c>
      <c r="I86" s="24">
        <v>0</v>
      </c>
      <c r="J86" s="24">
        <v>0</v>
      </c>
      <c r="K86" s="24">
        <v>0</v>
      </c>
      <c r="L86" s="43">
        <v>0</v>
      </c>
      <c r="M86" s="43">
        <v>0</v>
      </c>
      <c r="N86" s="24">
        <v>0</v>
      </c>
      <c r="O86" s="24">
        <v>0</v>
      </c>
      <c r="P86" s="24">
        <v>0</v>
      </c>
      <c r="Q86" s="43">
        <v>0</v>
      </c>
      <c r="R86" s="43">
        <v>0</v>
      </c>
      <c r="S86" s="24">
        <v>0</v>
      </c>
      <c r="T86" s="24">
        <v>0</v>
      </c>
      <c r="U86" s="24">
        <v>0</v>
      </c>
      <c r="V86" s="43">
        <v>0</v>
      </c>
      <c r="W86" s="43">
        <v>0</v>
      </c>
      <c r="X86" s="24">
        <v>0</v>
      </c>
      <c r="Y86" s="24">
        <v>0</v>
      </c>
      <c r="Z86" s="24">
        <v>0</v>
      </c>
      <c r="AA86" s="43">
        <v>0</v>
      </c>
      <c r="AB86" s="43">
        <v>0</v>
      </c>
      <c r="AC86" s="24">
        <v>0</v>
      </c>
      <c r="AD86" s="24">
        <v>0</v>
      </c>
      <c r="AE86" s="24">
        <v>0</v>
      </c>
      <c r="AF86" s="43">
        <v>0</v>
      </c>
      <c r="AG86" s="43">
        <v>0</v>
      </c>
      <c r="AH86" s="24">
        <v>0</v>
      </c>
      <c r="AI86" s="24">
        <v>0</v>
      </c>
      <c r="AJ86" s="24">
        <v>0</v>
      </c>
      <c r="AK86" s="43">
        <v>0</v>
      </c>
      <c r="AL86" s="43">
        <v>0</v>
      </c>
      <c r="AM86" s="24">
        <v>0</v>
      </c>
      <c r="AN86" s="24">
        <v>0</v>
      </c>
      <c r="AO86" s="24">
        <v>0</v>
      </c>
      <c r="AP86" s="43">
        <v>0</v>
      </c>
      <c r="AQ86" s="43">
        <v>0</v>
      </c>
    </row>
    <row r="87" spans="1:43" ht="17">
      <c r="A87" s="225"/>
      <c r="B87" s="44" t="s">
        <v>209</v>
      </c>
      <c r="C87" s="41" t="s">
        <v>208</v>
      </c>
      <c r="D87" s="24">
        <v>0</v>
      </c>
      <c r="E87" s="24">
        <v>0</v>
      </c>
      <c r="F87" s="24">
        <v>0</v>
      </c>
      <c r="G87" s="43">
        <v>0</v>
      </c>
      <c r="H87" s="43">
        <v>0</v>
      </c>
      <c r="I87" s="24">
        <v>0</v>
      </c>
      <c r="J87" s="24">
        <v>0</v>
      </c>
      <c r="K87" s="24">
        <v>0</v>
      </c>
      <c r="L87" s="43">
        <v>0</v>
      </c>
      <c r="M87" s="43">
        <v>0</v>
      </c>
      <c r="N87" s="24">
        <v>2774</v>
      </c>
      <c r="O87" s="24">
        <v>2774</v>
      </c>
      <c r="P87" s="24">
        <v>2430.8000000000002</v>
      </c>
      <c r="Q87" s="43">
        <v>0</v>
      </c>
      <c r="R87" s="43">
        <v>-12.372025955299208</v>
      </c>
      <c r="S87" s="24">
        <v>0</v>
      </c>
      <c r="T87" s="24">
        <v>0</v>
      </c>
      <c r="U87" s="24">
        <v>0</v>
      </c>
      <c r="V87" s="43">
        <v>0</v>
      </c>
      <c r="W87" s="43">
        <v>0</v>
      </c>
      <c r="X87" s="24">
        <v>0</v>
      </c>
      <c r="Y87" s="24">
        <v>0</v>
      </c>
      <c r="Z87" s="24">
        <v>0</v>
      </c>
      <c r="AA87" s="43">
        <v>0</v>
      </c>
      <c r="AB87" s="43">
        <v>0</v>
      </c>
      <c r="AC87" s="24">
        <v>0</v>
      </c>
      <c r="AD87" s="24">
        <v>0</v>
      </c>
      <c r="AE87" s="24">
        <v>0</v>
      </c>
      <c r="AF87" s="43">
        <v>0</v>
      </c>
      <c r="AG87" s="43">
        <v>0</v>
      </c>
      <c r="AH87" s="24">
        <v>0</v>
      </c>
      <c r="AI87" s="24">
        <v>0</v>
      </c>
      <c r="AJ87" s="24">
        <v>0</v>
      </c>
      <c r="AK87" s="43">
        <v>0</v>
      </c>
      <c r="AL87" s="43">
        <v>0</v>
      </c>
      <c r="AM87" s="24">
        <v>2774</v>
      </c>
      <c r="AN87" s="24">
        <v>2774</v>
      </c>
      <c r="AO87" s="24">
        <v>2430.8000000000002</v>
      </c>
      <c r="AP87" s="43">
        <v>0</v>
      </c>
      <c r="AQ87" s="43">
        <v>-12.372025955299208</v>
      </c>
    </row>
  </sheetData>
  <customSheetViews>
    <customSheetView guid="{987B117E-A030-4738-9C8F-B53639619339}">
      <selection activeCell="B8" sqref="B8"/>
      <pageMargins left="0.7" right="0.7" top="0.75" bottom="0.75" header="0.3" footer="0.3"/>
    </customSheetView>
  </customSheetViews>
  <mergeCells count="50">
    <mergeCell ref="X3:AB3"/>
    <mergeCell ref="AA4:AA5"/>
    <mergeCell ref="AB4:AB5"/>
    <mergeCell ref="AC3:AG3"/>
    <mergeCell ref="AF4:AF5"/>
    <mergeCell ref="AG4:AG5"/>
    <mergeCell ref="AH3:AL3"/>
    <mergeCell ref="AK4:AK5"/>
    <mergeCell ref="AL4:AL5"/>
    <mergeCell ref="AM3:AQ3"/>
    <mergeCell ref="AP4:AP5"/>
    <mergeCell ref="AQ4:AQ5"/>
    <mergeCell ref="A79:A80"/>
    <mergeCell ref="I3:M3"/>
    <mergeCell ref="L4:L5"/>
    <mergeCell ref="M4:M5"/>
    <mergeCell ref="A63:A64"/>
    <mergeCell ref="A42:A43"/>
    <mergeCell ref="A44:A45"/>
    <mergeCell ref="A46:A47"/>
    <mergeCell ref="A48:A50"/>
    <mergeCell ref="A51:A52"/>
    <mergeCell ref="A53:A54"/>
    <mergeCell ref="A16:A22"/>
    <mergeCell ref="A55:A62"/>
    <mergeCell ref="A27:A28"/>
    <mergeCell ref="A29:A31"/>
    <mergeCell ref="R4:R5"/>
    <mergeCell ref="A34:A36"/>
    <mergeCell ref="S3:W3"/>
    <mergeCell ref="V4:V5"/>
    <mergeCell ref="W4:W5"/>
    <mergeCell ref="N3:R3"/>
    <mergeCell ref="Q4:Q5"/>
    <mergeCell ref="A81:A82"/>
    <mergeCell ref="A74:A76"/>
    <mergeCell ref="A77:A78"/>
    <mergeCell ref="D3:H3"/>
    <mergeCell ref="G4:G5"/>
    <mergeCell ref="H4:H5"/>
    <mergeCell ref="A65:A69"/>
    <mergeCell ref="A70:A73"/>
    <mergeCell ref="A37:A41"/>
    <mergeCell ref="A3:A5"/>
    <mergeCell ref="B3:B5"/>
    <mergeCell ref="C3:C5"/>
    <mergeCell ref="A6:A9"/>
    <mergeCell ref="A10:A11"/>
    <mergeCell ref="A12:A15"/>
    <mergeCell ref="A23:A26"/>
  </mergeCells>
  <hyperlinks>
    <hyperlink ref="C5" r:id="rId1" display="cf=j=@)^^÷^&amp;                        -;fpg–kf}if_ "/>
  </hyperlinks>
  <printOptions horizontalCentered="1"/>
  <pageMargins left="0.45" right="0.45" top="0.5" bottom="0.5" header="0.3" footer="0.3"/>
  <pageSetup paperSize="9" scale="35" orientation="landscape" horizontalDpi="300" verticalDpi="300" r:id="rId2"/>
  <colBreaks count="1" manualBreakCount="1">
    <brk id="23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5"/>
  <dimension ref="A1:AE29"/>
  <sheetViews>
    <sheetView workbookViewId="0">
      <pane xSplit="1" ySplit="5" topLeftCell="B15" activePane="bottomRight" state="frozen"/>
      <selection sqref="A1:AO2"/>
      <selection pane="topRight" sqref="A1:AO2"/>
      <selection pane="bottomLeft" sqref="A1:AO2"/>
      <selection pane="bottomRight" activeCell="H25" sqref="H25"/>
    </sheetView>
  </sheetViews>
  <sheetFormatPr defaultRowHeight="14.5"/>
  <cols>
    <col min="1" max="1" width="20.453125" customWidth="1"/>
    <col min="2" max="2" width="15.54296875" bestFit="1" customWidth="1"/>
    <col min="3" max="3" width="13.453125" bestFit="1" customWidth="1"/>
    <col min="4" max="4" width="13.54296875" bestFit="1" customWidth="1"/>
    <col min="5" max="5" width="14.453125" bestFit="1" customWidth="1"/>
    <col min="6" max="7" width="9.453125" bestFit="1" customWidth="1"/>
  </cols>
  <sheetData>
    <row r="1" spans="1:31" s="192" customFormat="1" ht="21">
      <c r="A1" s="334" t="s">
        <v>213</v>
      </c>
      <c r="B1" s="334"/>
      <c r="C1" s="334"/>
      <c r="D1" s="334"/>
      <c r="E1" s="334"/>
      <c r="F1" s="334"/>
      <c r="G1" s="334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</row>
    <row r="2" spans="1:31" s="190" customFormat="1" ht="23.5">
      <c r="A2" s="335" t="s">
        <v>417</v>
      </c>
      <c r="B2" s="335"/>
      <c r="C2" s="335"/>
      <c r="D2" s="335"/>
      <c r="E2" s="335"/>
      <c r="F2" s="335"/>
      <c r="G2" s="335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</row>
    <row r="3" spans="1:31" s="190" customFormat="1" ht="23.5">
      <c r="A3" s="261"/>
      <c r="B3" s="261"/>
      <c r="C3" s="261"/>
      <c r="D3" s="261"/>
      <c r="E3" s="261"/>
      <c r="F3" s="261"/>
      <c r="G3" s="53" t="s">
        <v>419</v>
      </c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</row>
    <row r="4" spans="1:31" ht="15.5">
      <c r="A4" s="350" t="s">
        <v>82</v>
      </c>
      <c r="B4" s="339" t="s">
        <v>358</v>
      </c>
      <c r="C4" s="339"/>
      <c r="D4" s="339"/>
      <c r="E4" s="339"/>
      <c r="F4" s="339"/>
      <c r="G4" s="339"/>
    </row>
    <row r="5" spans="1:31" ht="60">
      <c r="A5" s="350"/>
      <c r="B5" s="18" t="s">
        <v>83</v>
      </c>
      <c r="C5" s="18" t="s">
        <v>84</v>
      </c>
      <c r="D5" s="18" t="s">
        <v>85</v>
      </c>
      <c r="E5" s="18" t="s">
        <v>86</v>
      </c>
      <c r="F5" s="211" t="s">
        <v>87</v>
      </c>
      <c r="G5" s="211" t="s">
        <v>9</v>
      </c>
    </row>
    <row r="6" spans="1:31" ht="16">
      <c r="A6" s="228" t="s">
        <v>214</v>
      </c>
      <c r="B6" s="19">
        <v>111729.64450951134</v>
      </c>
      <c r="C6" s="19">
        <v>132471.69735769139</v>
      </c>
      <c r="D6" s="19">
        <v>150397.13305929449</v>
      </c>
      <c r="E6" s="19">
        <v>178854.54451207098</v>
      </c>
      <c r="F6" s="43">
        <v>18.564502678977291</v>
      </c>
      <c r="G6" s="43">
        <v>18.921511915760433</v>
      </c>
    </row>
    <row r="7" spans="1:31" ht="16">
      <c r="A7" s="228" t="s">
        <v>102</v>
      </c>
      <c r="B7" s="19">
        <v>2826.0885044392812</v>
      </c>
      <c r="C7" s="19">
        <v>3330.0806664846295</v>
      </c>
      <c r="D7" s="19">
        <v>3676.0826808800002</v>
      </c>
      <c r="E7" s="19">
        <v>4992.2807628700002</v>
      </c>
      <c r="F7" s="43">
        <v>17.833559042955187</v>
      </c>
      <c r="G7" s="43">
        <v>35.804365577406486</v>
      </c>
    </row>
    <row r="8" spans="1:31" ht="16">
      <c r="A8" s="228" t="s">
        <v>215</v>
      </c>
      <c r="B8" s="19">
        <v>5148.9723854983322</v>
      </c>
      <c r="C8" s="19">
        <v>5987.8946312849321</v>
      </c>
      <c r="D8" s="19">
        <v>7765.7147941318208</v>
      </c>
      <c r="E8" s="19">
        <v>7323.9505237878302</v>
      </c>
      <c r="F8" s="43">
        <v>16.293003399073513</v>
      </c>
      <c r="G8" s="43">
        <v>-5.6886491720995309</v>
      </c>
    </row>
    <row r="9" spans="1:31" ht="30">
      <c r="A9" s="31" t="s">
        <v>216</v>
      </c>
      <c r="B9" s="19">
        <v>170585.73437439921</v>
      </c>
      <c r="C9" s="19">
        <v>188932.5090066882</v>
      </c>
      <c r="D9" s="19">
        <v>159160.33010418192</v>
      </c>
      <c r="E9" s="19">
        <v>169155.46369035472</v>
      </c>
      <c r="F9" s="43">
        <v>10.755163495689345</v>
      </c>
      <c r="G9" s="43">
        <v>6.2799150891621451</v>
      </c>
    </row>
    <row r="10" spans="1:31" ht="16">
      <c r="A10" s="31" t="s">
        <v>217</v>
      </c>
      <c r="B10" s="19">
        <v>247806.34932343918</v>
      </c>
      <c r="C10" s="19">
        <v>293571.01149204705</v>
      </c>
      <c r="D10" s="19">
        <v>323916.34108114417</v>
      </c>
      <c r="E10" s="19">
        <v>374783.27993829298</v>
      </c>
      <c r="F10" s="43">
        <v>18.467913470964149</v>
      </c>
      <c r="G10" s="43">
        <v>15.703727291858399</v>
      </c>
    </row>
    <row r="11" spans="1:31" ht="16">
      <c r="A11" s="31" t="s">
        <v>218</v>
      </c>
      <c r="B11" s="19">
        <v>243651.46894892756</v>
      </c>
      <c r="C11" s="19">
        <v>260263.12767797353</v>
      </c>
      <c r="D11" s="19">
        <v>274707.28577477665</v>
      </c>
      <c r="E11" s="19">
        <v>333580.92599151726</v>
      </c>
      <c r="F11" s="43">
        <v>6.8177954357122985</v>
      </c>
      <c r="G11" s="43">
        <v>21.431408362794272</v>
      </c>
    </row>
    <row r="12" spans="1:31" ht="16">
      <c r="A12" s="31" t="s">
        <v>219</v>
      </c>
      <c r="B12" s="19">
        <v>80304.866316955682</v>
      </c>
      <c r="C12" s="19">
        <v>93241.143301134696</v>
      </c>
      <c r="D12" s="19">
        <v>107913.32099571037</v>
      </c>
      <c r="E12" s="19">
        <v>137376.12705584714</v>
      </c>
      <c r="F12" s="43">
        <v>16.108957747492852</v>
      </c>
      <c r="G12" s="43">
        <v>27.302288344279518</v>
      </c>
    </row>
    <row r="13" spans="1:31" ht="30">
      <c r="A13" s="31" t="s">
        <v>220</v>
      </c>
      <c r="B13" s="19">
        <v>32124.987319881304</v>
      </c>
      <c r="C13" s="19">
        <v>36064.942684424321</v>
      </c>
      <c r="D13" s="19">
        <v>32544.853068336255</v>
      </c>
      <c r="E13" s="19">
        <v>40187.72624480279</v>
      </c>
      <c r="F13" s="43">
        <v>12.26445733755881</v>
      </c>
      <c r="G13" s="43">
        <v>23.484122544410837</v>
      </c>
    </row>
    <row r="14" spans="1:31" ht="16">
      <c r="A14" s="31" t="s">
        <v>221</v>
      </c>
      <c r="B14" s="19">
        <v>68134.775000569934</v>
      </c>
      <c r="C14" s="19">
        <v>75165.271495485955</v>
      </c>
      <c r="D14" s="19">
        <v>72818.066684625548</v>
      </c>
      <c r="E14" s="19">
        <v>92880.264898470952</v>
      </c>
      <c r="F14" s="43">
        <v>10.318514290033562</v>
      </c>
      <c r="G14" s="43">
        <v>27.551127250788767</v>
      </c>
    </row>
    <row r="15" spans="1:31" ht="16">
      <c r="A15" s="31" t="s">
        <v>222</v>
      </c>
      <c r="B15" s="19">
        <v>494185.0005247076</v>
      </c>
      <c r="C15" s="19">
        <v>525985.37549191364</v>
      </c>
      <c r="D15" s="19">
        <v>540607.73528205079</v>
      </c>
      <c r="E15" s="19">
        <v>650130.64506708516</v>
      </c>
      <c r="F15" s="43">
        <v>6.4349130251710562</v>
      </c>
      <c r="G15" s="43">
        <v>20.2592198811016</v>
      </c>
    </row>
    <row r="16" spans="1:31" ht="16">
      <c r="A16" s="31" t="s">
        <v>223</v>
      </c>
      <c r="B16" s="19">
        <v>187863.73275564553</v>
      </c>
      <c r="C16" s="19">
        <v>193733.30975423648</v>
      </c>
      <c r="D16" s="19">
        <v>198328.68252857556</v>
      </c>
      <c r="E16" s="19">
        <v>240181.18077620558</v>
      </c>
      <c r="F16" s="43">
        <v>3.1243800559555268</v>
      </c>
      <c r="G16" s="43">
        <v>21.10259480072925</v>
      </c>
    </row>
    <row r="17" spans="1:7" ht="16">
      <c r="A17" s="31" t="s">
        <v>224</v>
      </c>
      <c r="B17" s="19">
        <v>90348.691255950514</v>
      </c>
      <c r="C17" s="19">
        <v>107636.88901893928</v>
      </c>
      <c r="D17" s="19">
        <v>115919.79569191246</v>
      </c>
      <c r="E17" s="19">
        <v>133132.75556789394</v>
      </c>
      <c r="F17" s="43">
        <v>19.134973094422264</v>
      </c>
      <c r="G17" s="43">
        <v>14.849025374172925</v>
      </c>
    </row>
    <row r="18" spans="1:7" ht="17">
      <c r="A18" s="183" t="s">
        <v>225</v>
      </c>
      <c r="B18" s="19">
        <v>88335.093503384807</v>
      </c>
      <c r="C18" s="19">
        <v>94689.380712745799</v>
      </c>
      <c r="D18" s="19">
        <v>100526.08916697398</v>
      </c>
      <c r="E18" s="19">
        <v>130686.92537792577</v>
      </c>
      <c r="F18" s="43">
        <v>7.1933893511048552</v>
      </c>
      <c r="G18" s="43">
        <v>30.002993711268914</v>
      </c>
    </row>
    <row r="19" spans="1:7" ht="16">
      <c r="A19" s="31" t="s">
        <v>226</v>
      </c>
      <c r="B19" s="19">
        <v>142241.27343403467</v>
      </c>
      <c r="C19" s="19">
        <v>148145.02035978873</v>
      </c>
      <c r="D19" s="19">
        <v>147730.7455324459</v>
      </c>
      <c r="E19" s="19">
        <v>163894.74132314062</v>
      </c>
      <c r="F19" s="43">
        <v>4.1505160796327942</v>
      </c>
      <c r="G19" s="43">
        <v>10.941524550246484</v>
      </c>
    </row>
    <row r="20" spans="1:7" ht="16">
      <c r="A20" s="31" t="s">
        <v>227</v>
      </c>
      <c r="B20" s="19">
        <v>1526.24113762</v>
      </c>
      <c r="C20" s="19">
        <v>1525.11062425</v>
      </c>
      <c r="D20" s="19">
        <v>1640.7867086199999</v>
      </c>
      <c r="E20" s="19">
        <v>1528.8825292600002</v>
      </c>
      <c r="F20" s="43">
        <v>-7.4071740181437917E-2</v>
      </c>
      <c r="G20" s="43">
        <v>-6.8201539403081739</v>
      </c>
    </row>
    <row r="21" spans="1:7" ht="16">
      <c r="A21" s="31" t="s">
        <v>155</v>
      </c>
      <c r="B21" s="19">
        <v>356782.74702695559</v>
      </c>
      <c r="C21" s="19">
        <v>330273.85887226253</v>
      </c>
      <c r="D21" s="19">
        <v>387544.58218953304</v>
      </c>
      <c r="E21" s="19">
        <v>452563.5150987251</v>
      </c>
      <c r="F21" s="43">
        <v>-7.4299803943967788</v>
      </c>
      <c r="G21" s="43">
        <v>16.777149235799101</v>
      </c>
    </row>
    <row r="22" spans="1:7" ht="16">
      <c r="A22" s="229" t="s">
        <v>36</v>
      </c>
      <c r="B22" s="230">
        <v>2323595.6663219212</v>
      </c>
      <c r="C22" s="230">
        <v>2491016.6231473507</v>
      </c>
      <c r="D22" s="230">
        <v>2625197.5453431928</v>
      </c>
      <c r="E22" s="230">
        <v>3111253.2093582503</v>
      </c>
      <c r="F22" s="93">
        <v>7.2052534462867328</v>
      </c>
      <c r="G22" s="93">
        <v>18.515012894068335</v>
      </c>
    </row>
    <row r="23" spans="1:7" ht="15">
      <c r="A23" s="149" t="s">
        <v>103</v>
      </c>
    </row>
    <row r="24" spans="1:7">
      <c r="A24" s="231" t="s">
        <v>447</v>
      </c>
    </row>
    <row r="25" spans="1:7" ht="15.5">
      <c r="A25" s="168"/>
    </row>
    <row r="26" spans="1:7" ht="16">
      <c r="A26" s="54" t="s">
        <v>374</v>
      </c>
      <c r="B26" s="19">
        <v>779622.37866910128</v>
      </c>
      <c r="C26" s="19">
        <v>878060.62879355275</v>
      </c>
      <c r="D26" s="19">
        <v>906007.84581828106</v>
      </c>
      <c r="E26" s="19">
        <v>1062407.4734446027</v>
      </c>
      <c r="F26" s="43">
        <v>12.626401296034629</v>
      </c>
      <c r="G26" s="43">
        <v>17.262502565313426</v>
      </c>
    </row>
    <row r="27" spans="1:7" ht="16">
      <c r="A27" s="54" t="s">
        <v>375</v>
      </c>
      <c r="E27" s="141">
        <v>33.923005582843288</v>
      </c>
    </row>
    <row r="28" spans="1:7" ht="16">
      <c r="A28" s="54" t="s">
        <v>380</v>
      </c>
      <c r="B28" s="143">
        <v>928867.29304025834</v>
      </c>
      <c r="C28" s="143">
        <v>997210.22647332109</v>
      </c>
      <c r="D28" s="143">
        <v>1028200.3693541383</v>
      </c>
      <c r="E28" s="143">
        <v>1247011.7716875814</v>
      </c>
      <c r="F28" s="43">
        <v>7.357663892908846</v>
      </c>
      <c r="G28" s="43">
        <v>21.28100794895542</v>
      </c>
    </row>
    <row r="29" spans="1:7" ht="16">
      <c r="A29" s="54" t="s">
        <v>375</v>
      </c>
      <c r="E29" s="142">
        <v>39.817479027772393</v>
      </c>
    </row>
  </sheetData>
  <customSheetViews>
    <customSheetView guid="{987B117E-A030-4738-9C8F-B53639619339}">
      <pageMargins left="0.7" right="0.7" top="0.75" bottom="0.75" header="0.3" footer="0.3"/>
    </customSheetView>
  </customSheetViews>
  <mergeCells count="4">
    <mergeCell ref="A4:A5"/>
    <mergeCell ref="B4:G4"/>
    <mergeCell ref="A1:G1"/>
    <mergeCell ref="A2:G2"/>
  </mergeCells>
  <hyperlinks>
    <hyperlink ref="C5" r:id="rId1" display="cf=j=@)^&amp;÷^*                        -;fpg–kf}if_ "/>
    <hyperlink ref="D5" r:id="rId2" display="cf=j=@)^&amp;÷^*                        -;fpg–kf}if_ "/>
  </hyperlinks>
  <printOptions horizontalCentered="1"/>
  <pageMargins left="0.7" right="0.7" top="0.75" bottom="0.75" header="0.3" footer="0.3"/>
  <pageSetup paperSize="9" scale="90" orientation="portrait" horizontalDpi="300" verticalDpi="300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W32"/>
  <sheetViews>
    <sheetView workbookViewId="0">
      <pane xSplit="1" ySplit="4" topLeftCell="B5" activePane="bottomRight" state="frozen"/>
      <selection sqref="A1:AO2"/>
      <selection pane="topRight" sqref="A1:AO2"/>
      <selection pane="bottomLeft" sqref="A1:AO2"/>
      <selection pane="bottomRight" activeCell="C2" sqref="C2"/>
    </sheetView>
  </sheetViews>
  <sheetFormatPr defaultColWidth="13.54296875" defaultRowHeight="14.5"/>
  <cols>
    <col min="1" max="1" width="16.54296875" customWidth="1"/>
    <col min="2" max="2" width="12.7265625" customWidth="1"/>
    <col min="3" max="3" width="12.81640625" customWidth="1"/>
    <col min="4" max="4" width="12.1796875" bestFit="1" customWidth="1"/>
    <col min="5" max="5" width="12.453125" customWidth="1"/>
    <col min="6" max="7" width="8.81640625" customWidth="1"/>
    <col min="8" max="8" width="11.81640625" bestFit="1" customWidth="1"/>
    <col min="9" max="9" width="11.54296875" bestFit="1" customWidth="1"/>
    <col min="10" max="10" width="11.453125" bestFit="1" customWidth="1"/>
    <col min="11" max="11" width="11.1796875" customWidth="1"/>
    <col min="12" max="13" width="8.26953125" customWidth="1"/>
    <col min="14" max="14" width="11.54296875" bestFit="1" customWidth="1"/>
    <col min="15" max="15" width="12.453125" bestFit="1" customWidth="1"/>
    <col min="16" max="16" width="12.81640625" bestFit="1" customWidth="1"/>
    <col min="17" max="17" width="13.453125" customWidth="1"/>
    <col min="18" max="18" width="8" customWidth="1"/>
    <col min="19" max="19" width="8.453125" customWidth="1"/>
    <col min="20" max="20" width="11.453125" bestFit="1" customWidth="1"/>
    <col min="21" max="21" width="11.54296875" bestFit="1" customWidth="1"/>
    <col min="22" max="22" width="12.453125" bestFit="1" customWidth="1"/>
    <col min="23" max="23" width="12.453125" customWidth="1"/>
    <col min="24" max="24" width="8.7265625" customWidth="1"/>
    <col min="25" max="25" width="8.81640625" customWidth="1"/>
    <col min="26" max="26" width="12.1796875" bestFit="1" customWidth="1"/>
    <col min="27" max="28" width="11.54296875" bestFit="1" customWidth="1"/>
    <col min="29" max="29" width="12.453125" customWidth="1"/>
    <col min="30" max="30" width="8.81640625" customWidth="1"/>
    <col min="31" max="31" width="8.453125" customWidth="1"/>
    <col min="32" max="32" width="10.54296875" bestFit="1" customWidth="1"/>
    <col min="33" max="33" width="11" bestFit="1" customWidth="1"/>
    <col min="34" max="34" width="11.453125" bestFit="1" customWidth="1"/>
    <col min="35" max="35" width="10.81640625" customWidth="1"/>
    <col min="36" max="36" width="8.7265625" customWidth="1"/>
    <col min="37" max="37" width="8.453125" customWidth="1"/>
    <col min="38" max="38" width="10.54296875" bestFit="1" customWidth="1"/>
    <col min="39" max="39" width="11.453125" bestFit="1" customWidth="1"/>
    <col min="40" max="40" width="10.81640625" bestFit="1" customWidth="1"/>
    <col min="41" max="41" width="10.26953125" customWidth="1"/>
    <col min="42" max="42" width="7.81640625" customWidth="1"/>
    <col min="43" max="43" width="9.453125" customWidth="1"/>
    <col min="44" max="44" width="12.453125" bestFit="1" customWidth="1"/>
    <col min="45" max="46" width="12.54296875" bestFit="1" customWidth="1"/>
    <col min="47" max="47" width="11.54296875" bestFit="1" customWidth="1"/>
    <col min="48" max="48" width="8.54296875" customWidth="1"/>
    <col min="49" max="49" width="9" customWidth="1"/>
  </cols>
  <sheetData>
    <row r="1" spans="1:49" s="196" customFormat="1" ht="34">
      <c r="A1" s="232" t="s">
        <v>429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</row>
    <row r="2" spans="1:49" s="207" customFormat="1" ht="36.5">
      <c r="A2" s="233" t="s">
        <v>418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</row>
    <row r="3" spans="1:49" ht="15.5">
      <c r="A3" s="350" t="s">
        <v>82</v>
      </c>
      <c r="B3" s="339" t="s">
        <v>0</v>
      </c>
      <c r="C3" s="339"/>
      <c r="D3" s="339"/>
      <c r="E3" s="339"/>
      <c r="F3" s="339"/>
      <c r="G3" s="339"/>
      <c r="H3" s="339" t="s">
        <v>352</v>
      </c>
      <c r="I3" s="339"/>
      <c r="J3" s="339"/>
      <c r="K3" s="339"/>
      <c r="L3" s="339"/>
      <c r="M3" s="339"/>
      <c r="N3" s="339" t="s">
        <v>356</v>
      </c>
      <c r="O3" s="339"/>
      <c r="P3" s="339"/>
      <c r="Q3" s="339"/>
      <c r="R3" s="339"/>
      <c r="S3" s="339"/>
      <c r="T3" s="339" t="s">
        <v>357</v>
      </c>
      <c r="U3" s="339"/>
      <c r="V3" s="339"/>
      <c r="W3" s="339"/>
      <c r="X3" s="339"/>
      <c r="Y3" s="339"/>
      <c r="Z3" s="339" t="s">
        <v>353</v>
      </c>
      <c r="AA3" s="339"/>
      <c r="AB3" s="339"/>
      <c r="AC3" s="339"/>
      <c r="AD3" s="339"/>
      <c r="AE3" s="339"/>
      <c r="AF3" s="339" t="s">
        <v>354</v>
      </c>
      <c r="AG3" s="339"/>
      <c r="AH3" s="339"/>
      <c r="AI3" s="339"/>
      <c r="AJ3" s="339"/>
      <c r="AK3" s="339"/>
      <c r="AL3" s="339" t="s">
        <v>444</v>
      </c>
      <c r="AM3" s="339"/>
      <c r="AN3" s="339"/>
      <c r="AO3" s="339"/>
      <c r="AP3" s="339"/>
      <c r="AQ3" s="339"/>
      <c r="AR3" s="339" t="s">
        <v>36</v>
      </c>
      <c r="AS3" s="339"/>
      <c r="AT3" s="339"/>
      <c r="AU3" s="339"/>
      <c r="AV3" s="339"/>
      <c r="AW3" s="339"/>
    </row>
    <row r="4" spans="1:49" ht="61.5" customHeight="1">
      <c r="A4" s="350"/>
      <c r="B4" s="18" t="s">
        <v>83</v>
      </c>
      <c r="C4" s="18" t="s">
        <v>84</v>
      </c>
      <c r="D4" s="18" t="s">
        <v>85</v>
      </c>
      <c r="E4" s="18" t="s">
        <v>86</v>
      </c>
      <c r="F4" s="211" t="s">
        <v>87</v>
      </c>
      <c r="G4" s="211" t="s">
        <v>9</v>
      </c>
      <c r="H4" s="18" t="s">
        <v>83</v>
      </c>
      <c r="I4" s="18" t="s">
        <v>84</v>
      </c>
      <c r="J4" s="18" t="s">
        <v>85</v>
      </c>
      <c r="K4" s="18" t="s">
        <v>86</v>
      </c>
      <c r="L4" s="211" t="s">
        <v>87</v>
      </c>
      <c r="M4" s="211" t="s">
        <v>9</v>
      </c>
      <c r="N4" s="18" t="s">
        <v>83</v>
      </c>
      <c r="O4" s="18" t="s">
        <v>84</v>
      </c>
      <c r="P4" s="18" t="s">
        <v>85</v>
      </c>
      <c r="Q4" s="18" t="s">
        <v>86</v>
      </c>
      <c r="R4" s="211" t="s">
        <v>87</v>
      </c>
      <c r="S4" s="211" t="s">
        <v>9</v>
      </c>
      <c r="T4" s="18" t="s">
        <v>83</v>
      </c>
      <c r="U4" s="18" t="s">
        <v>84</v>
      </c>
      <c r="V4" s="18" t="s">
        <v>85</v>
      </c>
      <c r="W4" s="18" t="s">
        <v>86</v>
      </c>
      <c r="X4" s="211" t="s">
        <v>87</v>
      </c>
      <c r="Y4" s="211" t="s">
        <v>9</v>
      </c>
      <c r="Z4" s="18" t="s">
        <v>83</v>
      </c>
      <c r="AA4" s="18" t="s">
        <v>84</v>
      </c>
      <c r="AB4" s="18" t="s">
        <v>85</v>
      </c>
      <c r="AC4" s="18" t="s">
        <v>86</v>
      </c>
      <c r="AD4" s="211" t="s">
        <v>87</v>
      </c>
      <c r="AE4" s="211" t="s">
        <v>9</v>
      </c>
      <c r="AF4" s="18" t="s">
        <v>83</v>
      </c>
      <c r="AG4" s="18" t="s">
        <v>84</v>
      </c>
      <c r="AH4" s="18" t="s">
        <v>85</v>
      </c>
      <c r="AI4" s="18" t="s">
        <v>86</v>
      </c>
      <c r="AJ4" s="211" t="s">
        <v>87</v>
      </c>
      <c r="AK4" s="211" t="s">
        <v>9</v>
      </c>
      <c r="AL4" s="18" t="s">
        <v>83</v>
      </c>
      <c r="AM4" s="18" t="s">
        <v>84</v>
      </c>
      <c r="AN4" s="18" t="s">
        <v>85</v>
      </c>
      <c r="AO4" s="18" t="s">
        <v>86</v>
      </c>
      <c r="AP4" s="211" t="s">
        <v>87</v>
      </c>
      <c r="AQ4" s="211" t="s">
        <v>9</v>
      </c>
      <c r="AR4" s="18" t="s">
        <v>83</v>
      </c>
      <c r="AS4" s="18" t="s">
        <v>84</v>
      </c>
      <c r="AT4" s="18" t="s">
        <v>85</v>
      </c>
      <c r="AU4" s="18" t="s">
        <v>86</v>
      </c>
      <c r="AV4" s="211" t="s">
        <v>87</v>
      </c>
      <c r="AW4" s="211" t="s">
        <v>9</v>
      </c>
    </row>
    <row r="5" spans="1:49" ht="16">
      <c r="A5" s="228" t="s">
        <v>214</v>
      </c>
      <c r="B5" s="19">
        <v>21731.374811509999</v>
      </c>
      <c r="C5" s="19">
        <v>21332.447872170178</v>
      </c>
      <c r="D5" s="19">
        <v>25832.462935843996</v>
      </c>
      <c r="E5" s="19">
        <v>30450.734254733499</v>
      </c>
      <c r="F5" s="43">
        <v>-1.8357188295723006</v>
      </c>
      <c r="G5" s="43">
        <v>17.877781651556688</v>
      </c>
      <c r="H5" s="19">
        <v>15172.779504144002</v>
      </c>
      <c r="I5" s="19">
        <v>17510.668396766734</v>
      </c>
      <c r="J5" s="19">
        <v>20750.742372664994</v>
      </c>
      <c r="K5" s="19">
        <v>24605.984345060999</v>
      </c>
      <c r="L5" s="43">
        <v>15.408441755738991</v>
      </c>
      <c r="M5" s="43">
        <v>18.578814690863908</v>
      </c>
      <c r="N5" s="19">
        <v>40782.427508623587</v>
      </c>
      <c r="O5" s="19">
        <v>49821.155186311444</v>
      </c>
      <c r="P5" s="19">
        <v>58914.928514852501</v>
      </c>
      <c r="Q5" s="19">
        <v>70238.778152236497</v>
      </c>
      <c r="R5" s="43">
        <v>22.163289999783828</v>
      </c>
      <c r="S5" s="43">
        <v>19.220679584681562</v>
      </c>
      <c r="T5" s="19">
        <v>10561.803467719999</v>
      </c>
      <c r="U5" s="19">
        <v>12114.825719273673</v>
      </c>
      <c r="V5" s="19">
        <v>12908.120900699998</v>
      </c>
      <c r="W5" s="19">
        <v>15069.368041629999</v>
      </c>
      <c r="X5" s="43">
        <v>14.704138893515378</v>
      </c>
      <c r="Y5" s="43">
        <v>16.7433134346673</v>
      </c>
      <c r="Z5" s="19">
        <v>17302.257210252094</v>
      </c>
      <c r="AA5" s="19">
        <v>24579.0787829728</v>
      </c>
      <c r="AB5" s="19">
        <v>23761.768136532999</v>
      </c>
      <c r="AC5" s="19">
        <v>27984.770356339995</v>
      </c>
      <c r="AD5" s="43">
        <v>42.057065065527837</v>
      </c>
      <c r="AE5" s="43">
        <v>17.772255816747304</v>
      </c>
      <c r="AF5" s="19">
        <v>1402.6214847016665</v>
      </c>
      <c r="AG5" s="19">
        <v>1576.3865074917894</v>
      </c>
      <c r="AH5" s="19">
        <v>2037.7826326899999</v>
      </c>
      <c r="AI5" s="19">
        <v>2485.8773335200003</v>
      </c>
      <c r="AJ5" s="43">
        <v>12.388589843045381</v>
      </c>
      <c r="AK5" s="43">
        <v>21.989327695785079</v>
      </c>
      <c r="AL5" s="19">
        <v>4776.3805225599999</v>
      </c>
      <c r="AM5" s="19">
        <v>5537.1348927047666</v>
      </c>
      <c r="AN5" s="19">
        <v>6191.3275660100007</v>
      </c>
      <c r="AO5" s="19">
        <v>8019.0320285500002</v>
      </c>
      <c r="AP5" s="43">
        <v>15.92742384220729</v>
      </c>
      <c r="AQ5" s="43">
        <v>29.520396765533491</v>
      </c>
      <c r="AR5" s="19">
        <v>111729.64450951134</v>
      </c>
      <c r="AS5" s="19">
        <v>132471.69735769139</v>
      </c>
      <c r="AT5" s="19">
        <v>150397.13305929449</v>
      </c>
      <c r="AU5" s="19">
        <v>178854.54451207098</v>
      </c>
      <c r="AV5" s="43">
        <v>18.564502678977291</v>
      </c>
      <c r="AW5" s="43">
        <v>18.921511915760433</v>
      </c>
    </row>
    <row r="6" spans="1:49" ht="16">
      <c r="A6" s="228" t="s">
        <v>102</v>
      </c>
      <c r="B6" s="19">
        <v>414.67649108999996</v>
      </c>
      <c r="C6" s="19">
        <v>387.77618235504679</v>
      </c>
      <c r="D6" s="19">
        <v>462.01173896999995</v>
      </c>
      <c r="E6" s="19">
        <v>701.05453828999998</v>
      </c>
      <c r="F6" s="43">
        <v>-6.4870590238294596</v>
      </c>
      <c r="G6" s="43">
        <v>51.739551002084369</v>
      </c>
      <c r="H6" s="19">
        <v>1192.8425732599999</v>
      </c>
      <c r="I6" s="19">
        <v>1275.9785282753267</v>
      </c>
      <c r="J6" s="19">
        <v>1704.51380251</v>
      </c>
      <c r="K6" s="19">
        <v>2173.20004384</v>
      </c>
      <c r="L6" s="43">
        <v>6.9695663852874503</v>
      </c>
      <c r="M6" s="43">
        <v>27.496770084221737</v>
      </c>
      <c r="N6" s="19">
        <v>390.20572291999997</v>
      </c>
      <c r="O6" s="19">
        <v>431.51187920620265</v>
      </c>
      <c r="P6" s="19">
        <v>437.21917388999998</v>
      </c>
      <c r="Q6" s="19">
        <v>555.15732806999995</v>
      </c>
      <c r="R6" s="43">
        <v>10.585738204221911</v>
      </c>
      <c r="S6" s="43">
        <v>26.974607067363436</v>
      </c>
      <c r="T6" s="19">
        <v>95.015708400000008</v>
      </c>
      <c r="U6" s="19">
        <v>107.60938152723806</v>
      </c>
      <c r="V6" s="19">
        <v>106.74781771000001</v>
      </c>
      <c r="W6" s="19">
        <v>179.06302020999999</v>
      </c>
      <c r="X6" s="43">
        <v>13.25430640817919</v>
      </c>
      <c r="Y6" s="43">
        <v>67.743963344016521</v>
      </c>
      <c r="Z6" s="19">
        <v>589.59991345928154</v>
      </c>
      <c r="AA6" s="19">
        <v>976.20353162054732</v>
      </c>
      <c r="AB6" s="19">
        <v>747.42883402999996</v>
      </c>
      <c r="AC6" s="19">
        <v>1138.2371484199998</v>
      </c>
      <c r="AD6" s="43">
        <v>65.570501171378652</v>
      </c>
      <c r="AE6" s="43">
        <v>52.287026750471028</v>
      </c>
      <c r="AF6" s="19">
        <v>6.5334598999999995</v>
      </c>
      <c r="AG6" s="19">
        <v>8.4251184681406173</v>
      </c>
      <c r="AH6" s="19">
        <v>9.9810678000000017</v>
      </c>
      <c r="AI6" s="19">
        <v>13.77941466</v>
      </c>
      <c r="AJ6" s="43">
        <v>28.95339677741984</v>
      </c>
      <c r="AK6" s="43">
        <v>38.055516064122884</v>
      </c>
      <c r="AL6" s="19">
        <v>137.21463541</v>
      </c>
      <c r="AM6" s="19">
        <v>142.5760450321273</v>
      </c>
      <c r="AN6" s="19">
        <v>208.18024596999999</v>
      </c>
      <c r="AO6" s="19">
        <v>231.78926938000001</v>
      </c>
      <c r="AP6" s="43">
        <v>3.9073161591744991</v>
      </c>
      <c r="AQ6" s="43">
        <v>11.340664576504651</v>
      </c>
      <c r="AR6" s="19">
        <v>2826.0885044392812</v>
      </c>
      <c r="AS6" s="19">
        <v>3330.0806664846295</v>
      </c>
      <c r="AT6" s="19">
        <v>3676.0826808800002</v>
      </c>
      <c r="AU6" s="19">
        <v>4992.2807628700002</v>
      </c>
      <c r="AV6" s="43">
        <v>17.833559042955187</v>
      </c>
      <c r="AW6" s="43">
        <v>35.804365577406486</v>
      </c>
    </row>
    <row r="7" spans="1:49" ht="16">
      <c r="A7" s="228" t="s">
        <v>215</v>
      </c>
      <c r="B7" s="19">
        <v>567.60710487000006</v>
      </c>
      <c r="C7" s="19">
        <v>820.09059487999991</v>
      </c>
      <c r="D7" s="19">
        <v>921.77746481249028</v>
      </c>
      <c r="E7" s="19">
        <v>1561.9344400294997</v>
      </c>
      <c r="F7" s="43">
        <v>44.482087670101748</v>
      </c>
      <c r="G7" s="43">
        <v>69.448104304354132</v>
      </c>
      <c r="H7" s="19">
        <v>695.48424278000005</v>
      </c>
      <c r="I7" s="19">
        <v>779.34860556000001</v>
      </c>
      <c r="J7" s="19">
        <v>518.29745939500003</v>
      </c>
      <c r="K7" s="19">
        <v>648.53266285999996</v>
      </c>
      <c r="L7" s="43">
        <v>12.058413062641947</v>
      </c>
      <c r="M7" s="43">
        <v>25.127501805048652</v>
      </c>
      <c r="N7" s="19">
        <v>3037.0008389983323</v>
      </c>
      <c r="O7" s="19">
        <v>3577.5170364653318</v>
      </c>
      <c r="P7" s="19">
        <v>5360.0275156443295</v>
      </c>
      <c r="Q7" s="19">
        <v>4131.6130570583318</v>
      </c>
      <c r="R7" s="43">
        <v>17.797696679111667</v>
      </c>
      <c r="S7" s="43">
        <v>-22.918062547265293</v>
      </c>
      <c r="T7" s="19">
        <v>168.81123726000001</v>
      </c>
      <c r="U7" s="19">
        <v>161.20862127000001</v>
      </c>
      <c r="V7" s="19">
        <v>124.87665016000001</v>
      </c>
      <c r="W7" s="19">
        <v>142.30797086000001</v>
      </c>
      <c r="X7" s="43">
        <v>-4.5036196128878601</v>
      </c>
      <c r="Y7" s="43">
        <v>13.958831116678638</v>
      </c>
      <c r="Z7" s="19">
        <v>629.99951257999999</v>
      </c>
      <c r="AA7" s="19">
        <v>585.53279155960013</v>
      </c>
      <c r="AB7" s="19">
        <v>726.90156601000001</v>
      </c>
      <c r="AC7" s="19">
        <v>735.52721572000007</v>
      </c>
      <c r="AD7" s="43">
        <v>-7.058215146595586</v>
      </c>
      <c r="AE7" s="43">
        <v>1.1866324291123505</v>
      </c>
      <c r="AF7" s="19">
        <v>7.2288282499999994</v>
      </c>
      <c r="AG7" s="19">
        <v>16.320153789999999</v>
      </c>
      <c r="AH7" s="19">
        <v>18.645546209999999</v>
      </c>
      <c r="AI7" s="19">
        <v>24.23153087</v>
      </c>
      <c r="AJ7" s="43">
        <v>125.76485739580269</v>
      </c>
      <c r="AK7" s="43">
        <v>29.958814813395605</v>
      </c>
      <c r="AL7" s="19">
        <v>42.84062076</v>
      </c>
      <c r="AM7" s="19">
        <v>47.876827760000005</v>
      </c>
      <c r="AN7" s="19">
        <v>95.188591900000006</v>
      </c>
      <c r="AO7" s="19">
        <v>79.803646389999997</v>
      </c>
      <c r="AP7" s="43">
        <v>11.755681665337292</v>
      </c>
      <c r="AQ7" s="43">
        <v>-16.162593860157742</v>
      </c>
      <c r="AR7" s="19">
        <v>5148.9723854983322</v>
      </c>
      <c r="AS7" s="19">
        <v>5987.8946312849321</v>
      </c>
      <c r="AT7" s="19">
        <v>7765.7147941318208</v>
      </c>
      <c r="AU7" s="19">
        <v>7323.9505237878302</v>
      </c>
      <c r="AV7" s="43">
        <v>16.293003399073513</v>
      </c>
      <c r="AW7" s="43">
        <v>-5.6886491720995309</v>
      </c>
    </row>
    <row r="8" spans="1:49" ht="30">
      <c r="A8" s="31" t="s">
        <v>216</v>
      </c>
      <c r="B8" s="19">
        <v>29078.475755656003</v>
      </c>
      <c r="C8" s="19">
        <v>27021.687918951</v>
      </c>
      <c r="D8" s="19">
        <v>22620.06822762989</v>
      </c>
      <c r="E8" s="19">
        <v>25489.038147848503</v>
      </c>
      <c r="F8" s="43">
        <v>-7.0732312587084039</v>
      </c>
      <c r="G8" s="43">
        <v>12.683294724611983</v>
      </c>
      <c r="H8" s="19">
        <v>18961.625339444996</v>
      </c>
      <c r="I8" s="19">
        <v>22100.4887276015</v>
      </c>
      <c r="J8" s="19">
        <v>17458.04123747546</v>
      </c>
      <c r="K8" s="19">
        <v>18270.323181603002</v>
      </c>
      <c r="L8" s="43">
        <v>16.553767580392332</v>
      </c>
      <c r="M8" s="43">
        <v>4.6527667856798018</v>
      </c>
      <c r="N8" s="19">
        <v>84816.570293659228</v>
      </c>
      <c r="O8" s="19">
        <v>99916.592962239913</v>
      </c>
      <c r="P8" s="19">
        <v>82475.671000114147</v>
      </c>
      <c r="Q8" s="19">
        <v>86404.419193314214</v>
      </c>
      <c r="R8" s="43">
        <v>17.803151691114238</v>
      </c>
      <c r="S8" s="43">
        <v>4.7635237707791731</v>
      </c>
      <c r="T8" s="19">
        <v>6435.4411146199991</v>
      </c>
      <c r="U8" s="19">
        <v>6106.2303890900002</v>
      </c>
      <c r="V8" s="19">
        <v>5628.0933279536002</v>
      </c>
      <c r="W8" s="19">
        <v>5873.3803942099994</v>
      </c>
      <c r="X8" s="43">
        <v>-5.1155891207224329</v>
      </c>
      <c r="Y8" s="43">
        <v>4.3582622384406449</v>
      </c>
      <c r="Z8" s="19">
        <v>24458.275531348998</v>
      </c>
      <c r="AA8" s="19">
        <v>27397.950546045802</v>
      </c>
      <c r="AB8" s="19">
        <v>24227.899257573314</v>
      </c>
      <c r="AC8" s="19">
        <v>25688.315890769001</v>
      </c>
      <c r="AD8" s="43">
        <v>12.019142604428197</v>
      </c>
      <c r="AE8" s="43">
        <v>6.0278302203158773</v>
      </c>
      <c r="AF8" s="19">
        <v>527.09407097999997</v>
      </c>
      <c r="AG8" s="19">
        <v>530.17895809000004</v>
      </c>
      <c r="AH8" s="19">
        <v>488.85453821789031</v>
      </c>
      <c r="AI8" s="19">
        <v>524.22514190999993</v>
      </c>
      <c r="AJ8" s="43">
        <v>0.58526310194773146</v>
      </c>
      <c r="AK8" s="43">
        <v>7.2354045890731413</v>
      </c>
      <c r="AL8" s="19">
        <v>6308.2522686900002</v>
      </c>
      <c r="AM8" s="19">
        <v>5859.3795046699997</v>
      </c>
      <c r="AN8" s="19">
        <v>6261.7025152176075</v>
      </c>
      <c r="AO8" s="19">
        <v>6905.7617406999989</v>
      </c>
      <c r="AP8" s="43">
        <v>-7.1156438408132203</v>
      </c>
      <c r="AQ8" s="43">
        <v>10.285688659228938</v>
      </c>
      <c r="AR8" s="19">
        <v>170585.73437439921</v>
      </c>
      <c r="AS8" s="19">
        <v>188932.5090066882</v>
      </c>
      <c r="AT8" s="19">
        <v>159160.33010418192</v>
      </c>
      <c r="AU8" s="19">
        <v>169155.46369035472</v>
      </c>
      <c r="AV8" s="43">
        <v>10.755163495689345</v>
      </c>
      <c r="AW8" s="43">
        <v>6.2799150891621451</v>
      </c>
    </row>
    <row r="9" spans="1:49" ht="30">
      <c r="A9" s="31" t="s">
        <v>217</v>
      </c>
      <c r="B9" s="19">
        <v>34866.955125900495</v>
      </c>
      <c r="C9" s="19">
        <v>40227.189420582297</v>
      </c>
      <c r="D9" s="19">
        <v>43753.383619034998</v>
      </c>
      <c r="E9" s="19">
        <v>50826.695618755504</v>
      </c>
      <c r="F9" s="43">
        <v>15.373393734344234</v>
      </c>
      <c r="G9" s="43">
        <v>16.166319984092041</v>
      </c>
      <c r="H9" s="19">
        <v>33761.25215456626</v>
      </c>
      <c r="I9" s="19">
        <v>43974.596332704488</v>
      </c>
      <c r="J9" s="19">
        <v>43322.935000079502</v>
      </c>
      <c r="K9" s="19">
        <v>50831.819008003513</v>
      </c>
      <c r="L9" s="43">
        <v>30.251674705011965</v>
      </c>
      <c r="M9" s="43">
        <v>17.332352962490276</v>
      </c>
      <c r="N9" s="19">
        <v>148398.37070599745</v>
      </c>
      <c r="O9" s="19">
        <v>172653.83231799526</v>
      </c>
      <c r="P9" s="19">
        <v>193918.36571127875</v>
      </c>
      <c r="Q9" s="19">
        <v>224941.95872429098</v>
      </c>
      <c r="R9" s="43">
        <v>16.344830132974991</v>
      </c>
      <c r="S9" s="43">
        <v>15.998274789094836</v>
      </c>
      <c r="T9" s="19">
        <v>5422.1769487200008</v>
      </c>
      <c r="U9" s="19">
        <v>6057.2302655799995</v>
      </c>
      <c r="V9" s="19">
        <v>7101.6592520599997</v>
      </c>
      <c r="W9" s="19">
        <v>5318.0488897599998</v>
      </c>
      <c r="X9" s="43">
        <v>11.712146668505795</v>
      </c>
      <c r="Y9" s="43">
        <v>-25.115403302159606</v>
      </c>
      <c r="Z9" s="19">
        <v>22499.171143664993</v>
      </c>
      <c r="AA9" s="19">
        <v>27384.953734212999</v>
      </c>
      <c r="AB9" s="19">
        <v>32180.971483122496</v>
      </c>
      <c r="AC9" s="19">
        <v>38836.585946393017</v>
      </c>
      <c r="AD9" s="43">
        <v>21.715389244121909</v>
      </c>
      <c r="AE9" s="43">
        <v>20.681832016044325</v>
      </c>
      <c r="AF9" s="19">
        <v>273.26240045000003</v>
      </c>
      <c r="AG9" s="19">
        <v>306.61115683999998</v>
      </c>
      <c r="AH9" s="19">
        <v>390.37854784000001</v>
      </c>
      <c r="AI9" s="19">
        <v>484.43579560000001</v>
      </c>
      <c r="AJ9" s="43">
        <v>12.203931581908904</v>
      </c>
      <c r="AK9" s="43">
        <v>24.093856663084409</v>
      </c>
      <c r="AL9" s="19">
        <v>2585.1608441400003</v>
      </c>
      <c r="AM9" s="19">
        <v>2966.5982641319997</v>
      </c>
      <c r="AN9" s="19">
        <v>3248.6474677285005</v>
      </c>
      <c r="AO9" s="19">
        <v>3543.7359554899995</v>
      </c>
      <c r="AP9" s="43">
        <v>14.754881533063411</v>
      </c>
      <c r="AQ9" s="43">
        <v>9.0834259701262283</v>
      </c>
      <c r="AR9" s="19">
        <v>247806.34932343918</v>
      </c>
      <c r="AS9" s="19">
        <v>293571.01149204705</v>
      </c>
      <c r="AT9" s="19">
        <v>323916.34108114417</v>
      </c>
      <c r="AU9" s="19">
        <v>374783.27993829298</v>
      </c>
      <c r="AV9" s="43">
        <v>18.467913470964149</v>
      </c>
      <c r="AW9" s="43">
        <v>15.703727291858399</v>
      </c>
    </row>
    <row r="10" spans="1:49" ht="16">
      <c r="A10" s="31" t="s">
        <v>218</v>
      </c>
      <c r="B10" s="19">
        <v>35579.577337219998</v>
      </c>
      <c r="C10" s="19">
        <v>32343.618258617502</v>
      </c>
      <c r="D10" s="19">
        <v>33143.751319586896</v>
      </c>
      <c r="E10" s="19">
        <v>40745.107907922509</v>
      </c>
      <c r="F10" s="43">
        <v>-9.0949902184963349</v>
      </c>
      <c r="G10" s="43">
        <v>22.934508876318588</v>
      </c>
      <c r="H10" s="19">
        <v>8829.5967692599988</v>
      </c>
      <c r="I10" s="19">
        <v>10681.888820649998</v>
      </c>
      <c r="J10" s="19">
        <v>11632.748299950086</v>
      </c>
      <c r="K10" s="19">
        <v>14414.89941523</v>
      </c>
      <c r="L10" s="43">
        <v>20.978217916345884</v>
      </c>
      <c r="M10" s="43">
        <v>23.916541848428466</v>
      </c>
      <c r="N10" s="19">
        <v>152873.04429884756</v>
      </c>
      <c r="O10" s="19">
        <v>164596.15127756546</v>
      </c>
      <c r="P10" s="19">
        <v>173524.43568794825</v>
      </c>
      <c r="Q10" s="19">
        <v>202680.50454781577</v>
      </c>
      <c r="R10" s="43">
        <v>7.6685245803051316</v>
      </c>
      <c r="S10" s="43">
        <v>16.802284211025679</v>
      </c>
      <c r="T10" s="19">
        <v>23667.573079320002</v>
      </c>
      <c r="U10" s="19">
        <v>25361.398750270004</v>
      </c>
      <c r="V10" s="19">
        <v>26436.041533360421</v>
      </c>
      <c r="W10" s="19">
        <v>35806.486762090004</v>
      </c>
      <c r="X10" s="43">
        <v>7.1567357805267164</v>
      </c>
      <c r="Y10" s="43">
        <v>35.445719877935375</v>
      </c>
      <c r="Z10" s="19">
        <v>15511.7355618</v>
      </c>
      <c r="AA10" s="19">
        <v>19391.760757020598</v>
      </c>
      <c r="AB10" s="19">
        <v>21282.933834098829</v>
      </c>
      <c r="AC10" s="19">
        <v>28555.901940129002</v>
      </c>
      <c r="AD10" s="43">
        <v>25.013482081113779</v>
      </c>
      <c r="AE10" s="43">
        <v>34.17277036485288</v>
      </c>
      <c r="AF10" s="19">
        <v>2299.7010029899993</v>
      </c>
      <c r="AG10" s="19">
        <v>2716.6104097000002</v>
      </c>
      <c r="AH10" s="19">
        <v>2821.1719182910856</v>
      </c>
      <c r="AI10" s="19">
        <v>3984.1999501100008</v>
      </c>
      <c r="AJ10" s="43">
        <v>18.128852671192845</v>
      </c>
      <c r="AK10" s="43">
        <v>41.224996756788045</v>
      </c>
      <c r="AL10" s="19">
        <v>4890.2408994900006</v>
      </c>
      <c r="AM10" s="19">
        <v>5171.6994041500002</v>
      </c>
      <c r="AN10" s="19">
        <v>5866.203181541141</v>
      </c>
      <c r="AO10" s="19">
        <v>7393.8254682200004</v>
      </c>
      <c r="AP10" s="43">
        <v>5.7555141033921871</v>
      </c>
      <c r="AQ10" s="43">
        <v>26.041073576955952</v>
      </c>
      <c r="AR10" s="19">
        <v>243651.46894892756</v>
      </c>
      <c r="AS10" s="19">
        <v>260263.12767797353</v>
      </c>
      <c r="AT10" s="19">
        <v>274707.28577477665</v>
      </c>
      <c r="AU10" s="19">
        <v>333580.92599151726</v>
      </c>
      <c r="AV10" s="43">
        <v>6.8177954357122985</v>
      </c>
      <c r="AW10" s="43">
        <v>21.431408362794272</v>
      </c>
    </row>
    <row r="11" spans="1:49" ht="16">
      <c r="A11" s="31" t="s">
        <v>219</v>
      </c>
      <c r="B11" s="19">
        <v>1727.5828790499997</v>
      </c>
      <c r="C11" s="19">
        <v>985.59724485000027</v>
      </c>
      <c r="D11" s="19">
        <v>938.29813321542974</v>
      </c>
      <c r="E11" s="19">
        <v>953.79668726999967</v>
      </c>
      <c r="F11" s="43">
        <v>-42.949350980371982</v>
      </c>
      <c r="G11" s="43">
        <v>1.6517728753715204</v>
      </c>
      <c r="H11" s="19">
        <v>202.29173937000002</v>
      </c>
      <c r="I11" s="19">
        <v>307.35865544000001</v>
      </c>
      <c r="J11" s="19">
        <v>303.2744295375</v>
      </c>
      <c r="K11" s="19">
        <v>343.44039318</v>
      </c>
      <c r="L11" s="43">
        <v>51.938312655381452</v>
      </c>
      <c r="M11" s="43">
        <v>13.244098324990318</v>
      </c>
      <c r="N11" s="19">
        <v>77146.33148405567</v>
      </c>
      <c r="O11" s="19">
        <v>90178.522871124689</v>
      </c>
      <c r="P11" s="19">
        <v>104974.64254630762</v>
      </c>
      <c r="Q11" s="19">
        <v>134214.75549365714</v>
      </c>
      <c r="R11" s="43">
        <v>16.892820612944462</v>
      </c>
      <c r="S11" s="43">
        <v>27.854453454748167</v>
      </c>
      <c r="T11" s="19">
        <v>391.56215327000001</v>
      </c>
      <c r="U11" s="19">
        <v>606.80279016000009</v>
      </c>
      <c r="V11" s="19">
        <v>535.71923017910501</v>
      </c>
      <c r="W11" s="19">
        <v>631.20394350000004</v>
      </c>
      <c r="X11" s="43">
        <v>54.969724497755976</v>
      </c>
      <c r="Y11" s="43">
        <v>17.823648646880201</v>
      </c>
      <c r="Z11" s="19">
        <v>730.15246335999984</v>
      </c>
      <c r="AA11" s="19">
        <v>1018.7796053099997</v>
      </c>
      <c r="AB11" s="19">
        <v>1050.3089530770151</v>
      </c>
      <c r="AC11" s="19">
        <v>1087.3659049800001</v>
      </c>
      <c r="AD11" s="43">
        <v>39.529708716149742</v>
      </c>
      <c r="AE11" s="43">
        <v>3.5281953747439587</v>
      </c>
      <c r="AF11" s="19">
        <v>27.416953770000003</v>
      </c>
      <c r="AG11" s="19">
        <v>20.11181629</v>
      </c>
      <c r="AH11" s="19">
        <v>9.728569449157261</v>
      </c>
      <c r="AI11" s="19">
        <v>58.421935580000003</v>
      </c>
      <c r="AJ11" s="43">
        <v>-26.644599328147763</v>
      </c>
      <c r="AK11" s="43">
        <v>500.51928379933406</v>
      </c>
      <c r="AL11" s="19">
        <v>79.528644079999992</v>
      </c>
      <c r="AM11" s="19">
        <v>123.97031796000002</v>
      </c>
      <c r="AN11" s="19">
        <v>101.34913394454617</v>
      </c>
      <c r="AO11" s="19">
        <v>87.142697679999998</v>
      </c>
      <c r="AP11" s="43">
        <v>55.881342369291417</v>
      </c>
      <c r="AQ11" s="43">
        <v>-14.017323791162653</v>
      </c>
      <c r="AR11" s="19">
        <v>80304.866316955682</v>
      </c>
      <c r="AS11" s="19">
        <v>93241.143301134696</v>
      </c>
      <c r="AT11" s="19">
        <v>107913.32099571037</v>
      </c>
      <c r="AU11" s="19">
        <v>137376.12705584714</v>
      </c>
      <c r="AV11" s="43">
        <v>16.108957747492852</v>
      </c>
      <c r="AW11" s="43">
        <v>27.302288344279518</v>
      </c>
    </row>
    <row r="12" spans="1:49" ht="45">
      <c r="A12" s="31" t="s">
        <v>220</v>
      </c>
      <c r="B12" s="19">
        <v>4867.0390271070019</v>
      </c>
      <c r="C12" s="19">
        <v>4373.1830874819998</v>
      </c>
      <c r="D12" s="19">
        <v>4047.2856891159408</v>
      </c>
      <c r="E12" s="19">
        <v>4626.2788183814991</v>
      </c>
      <c r="F12" s="43">
        <v>-10.146948419243586</v>
      </c>
      <c r="G12" s="43">
        <v>14.305714341406656</v>
      </c>
      <c r="H12" s="19">
        <v>2945.3536620229997</v>
      </c>
      <c r="I12" s="19">
        <v>2971.8688316300004</v>
      </c>
      <c r="J12" s="19">
        <v>2792.020247815999</v>
      </c>
      <c r="K12" s="19">
        <v>3251.108432728</v>
      </c>
      <c r="L12" s="43">
        <v>0.90023720916383354</v>
      </c>
      <c r="M12" s="43">
        <v>16.442867320575957</v>
      </c>
      <c r="N12" s="19">
        <v>17398.532508961303</v>
      </c>
      <c r="O12" s="19">
        <v>20638.639866200323</v>
      </c>
      <c r="P12" s="19">
        <v>18040.734427661679</v>
      </c>
      <c r="Q12" s="19">
        <v>22710.525262523297</v>
      </c>
      <c r="R12" s="43">
        <v>18.622877277552959</v>
      </c>
      <c r="S12" s="43">
        <v>25.884704714135552</v>
      </c>
      <c r="T12" s="19">
        <v>1781.9331798999999</v>
      </c>
      <c r="U12" s="19">
        <v>2247.79660066</v>
      </c>
      <c r="V12" s="19">
        <v>1973.8666117844298</v>
      </c>
      <c r="W12" s="19">
        <v>2003.5121760900001</v>
      </c>
      <c r="X12" s="43">
        <v>26.143708754900885</v>
      </c>
      <c r="Y12" s="43">
        <v>1.5019031239790905</v>
      </c>
      <c r="Z12" s="19">
        <v>4161.3680826200007</v>
      </c>
      <c r="AA12" s="19">
        <v>4861.6060737220005</v>
      </c>
      <c r="AB12" s="19">
        <v>4713.6509985244438</v>
      </c>
      <c r="AC12" s="19">
        <v>6237.9632088899998</v>
      </c>
      <c r="AD12" s="43">
        <v>16.827110152224975</v>
      </c>
      <c r="AE12" s="43">
        <v>32.338249285802561</v>
      </c>
      <c r="AF12" s="19">
        <v>289.18017485999997</v>
      </c>
      <c r="AG12" s="19">
        <v>275.32362897000002</v>
      </c>
      <c r="AH12" s="19">
        <v>242.86281633729806</v>
      </c>
      <c r="AI12" s="19">
        <v>312.21485584999999</v>
      </c>
      <c r="AJ12" s="43">
        <v>-4.7916652297164859</v>
      </c>
      <c r="AK12" s="43">
        <v>28.556055043182454</v>
      </c>
      <c r="AL12" s="19">
        <v>681.58068441000012</v>
      </c>
      <c r="AM12" s="19">
        <v>696.52459576000001</v>
      </c>
      <c r="AN12" s="19">
        <v>734.43227709646499</v>
      </c>
      <c r="AO12" s="19">
        <v>1046.12349034</v>
      </c>
      <c r="AP12" s="43">
        <v>2.1925373901896705</v>
      </c>
      <c r="AQ12" s="43">
        <v>42.439748764281973</v>
      </c>
      <c r="AR12" s="19">
        <v>32124.987319881304</v>
      </c>
      <c r="AS12" s="19">
        <v>36064.942684424321</v>
      </c>
      <c r="AT12" s="19">
        <v>32544.853068336255</v>
      </c>
      <c r="AU12" s="19">
        <v>40187.72624480279</v>
      </c>
      <c r="AV12" s="43">
        <v>12.26445733755881</v>
      </c>
      <c r="AW12" s="43">
        <v>23.484122544410837</v>
      </c>
    </row>
    <row r="13" spans="1:49" ht="30">
      <c r="A13" s="31" t="s">
        <v>221</v>
      </c>
      <c r="B13" s="19">
        <v>5243.0368486799998</v>
      </c>
      <c r="C13" s="19">
        <v>4754.1845876800007</v>
      </c>
      <c r="D13" s="19">
        <v>5370.6428880700005</v>
      </c>
      <c r="E13" s="19">
        <v>6614.6694767600002</v>
      </c>
      <c r="F13" s="43">
        <v>-9.3238379799499853</v>
      </c>
      <c r="G13" s="43">
        <v>23.163457608648685</v>
      </c>
      <c r="H13" s="19">
        <v>4003.3808889399997</v>
      </c>
      <c r="I13" s="19">
        <v>4793.7058552500002</v>
      </c>
      <c r="J13" s="19">
        <v>4559.4011859000002</v>
      </c>
      <c r="K13" s="19">
        <v>5480.5264820099992</v>
      </c>
      <c r="L13" s="43">
        <v>19.741438255185855</v>
      </c>
      <c r="M13" s="43">
        <v>20.202769147812432</v>
      </c>
      <c r="N13" s="19">
        <v>40307.195053109943</v>
      </c>
      <c r="O13" s="19">
        <v>45045.508182675949</v>
      </c>
      <c r="P13" s="19">
        <v>42695.385329224941</v>
      </c>
      <c r="Q13" s="19">
        <v>54541.028730500955</v>
      </c>
      <c r="R13" s="43">
        <v>11.755502022213804</v>
      </c>
      <c r="S13" s="43">
        <v>27.744552039837629</v>
      </c>
      <c r="T13" s="19">
        <v>6726.0045503300007</v>
      </c>
      <c r="U13" s="19">
        <v>7237.8382849699983</v>
      </c>
      <c r="V13" s="19">
        <v>6712.297527642002</v>
      </c>
      <c r="W13" s="19">
        <v>9103.3461408199983</v>
      </c>
      <c r="X13" s="43">
        <v>7.6097738383909643</v>
      </c>
      <c r="Y13" s="43">
        <v>35.621910431285073</v>
      </c>
      <c r="Z13" s="19">
        <v>8957.8821147399995</v>
      </c>
      <c r="AA13" s="19">
        <v>10104.28683223</v>
      </c>
      <c r="AB13" s="19">
        <v>10221.322814258601</v>
      </c>
      <c r="AC13" s="19">
        <v>13360.970706950002</v>
      </c>
      <c r="AD13" s="43">
        <v>12.797720519268907</v>
      </c>
      <c r="AE13" s="43">
        <v>30.716649397978472</v>
      </c>
      <c r="AF13" s="19">
        <v>465.51734740000006</v>
      </c>
      <c r="AG13" s="19">
        <v>618.45094803000006</v>
      </c>
      <c r="AH13" s="19">
        <v>679.80032039999992</v>
      </c>
      <c r="AI13" s="19">
        <v>801.14882282999997</v>
      </c>
      <c r="AJ13" s="43">
        <v>32.852395616224015</v>
      </c>
      <c r="AK13" s="43">
        <v>17.850609772969463</v>
      </c>
      <c r="AL13" s="19">
        <v>2431.7581973699998</v>
      </c>
      <c r="AM13" s="19">
        <v>2611.29680465</v>
      </c>
      <c r="AN13" s="19">
        <v>2579.2166191300003</v>
      </c>
      <c r="AO13" s="19">
        <v>2978.5745385999994</v>
      </c>
      <c r="AP13" s="43">
        <v>7.3830781150105764</v>
      </c>
      <c r="AQ13" s="43">
        <v>15.483690532542681</v>
      </c>
      <c r="AR13" s="19">
        <v>68134.775000569934</v>
      </c>
      <c r="AS13" s="19">
        <v>75165.271495485955</v>
      </c>
      <c r="AT13" s="19">
        <v>72818.066684625548</v>
      </c>
      <c r="AU13" s="19">
        <v>92880.264898470952</v>
      </c>
      <c r="AV13" s="43">
        <v>10.318514290033562</v>
      </c>
      <c r="AW13" s="43">
        <v>27.551127250788767</v>
      </c>
    </row>
    <row r="14" spans="1:49" ht="16">
      <c r="A14" s="31" t="s">
        <v>222</v>
      </c>
      <c r="B14" s="19">
        <v>93531.821074363019</v>
      </c>
      <c r="C14" s="19">
        <v>76990.375114823415</v>
      </c>
      <c r="D14" s="19">
        <v>78823.6939602895</v>
      </c>
      <c r="E14" s="19">
        <v>88137.347316336993</v>
      </c>
      <c r="F14" s="43">
        <v>-17.685367150489057</v>
      </c>
      <c r="G14" s="43">
        <v>11.815804218385921</v>
      </c>
      <c r="H14" s="19">
        <v>52151.610703929997</v>
      </c>
      <c r="I14" s="19">
        <v>59775.485484059507</v>
      </c>
      <c r="J14" s="19">
        <v>62654.243651317003</v>
      </c>
      <c r="K14" s="19">
        <v>74729.607742006992</v>
      </c>
      <c r="L14" s="43">
        <v>14.618675583024697</v>
      </c>
      <c r="M14" s="43">
        <v>19.273018692702976</v>
      </c>
      <c r="N14" s="19">
        <v>235908.92625201907</v>
      </c>
      <c r="O14" s="19">
        <v>261635.05748742967</v>
      </c>
      <c r="P14" s="19">
        <v>264081.29070614214</v>
      </c>
      <c r="Q14" s="19">
        <v>318091.4378098452</v>
      </c>
      <c r="R14" s="43">
        <v>10.905111410632955</v>
      </c>
      <c r="S14" s="43">
        <v>20.452091459899407</v>
      </c>
      <c r="T14" s="19">
        <v>28919.803699188811</v>
      </c>
      <c r="U14" s="19">
        <v>29713.831949618805</v>
      </c>
      <c r="V14" s="19">
        <v>32944.159684290003</v>
      </c>
      <c r="W14" s="19">
        <v>39017.403998380003</v>
      </c>
      <c r="X14" s="43">
        <v>2.7456211621943396</v>
      </c>
      <c r="Y14" s="43">
        <v>18.434965020480192</v>
      </c>
      <c r="Z14" s="19">
        <v>56717.844086626719</v>
      </c>
      <c r="AA14" s="19">
        <v>66337.740664132289</v>
      </c>
      <c r="AB14" s="19">
        <v>69720.465942192197</v>
      </c>
      <c r="AC14" s="19">
        <v>89634.483056745987</v>
      </c>
      <c r="AD14" s="43">
        <v>16.96097010107232</v>
      </c>
      <c r="AE14" s="43">
        <v>28.562656381363297</v>
      </c>
      <c r="AF14" s="19">
        <v>7199.7213572300016</v>
      </c>
      <c r="AG14" s="19">
        <v>8521.5495117899991</v>
      </c>
      <c r="AH14" s="19">
        <v>9167.2380356899994</v>
      </c>
      <c r="AI14" s="19">
        <v>10906.708819449999</v>
      </c>
      <c r="AJ14" s="43">
        <v>18.359434886082227</v>
      </c>
      <c r="AK14" s="43">
        <v>18.974862188457124</v>
      </c>
      <c r="AL14" s="19">
        <v>19755.273351349999</v>
      </c>
      <c r="AM14" s="19">
        <v>23011.335280059997</v>
      </c>
      <c r="AN14" s="19">
        <v>23216.643302130004</v>
      </c>
      <c r="AO14" s="19">
        <v>29613.656324320003</v>
      </c>
      <c r="AP14" s="43">
        <v>16.481988736883224</v>
      </c>
      <c r="AQ14" s="43">
        <v>27.553565513077885</v>
      </c>
      <c r="AR14" s="19">
        <v>494185.0005247076</v>
      </c>
      <c r="AS14" s="19">
        <v>525985.37549191364</v>
      </c>
      <c r="AT14" s="19">
        <v>540607.73528205079</v>
      </c>
      <c r="AU14" s="19">
        <v>650130.64506708516</v>
      </c>
      <c r="AV14" s="43">
        <v>6.4349130251710562</v>
      </c>
      <c r="AW14" s="43">
        <v>20.2592198811016</v>
      </c>
    </row>
    <row r="15" spans="1:49" ht="30">
      <c r="A15" s="31" t="s">
        <v>223</v>
      </c>
      <c r="B15" s="19">
        <v>15897.692236339999</v>
      </c>
      <c r="C15" s="19">
        <v>15222.182200590001</v>
      </c>
      <c r="D15" s="19">
        <v>18286.80358231</v>
      </c>
      <c r="E15" s="19">
        <v>20705.544637940005</v>
      </c>
      <c r="F15" s="43">
        <v>-4.2491075164096515</v>
      </c>
      <c r="G15" s="43">
        <v>13.226702221321005</v>
      </c>
      <c r="H15" s="19">
        <v>15845.3503593</v>
      </c>
      <c r="I15" s="19">
        <v>3944.9321653399998</v>
      </c>
      <c r="J15" s="19">
        <v>4277.6419542599988</v>
      </c>
      <c r="K15" s="19">
        <v>6082.4396009400007</v>
      </c>
      <c r="L15" s="43">
        <v>-75.10353462759106</v>
      </c>
      <c r="M15" s="43">
        <v>42.191414475039181</v>
      </c>
      <c r="N15" s="19">
        <v>136225.40444253554</v>
      </c>
      <c r="O15" s="19">
        <v>152939.51768721649</v>
      </c>
      <c r="P15" s="19">
        <v>150437.21968128553</v>
      </c>
      <c r="Q15" s="19">
        <v>176400.14820615557</v>
      </c>
      <c r="R15" s="43">
        <v>12.269453934145986</v>
      </c>
      <c r="S15" s="43">
        <v>17.258314518092519</v>
      </c>
      <c r="T15" s="19">
        <v>8954.3812708099977</v>
      </c>
      <c r="U15" s="19">
        <v>9671.8657588200003</v>
      </c>
      <c r="V15" s="19">
        <v>10710.225263399998</v>
      </c>
      <c r="W15" s="19">
        <v>16229.17281842</v>
      </c>
      <c r="X15" s="43">
        <v>8.0126640390989223</v>
      </c>
      <c r="Y15" s="43">
        <v>51.529705671830044</v>
      </c>
      <c r="Z15" s="19">
        <v>9351.0793913199996</v>
      </c>
      <c r="AA15" s="19">
        <v>10139.965533680004</v>
      </c>
      <c r="AB15" s="19">
        <v>12066.430492070001</v>
      </c>
      <c r="AC15" s="19">
        <v>17101.882908250001</v>
      </c>
      <c r="AD15" s="43">
        <v>8.4363110326309112</v>
      </c>
      <c r="AE15" s="43">
        <v>41.731085423226659</v>
      </c>
      <c r="AF15" s="19">
        <v>228.20223872</v>
      </c>
      <c r="AG15" s="19">
        <v>253.32217810000003</v>
      </c>
      <c r="AH15" s="19">
        <v>544.16306370999996</v>
      </c>
      <c r="AI15" s="19">
        <v>751.96307207000007</v>
      </c>
      <c r="AJ15" s="43">
        <v>11.007753263464565</v>
      </c>
      <c r="AK15" s="43">
        <v>38.187084390340516</v>
      </c>
      <c r="AL15" s="19">
        <v>1361.6228166199999</v>
      </c>
      <c r="AM15" s="19">
        <v>1561.5242304899998</v>
      </c>
      <c r="AN15" s="19">
        <v>2006.1984915399998</v>
      </c>
      <c r="AO15" s="19">
        <v>2910.0295324299996</v>
      </c>
      <c r="AP15" s="43">
        <v>14.681115168606055</v>
      </c>
      <c r="AQ15" s="43">
        <v>45.051925056338774</v>
      </c>
      <c r="AR15" s="19">
        <v>187863.73275564553</v>
      </c>
      <c r="AS15" s="19">
        <v>193733.30975423648</v>
      </c>
      <c r="AT15" s="19">
        <v>198328.68252857556</v>
      </c>
      <c r="AU15" s="19">
        <v>240181.18077620558</v>
      </c>
      <c r="AV15" s="43">
        <v>3.1243800559555268</v>
      </c>
      <c r="AW15" s="43">
        <v>21.10259480072925</v>
      </c>
    </row>
    <row r="16" spans="1:49" ht="16">
      <c r="A16" s="31" t="s">
        <v>224</v>
      </c>
      <c r="B16" s="19">
        <v>5267.1858988100003</v>
      </c>
      <c r="C16" s="19">
        <v>6630.1464417899997</v>
      </c>
      <c r="D16" s="19">
        <v>7555.8745515900018</v>
      </c>
      <c r="E16" s="19">
        <v>8747.92859211</v>
      </c>
      <c r="F16" s="43">
        <v>25.876446534532406</v>
      </c>
      <c r="G16" s="43">
        <v>15.776519744748157</v>
      </c>
      <c r="H16" s="19">
        <v>2044.3904658099998</v>
      </c>
      <c r="I16" s="19">
        <v>2762.2257020300003</v>
      </c>
      <c r="J16" s="19">
        <v>2442.49009269</v>
      </c>
      <c r="K16" s="19">
        <v>3090.3711881600002</v>
      </c>
      <c r="L16" s="43">
        <v>35.112433178736723</v>
      </c>
      <c r="M16" s="43">
        <v>26.525433917173686</v>
      </c>
      <c r="N16" s="19">
        <v>65491.048534860507</v>
      </c>
      <c r="O16" s="19">
        <v>73949.156224175997</v>
      </c>
      <c r="P16" s="19">
        <v>85003.601640122477</v>
      </c>
      <c r="Q16" s="19">
        <v>94390.597859473943</v>
      </c>
      <c r="R16" s="43">
        <v>12.914906507892127</v>
      </c>
      <c r="S16" s="43">
        <v>11.0430570449155</v>
      </c>
      <c r="T16" s="19">
        <v>9414.3487606300005</v>
      </c>
      <c r="U16" s="19">
        <v>15035.930616379999</v>
      </c>
      <c r="V16" s="19">
        <v>10076.436146749998</v>
      </c>
      <c r="W16" s="19">
        <v>11903.063518840003</v>
      </c>
      <c r="X16" s="43">
        <v>59.712912689818467</v>
      </c>
      <c r="Y16" s="43">
        <v>18.127712471826214</v>
      </c>
      <c r="Z16" s="19">
        <v>6046.4433585199986</v>
      </c>
      <c r="AA16" s="19">
        <v>7405.1494060732985</v>
      </c>
      <c r="AB16" s="19">
        <v>8835.6812997500001</v>
      </c>
      <c r="AC16" s="19">
        <v>12289.281612040002</v>
      </c>
      <c r="AD16" s="43">
        <v>22.4711614248194</v>
      </c>
      <c r="AE16" s="43">
        <v>39.086972414766933</v>
      </c>
      <c r="AF16" s="19">
        <v>771.65513901999998</v>
      </c>
      <c r="AG16" s="19">
        <v>707.92676224999991</v>
      </c>
      <c r="AH16" s="19">
        <v>796.57132223999997</v>
      </c>
      <c r="AI16" s="19">
        <v>850.67651523999984</v>
      </c>
      <c r="AJ16" s="43">
        <v>-8.2586603195483121</v>
      </c>
      <c r="AK16" s="43">
        <v>6.7922597122694839</v>
      </c>
      <c r="AL16" s="19">
        <v>1313.6190983000001</v>
      </c>
      <c r="AM16" s="19">
        <v>1146.3538662399999</v>
      </c>
      <c r="AN16" s="19">
        <v>1209.1406387699999</v>
      </c>
      <c r="AO16" s="19">
        <v>1860.8362820299997</v>
      </c>
      <c r="AP16" s="43">
        <v>-12.733160798017025</v>
      </c>
      <c r="AQ16" s="43">
        <v>53.897422877369991</v>
      </c>
      <c r="AR16" s="19">
        <v>90348.691255950514</v>
      </c>
      <c r="AS16" s="19">
        <v>107636.88901893928</v>
      </c>
      <c r="AT16" s="19">
        <v>115919.79569191246</v>
      </c>
      <c r="AU16" s="19">
        <v>133132.75556789394</v>
      </c>
      <c r="AV16" s="43">
        <v>19.134973094422264</v>
      </c>
      <c r="AW16" s="43">
        <v>14.849025374172925</v>
      </c>
    </row>
    <row r="17" spans="1:49" ht="17">
      <c r="A17" s="183" t="s">
        <v>225</v>
      </c>
      <c r="B17" s="19">
        <v>8779.5274768100007</v>
      </c>
      <c r="C17" s="19">
        <v>7278.8379522800005</v>
      </c>
      <c r="D17" s="19">
        <v>7200.501027199999</v>
      </c>
      <c r="E17" s="19">
        <v>8471.5325255600001</v>
      </c>
      <c r="F17" s="43">
        <v>-17.093055731004654</v>
      </c>
      <c r="G17" s="43">
        <v>17.651986904225978</v>
      </c>
      <c r="H17" s="19">
        <v>2868.98983967</v>
      </c>
      <c r="I17" s="19">
        <v>3847.4463402600004</v>
      </c>
      <c r="J17" s="19">
        <v>4555.3548229899998</v>
      </c>
      <c r="K17" s="19">
        <v>5727.5720451000007</v>
      </c>
      <c r="L17" s="43">
        <v>34.104564856268212</v>
      </c>
      <c r="M17" s="43">
        <v>25.732731426189815</v>
      </c>
      <c r="N17" s="19">
        <v>64762.397403232811</v>
      </c>
      <c r="O17" s="19">
        <v>70356.322510783793</v>
      </c>
      <c r="P17" s="19">
        <v>73507.610609793788</v>
      </c>
      <c r="Q17" s="19">
        <v>95472.616917023784</v>
      </c>
      <c r="R17" s="43">
        <v>8.6376127689055409</v>
      </c>
      <c r="S17" s="43">
        <v>29.881268245581481</v>
      </c>
      <c r="T17" s="19">
        <v>4069.8907977100002</v>
      </c>
      <c r="U17" s="19">
        <v>4306.7217766000003</v>
      </c>
      <c r="V17" s="19">
        <v>4378.2160549300006</v>
      </c>
      <c r="W17" s="19">
        <v>5703.219716560001</v>
      </c>
      <c r="X17" s="43">
        <v>5.8190991026898757</v>
      </c>
      <c r="Y17" s="43">
        <v>30.263551295921246</v>
      </c>
      <c r="Z17" s="19">
        <v>6201.8954039420005</v>
      </c>
      <c r="AA17" s="19">
        <v>6807.1933500120003</v>
      </c>
      <c r="AB17" s="19">
        <v>8900.3590436401973</v>
      </c>
      <c r="AC17" s="19">
        <v>11964.897247101999</v>
      </c>
      <c r="AD17" s="43">
        <v>9.759886399974846</v>
      </c>
      <c r="AE17" s="43">
        <v>34.431624482066098</v>
      </c>
      <c r="AF17" s="19">
        <v>362.97833200000002</v>
      </c>
      <c r="AG17" s="19">
        <v>501.9568312099999</v>
      </c>
      <c r="AH17" s="19">
        <v>487.10957685000005</v>
      </c>
      <c r="AI17" s="19">
        <v>777.68522896000013</v>
      </c>
      <c r="AJ17" s="43">
        <v>38.288373425551981</v>
      </c>
      <c r="AK17" s="43">
        <v>59.653036179060706</v>
      </c>
      <c r="AL17" s="19">
        <v>1289.4142500200001</v>
      </c>
      <c r="AM17" s="19">
        <v>1590.9019516000003</v>
      </c>
      <c r="AN17" s="19">
        <v>1496.93803157</v>
      </c>
      <c r="AO17" s="19">
        <v>2569.40169762</v>
      </c>
      <c r="AP17" s="43">
        <v>23.381756605786236</v>
      </c>
      <c r="AQ17" s="43">
        <v>71.643825157223915</v>
      </c>
      <c r="AR17" s="19">
        <v>88335.093503384807</v>
      </c>
      <c r="AS17" s="19">
        <v>94689.380712745799</v>
      </c>
      <c r="AT17" s="19">
        <v>100526.08916697398</v>
      </c>
      <c r="AU17" s="19">
        <v>130686.92537792577</v>
      </c>
      <c r="AV17" s="43">
        <v>7.1933893511048552</v>
      </c>
      <c r="AW17" s="43">
        <v>30.002993711268914</v>
      </c>
    </row>
    <row r="18" spans="1:49" ht="16">
      <c r="A18" s="31" t="s">
        <v>226</v>
      </c>
      <c r="B18" s="19">
        <v>18949.894210189999</v>
      </c>
      <c r="C18" s="19">
        <v>16579.347287295001</v>
      </c>
      <c r="D18" s="19">
        <v>16520.130955926699</v>
      </c>
      <c r="E18" s="19">
        <v>17196.602079476703</v>
      </c>
      <c r="F18" s="43">
        <v>-12.509552278240548</v>
      </c>
      <c r="G18" s="43">
        <v>4.0948290625221375</v>
      </c>
      <c r="H18" s="19">
        <v>6176.5992084399986</v>
      </c>
      <c r="I18" s="19">
        <v>7122.3185842300009</v>
      </c>
      <c r="J18" s="19">
        <v>6848.8888911600006</v>
      </c>
      <c r="K18" s="19">
        <v>7632.9755411200003</v>
      </c>
      <c r="L18" s="43">
        <v>15.311328190077901</v>
      </c>
      <c r="M18" s="43">
        <v>11.448377429104383</v>
      </c>
      <c r="N18" s="19">
        <v>85832.478622499679</v>
      </c>
      <c r="O18" s="19">
        <v>90935.694752128737</v>
      </c>
      <c r="P18" s="19">
        <v>90144.349714379205</v>
      </c>
      <c r="Q18" s="19">
        <v>100223.66638912144</v>
      </c>
      <c r="R18" s="43">
        <v>5.9455537245680006</v>
      </c>
      <c r="S18" s="43">
        <v>11.181307210799531</v>
      </c>
      <c r="T18" s="19">
        <v>13319.82385649</v>
      </c>
      <c r="U18" s="19">
        <v>13339.701194110001</v>
      </c>
      <c r="V18" s="19">
        <v>13815.766126710001</v>
      </c>
      <c r="W18" s="19">
        <v>15919.41488208</v>
      </c>
      <c r="X18" s="43">
        <v>0.14923123484335576</v>
      </c>
      <c r="Y18" s="43">
        <v>15.226435769660412</v>
      </c>
      <c r="Z18" s="19">
        <v>13152.613051285001</v>
      </c>
      <c r="AA18" s="19">
        <v>14687.488340065001</v>
      </c>
      <c r="AB18" s="19">
        <v>15126.377325029998</v>
      </c>
      <c r="AC18" s="19">
        <v>17080.0130412125</v>
      </c>
      <c r="AD18" s="43">
        <v>11.669736521519908</v>
      </c>
      <c r="AE18" s="43">
        <v>12.915423661617709</v>
      </c>
      <c r="AF18" s="19">
        <v>1692.0591530899999</v>
      </c>
      <c r="AG18" s="19">
        <v>1922.6156124200002</v>
      </c>
      <c r="AH18" s="19">
        <v>2108.66121286</v>
      </c>
      <c r="AI18" s="19">
        <v>2232.8922004900005</v>
      </c>
      <c r="AJ18" s="43">
        <v>13.625791918028597</v>
      </c>
      <c r="AK18" s="43">
        <v>5.8914626433283104</v>
      </c>
      <c r="AL18" s="19">
        <v>3117.8053320399999</v>
      </c>
      <c r="AM18" s="19">
        <v>3557.8545895400002</v>
      </c>
      <c r="AN18" s="19">
        <v>3166.5713063800004</v>
      </c>
      <c r="AO18" s="19">
        <v>3609.1771896400001</v>
      </c>
      <c r="AP18" s="43">
        <v>14.114070977358722</v>
      </c>
      <c r="AQ18" s="43">
        <v>13.977448806165782</v>
      </c>
      <c r="AR18" s="19">
        <v>142241.27343403467</v>
      </c>
      <c r="AS18" s="19">
        <v>148145.02035978873</v>
      </c>
      <c r="AT18" s="19">
        <v>147730.7455324459</v>
      </c>
      <c r="AU18" s="19">
        <v>163894.74132314062</v>
      </c>
      <c r="AV18" s="43">
        <v>4.1505160796327942</v>
      </c>
      <c r="AW18" s="43">
        <v>10.941524550246484</v>
      </c>
    </row>
    <row r="19" spans="1:49" ht="16">
      <c r="A19" s="31" t="s">
        <v>227</v>
      </c>
      <c r="B19" s="19">
        <v>1.5</v>
      </c>
      <c r="C19" s="19">
        <v>1.5</v>
      </c>
      <c r="D19" s="19">
        <v>1.5</v>
      </c>
      <c r="E19" s="19">
        <v>1.5</v>
      </c>
      <c r="F19" s="43">
        <v>0</v>
      </c>
      <c r="G19" s="43">
        <v>0</v>
      </c>
      <c r="H19" s="19">
        <v>4</v>
      </c>
      <c r="I19" s="19">
        <v>5.3822258300000003</v>
      </c>
      <c r="J19" s="19">
        <v>0</v>
      </c>
      <c r="K19" s="19">
        <v>0</v>
      </c>
      <c r="L19" s="43">
        <v>34.555645749999996</v>
      </c>
      <c r="M19" s="43">
        <v>0</v>
      </c>
      <c r="N19" s="19">
        <v>1507.9147733699999</v>
      </c>
      <c r="O19" s="19">
        <v>1507.5848165100001</v>
      </c>
      <c r="P19" s="19">
        <v>1531.11182945</v>
      </c>
      <c r="Q19" s="19">
        <v>1517.8843354400001</v>
      </c>
      <c r="R19" s="43">
        <v>-2.1881665053413712E-2</v>
      </c>
      <c r="S19" s="43">
        <v>-0.86391429780483975</v>
      </c>
      <c r="T19" s="19">
        <v>8.8994046200000003</v>
      </c>
      <c r="U19" s="19">
        <v>9.4992761300000002</v>
      </c>
      <c r="V19" s="19">
        <v>33.96743532</v>
      </c>
      <c r="W19" s="19">
        <v>8.7903161100000009</v>
      </c>
      <c r="X19" s="43">
        <v>6.7405802479402155</v>
      </c>
      <c r="Y19" s="43">
        <v>-74.121342906262129</v>
      </c>
      <c r="Z19" s="19">
        <v>2.76</v>
      </c>
      <c r="AA19" s="19">
        <v>0</v>
      </c>
      <c r="AB19" s="19">
        <v>73.11</v>
      </c>
      <c r="AC19" s="19">
        <v>0.70787770999999999</v>
      </c>
      <c r="AD19" s="43">
        <v>-100</v>
      </c>
      <c r="AE19" s="43">
        <v>-99.031763493366157</v>
      </c>
      <c r="AF19" s="19">
        <v>0</v>
      </c>
      <c r="AG19" s="19">
        <v>0</v>
      </c>
      <c r="AH19" s="19">
        <v>0</v>
      </c>
      <c r="AI19" s="19">
        <v>0</v>
      </c>
      <c r="AJ19" s="43">
        <v>0</v>
      </c>
      <c r="AK19" s="43">
        <v>0</v>
      </c>
      <c r="AL19" s="19">
        <v>1.1669596299999998</v>
      </c>
      <c r="AM19" s="19">
        <v>1.1443057800000001</v>
      </c>
      <c r="AN19" s="19">
        <v>1.0974438500000001</v>
      </c>
      <c r="AO19" s="19">
        <v>0</v>
      </c>
      <c r="AP19" s="43">
        <v>-1.9412710960703805</v>
      </c>
      <c r="AQ19" s="43">
        <v>-100</v>
      </c>
      <c r="AR19" s="19">
        <v>1526.24113762</v>
      </c>
      <c r="AS19" s="19">
        <v>1525.11062425</v>
      </c>
      <c r="AT19" s="19">
        <v>1640.7867086199999</v>
      </c>
      <c r="AU19" s="19">
        <v>1528.8825292600002</v>
      </c>
      <c r="AV19" s="43">
        <v>-7.4071740181437917E-2</v>
      </c>
      <c r="AW19" s="43">
        <v>-6.8201539403081739</v>
      </c>
    </row>
    <row r="20" spans="1:49" ht="16">
      <c r="A20" s="31" t="s">
        <v>155</v>
      </c>
      <c r="B20" s="19">
        <v>68678.069151213014</v>
      </c>
      <c r="C20" s="19">
        <v>43859.818228340278</v>
      </c>
      <c r="D20" s="19">
        <v>49420.375314946992</v>
      </c>
      <c r="E20" s="19">
        <v>60204.752974975003</v>
      </c>
      <c r="F20" s="43">
        <v>-36.137083103237458</v>
      </c>
      <c r="G20" s="43">
        <v>21.821723512420022</v>
      </c>
      <c r="H20" s="19">
        <v>24570.522625951748</v>
      </c>
      <c r="I20" s="19">
        <v>24624.114032267942</v>
      </c>
      <c r="J20" s="19">
        <v>29877.047888896508</v>
      </c>
      <c r="K20" s="19">
        <v>34948.771648951508</v>
      </c>
      <c r="L20" s="43">
        <v>0.2181126023733384</v>
      </c>
      <c r="M20" s="43">
        <v>16.975317571251253</v>
      </c>
      <c r="N20" s="19">
        <v>177457.49711070117</v>
      </c>
      <c r="O20" s="19">
        <v>175651.15038814934</v>
      </c>
      <c r="P20" s="19">
        <v>203062.52142923212</v>
      </c>
      <c r="Q20" s="19">
        <v>227483.36224868859</v>
      </c>
      <c r="R20" s="43">
        <v>-1.0179038654112134</v>
      </c>
      <c r="S20" s="43">
        <v>12.026266909114099</v>
      </c>
      <c r="T20" s="19">
        <v>33958.883241709991</v>
      </c>
      <c r="U20" s="19">
        <v>33478.479929278081</v>
      </c>
      <c r="V20" s="19">
        <v>40998.703060557993</v>
      </c>
      <c r="W20" s="19">
        <v>54581.955107343994</v>
      </c>
      <c r="X20" s="43">
        <v>-1.4146616925313253</v>
      </c>
      <c r="Y20" s="43">
        <v>33.130931060727875</v>
      </c>
      <c r="Z20" s="19">
        <v>37776.1004570597</v>
      </c>
      <c r="AA20" s="19">
        <v>38154.83548480874</v>
      </c>
      <c r="AB20" s="19">
        <v>46485.297207679403</v>
      </c>
      <c r="AC20" s="19">
        <v>54950.565641886009</v>
      </c>
      <c r="AD20" s="43">
        <v>1.0025784111294058</v>
      </c>
      <c r="AE20" s="43">
        <v>18.210636357527974</v>
      </c>
      <c r="AF20" s="19">
        <v>3643.3084113499999</v>
      </c>
      <c r="AG20" s="19">
        <v>4272.7549219150706</v>
      </c>
      <c r="AH20" s="19">
        <v>5081.9975467300001</v>
      </c>
      <c r="AI20" s="19">
        <v>6481.6134110600015</v>
      </c>
      <c r="AJ20" s="43">
        <v>17.276783612503294</v>
      </c>
      <c r="AK20" s="43">
        <v>27.540663911390141</v>
      </c>
      <c r="AL20" s="19">
        <v>10698.366028969998</v>
      </c>
      <c r="AM20" s="19">
        <v>10232.705887503107</v>
      </c>
      <c r="AN20" s="19">
        <v>12618.639741489998</v>
      </c>
      <c r="AO20" s="19">
        <v>13912.494065819999</v>
      </c>
      <c r="AP20" s="43">
        <v>-4.3526286182949292</v>
      </c>
      <c r="AQ20" s="43">
        <v>10.25351662965555</v>
      </c>
      <c r="AR20" s="19">
        <v>356782.74702695559</v>
      </c>
      <c r="AS20" s="19">
        <v>330273.85887226253</v>
      </c>
      <c r="AT20" s="19">
        <v>387544.58218953304</v>
      </c>
      <c r="AU20" s="19">
        <v>452563.5150987251</v>
      </c>
      <c r="AV20" s="43">
        <v>-7.4299803943967788</v>
      </c>
      <c r="AW20" s="43">
        <v>16.777149235799101</v>
      </c>
    </row>
    <row r="21" spans="1:49" ht="16">
      <c r="A21" s="229" t="s">
        <v>36</v>
      </c>
      <c r="B21" s="230">
        <v>345182.01542880957</v>
      </c>
      <c r="C21" s="230">
        <v>298807.98239268671</v>
      </c>
      <c r="D21" s="230">
        <v>314898.56140854285</v>
      </c>
      <c r="E21" s="230">
        <v>365434.51801638963</v>
      </c>
      <c r="F21" s="93">
        <v>-13.434660834955068</v>
      </c>
      <c r="G21" s="93">
        <v>16.048328827479935</v>
      </c>
      <c r="H21" s="230">
        <v>189426.07007688997</v>
      </c>
      <c r="I21" s="230">
        <v>206477.80728789547</v>
      </c>
      <c r="J21" s="230">
        <v>213697.64133664203</v>
      </c>
      <c r="K21" s="230">
        <v>252231.57173079404</v>
      </c>
      <c r="L21" s="93">
        <v>9.0017900936676796</v>
      </c>
      <c r="M21" s="93">
        <v>18.031986760887435</v>
      </c>
      <c r="N21" s="230">
        <v>1332335.3455543916</v>
      </c>
      <c r="O21" s="230">
        <v>1473833.9154461788</v>
      </c>
      <c r="P21" s="230">
        <v>1548109.1155173276</v>
      </c>
      <c r="Q21" s="230">
        <v>1813998.4542552154</v>
      </c>
      <c r="R21" s="93">
        <v>10.620341970505095</v>
      </c>
      <c r="S21" s="93">
        <v>17.175103232244467</v>
      </c>
      <c r="T21" s="230">
        <v>153896.3524706988</v>
      </c>
      <c r="U21" s="230">
        <v>165556.97130373781</v>
      </c>
      <c r="V21" s="230">
        <v>174484.89662350755</v>
      </c>
      <c r="W21" s="230">
        <v>217489.73769690399</v>
      </c>
      <c r="X21" s="93">
        <v>7.5769299569716111</v>
      </c>
      <c r="Y21" s="93">
        <v>24.646741297150527</v>
      </c>
      <c r="Z21" s="230">
        <v>224089.17728257878</v>
      </c>
      <c r="AA21" s="230">
        <v>259832.52543346566</v>
      </c>
      <c r="AB21" s="230">
        <v>280120.9071875895</v>
      </c>
      <c r="AC21" s="230">
        <v>346647.46970353753</v>
      </c>
      <c r="AD21" s="93">
        <v>15.950501753065097</v>
      </c>
      <c r="AE21" s="93">
        <v>23.749231424342398</v>
      </c>
      <c r="AF21" s="230">
        <v>19196.480354711668</v>
      </c>
      <c r="AG21" s="230">
        <v>22248.544515354999</v>
      </c>
      <c r="AH21" s="230">
        <v>24884.946715315429</v>
      </c>
      <c r="AI21" s="230">
        <v>30690.074028200004</v>
      </c>
      <c r="AJ21" s="93">
        <v>15.899082041329621</v>
      </c>
      <c r="AK21" s="93">
        <v>23.327867161201567</v>
      </c>
      <c r="AL21" s="230">
        <v>59470.225153840001</v>
      </c>
      <c r="AM21" s="230">
        <v>64258.876768032002</v>
      </c>
      <c r="AN21" s="230">
        <v>69001.476554268273</v>
      </c>
      <c r="AO21" s="230">
        <v>84761.383927210001</v>
      </c>
      <c r="AP21" s="93">
        <v>8.0521834275967876</v>
      </c>
      <c r="AQ21" s="93">
        <v>22.839956708095769</v>
      </c>
      <c r="AR21" s="230">
        <v>2323595.6663219212</v>
      </c>
      <c r="AS21" s="230">
        <v>2491016.6231473507</v>
      </c>
      <c r="AT21" s="230">
        <v>2625197.5453431928</v>
      </c>
      <c r="AU21" s="230">
        <v>3111253.2093582503</v>
      </c>
      <c r="AV21" s="93">
        <v>7.2052534462867328</v>
      </c>
      <c r="AW21" s="93">
        <v>18.515012894068335</v>
      </c>
    </row>
    <row r="22" spans="1:49" ht="15">
      <c r="A22" s="149" t="s">
        <v>103</v>
      </c>
    </row>
    <row r="23" spans="1:49" ht="15.5">
      <c r="A23" s="169" t="s">
        <v>448</v>
      </c>
    </row>
    <row r="24" spans="1:49" ht="15">
      <c r="A24" s="51" t="s">
        <v>360</v>
      </c>
      <c r="B24" s="130"/>
      <c r="C24" s="324" t="s">
        <v>381</v>
      </c>
      <c r="D24" s="324"/>
      <c r="E24" s="324" t="s">
        <v>382</v>
      </c>
      <c r="F24" s="324"/>
      <c r="G24" s="138"/>
    </row>
    <row r="25" spans="1:49">
      <c r="A25" s="139" t="s">
        <v>369</v>
      </c>
      <c r="B25" s="286">
        <v>124202.85162020751</v>
      </c>
      <c r="C25" s="285">
        <v>0.11690698223112962</v>
      </c>
      <c r="D25" s="285">
        <v>11.69</v>
      </c>
      <c r="E25" s="286">
        <v>132677.022548707</v>
      </c>
      <c r="F25" s="284">
        <v>10.639596639024116</v>
      </c>
    </row>
    <row r="26" spans="1:49">
      <c r="A26" s="139" t="s">
        <v>370</v>
      </c>
      <c r="B26" s="286">
        <v>87760.123093604518</v>
      </c>
      <c r="C26" s="285">
        <v>8.2604956466527144E-2</v>
      </c>
      <c r="D26" s="285">
        <v>8.26</v>
      </c>
      <c r="E26" s="286">
        <v>95110.517058216981</v>
      </c>
      <c r="F26" s="284">
        <v>7.6270745166666627</v>
      </c>
    </row>
    <row r="27" spans="1:49">
      <c r="A27" s="139" t="s">
        <v>371</v>
      </c>
      <c r="B27" s="286">
        <v>675083.77627865982</v>
      </c>
      <c r="C27" s="285">
        <v>0.63542830143114637</v>
      </c>
      <c r="D27" s="285">
        <v>63.54</v>
      </c>
      <c r="E27" s="286">
        <v>738895.82952299935</v>
      </c>
      <c r="F27" s="284">
        <v>59.253316311765957</v>
      </c>
    </row>
    <row r="28" spans="1:49">
      <c r="A28" s="139" t="s">
        <v>357</v>
      </c>
      <c r="B28" s="286">
        <v>49774.940136509998</v>
      </c>
      <c r="C28" s="285">
        <v>4.6851082452504425E-2</v>
      </c>
      <c r="D28" s="285">
        <v>4.6900000000000004</v>
      </c>
      <c r="E28" s="286">
        <v>81956.206193020014</v>
      </c>
      <c r="F28" s="284">
        <v>6.5722079016229857</v>
      </c>
    </row>
    <row r="29" spans="1:49">
      <c r="A29" s="139" t="s">
        <v>372</v>
      </c>
      <c r="B29" s="286">
        <v>101141.66010688103</v>
      </c>
      <c r="C29" s="285">
        <v>9.5200441106606026E-2</v>
      </c>
      <c r="D29" s="285">
        <v>9.52</v>
      </c>
      <c r="E29" s="286">
        <v>144351.51553108799</v>
      </c>
      <c r="F29" s="284">
        <v>11.575794135105641</v>
      </c>
    </row>
    <row r="30" spans="1:49">
      <c r="A30" s="139" t="s">
        <v>354</v>
      </c>
      <c r="B30" s="286">
        <v>5387.7292099200013</v>
      </c>
      <c r="C30" s="285">
        <v>5.0712455856994059E-3</v>
      </c>
      <c r="D30" s="285">
        <v>0.51</v>
      </c>
      <c r="E30" s="286">
        <v>14088.18245855</v>
      </c>
      <c r="F30" s="284">
        <v>1.1297553702708403</v>
      </c>
    </row>
    <row r="31" spans="1:49">
      <c r="A31" s="139" t="s">
        <v>355</v>
      </c>
      <c r="B31" s="286">
        <v>19056.39299882</v>
      </c>
      <c r="C31" s="285">
        <v>1.7936990726386919E-2</v>
      </c>
      <c r="D31" s="285">
        <v>1.79</v>
      </c>
      <c r="E31" s="286">
        <v>39932.498375000003</v>
      </c>
      <c r="F31" s="284">
        <v>3.2022551255437905</v>
      </c>
    </row>
    <row r="32" spans="1:49">
      <c r="A32" s="130"/>
      <c r="B32" s="287">
        <v>1062407.4734446029</v>
      </c>
      <c r="C32" s="287">
        <v>0.99999999999999978</v>
      </c>
      <c r="D32" s="287">
        <v>100</v>
      </c>
      <c r="E32" s="287">
        <v>1247011.7716875814</v>
      </c>
      <c r="F32" s="287">
        <v>99.999999999999986</v>
      </c>
    </row>
  </sheetData>
  <customSheetViews>
    <customSheetView guid="{987B117E-A030-4738-9C8F-B53639619339}" topLeftCell="AO1">
      <selection activeCell="AY6" sqref="AY6"/>
      <pageMargins left="0.7" right="0.7" top="0.75" bottom="0.75" header="0.3" footer="0.3"/>
    </customSheetView>
  </customSheetViews>
  <mergeCells count="11">
    <mergeCell ref="A3:A4"/>
    <mergeCell ref="B3:G3"/>
    <mergeCell ref="H3:M3"/>
    <mergeCell ref="N3:S3"/>
    <mergeCell ref="T3:Y3"/>
    <mergeCell ref="C24:D24"/>
    <mergeCell ref="Z3:AE3"/>
    <mergeCell ref="AF3:AK3"/>
    <mergeCell ref="AL3:AQ3"/>
    <mergeCell ref="AR3:AW3"/>
    <mergeCell ref="E24:F24"/>
  </mergeCells>
  <hyperlinks>
    <hyperlink ref="C4" r:id="rId1" display="cf=j=@)^&amp;÷^*                        -;fpg–kf}if_ "/>
    <hyperlink ref="D4" r:id="rId2" display="cf=j=@)^&amp;÷^*                        -;fpg–kf}if_ "/>
    <hyperlink ref="I4" r:id="rId3" display="cf=j=@)^&amp;÷^*                        -;fpg–kf}if_ "/>
    <hyperlink ref="J4" r:id="rId4" display="cf=j=@)^&amp;÷^*                        -;fpg–kf}if_ "/>
    <hyperlink ref="O4" r:id="rId5" display="cf=j=@)^&amp;÷^*                        -;fpg–kf}if_ "/>
    <hyperlink ref="P4" r:id="rId6" display="cf=j=@)^&amp;÷^*                        -;fpg–kf}if_ "/>
    <hyperlink ref="U4" r:id="rId7" display="cf=j=@)^&amp;÷^*                        -;fpg–kf}if_ "/>
    <hyperlink ref="V4" r:id="rId8" display="cf=j=@)^&amp;÷^*                        -;fpg–kf}if_ "/>
    <hyperlink ref="AA4" r:id="rId9" display="cf=j=@)^&amp;÷^*                        -;fpg–kf}if_ "/>
    <hyperlink ref="AB4" r:id="rId10" display="cf=j=@)^&amp;÷^*                        -;fpg–kf}if_ "/>
    <hyperlink ref="AG4" r:id="rId11" display="cf=j=@)^&amp;÷^*                        -;fpg–kf}if_ "/>
    <hyperlink ref="AH4" r:id="rId12" display="cf=j=@)^&amp;÷^*                        -;fpg–kf}if_ "/>
    <hyperlink ref="AM4" r:id="rId13" display="cf=j=@)^&amp;÷^*                        -;fpg–kf}if_ "/>
    <hyperlink ref="AN4" r:id="rId14" display="cf=j=@)^&amp;÷^*                        -;fpg–kf}if_ "/>
    <hyperlink ref="AS4" r:id="rId15" display="cf=j=@)^&amp;÷^*                        -;fpg–kf}if_ "/>
    <hyperlink ref="AT4" r:id="rId16" display="cf=j=@)^&amp;÷^*                        -;fpg–kf}if_ "/>
  </hyperlinks>
  <printOptions horizontalCentered="1"/>
  <pageMargins left="0.43307086614173229" right="0.43307086614173229" top="0.74803149606299213" bottom="0.74803149606299213" header="0.31496062992125984" footer="0.31496062992125984"/>
  <pageSetup paperSize="9" scale="48" orientation="landscape" horizontalDpi="300" verticalDpi="300" r:id="rId17"/>
  <colBreaks count="1" manualBreakCount="1">
    <brk id="25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F16"/>
  <sheetViews>
    <sheetView zoomScale="95" zoomScaleNormal="95" workbookViewId="0">
      <pane ySplit="5" topLeftCell="A6" activePane="bottomLeft" state="frozen"/>
      <selection sqref="A1:AO2"/>
      <selection pane="bottomLeft" activeCell="G17" sqref="G17"/>
    </sheetView>
  </sheetViews>
  <sheetFormatPr defaultColWidth="13.54296875" defaultRowHeight="14.5"/>
  <cols>
    <col min="1" max="1" width="28.81640625" bestFit="1" customWidth="1"/>
  </cols>
  <sheetData>
    <row r="1" spans="1:6" ht="17.5">
      <c r="A1" s="357" t="s">
        <v>228</v>
      </c>
      <c r="B1" s="357"/>
      <c r="C1" s="357"/>
      <c r="D1" s="357"/>
      <c r="E1" s="357"/>
      <c r="F1" s="357"/>
    </row>
    <row r="2" spans="1:6" s="192" customFormat="1" ht="21">
      <c r="A2" s="358" t="s">
        <v>224</v>
      </c>
      <c r="B2" s="358"/>
      <c r="C2" s="358"/>
      <c r="D2" s="358"/>
      <c r="E2" s="358"/>
      <c r="F2" s="358"/>
    </row>
    <row r="3" spans="1:6" ht="15.5">
      <c r="A3" s="309" t="s">
        <v>82</v>
      </c>
      <c r="B3" s="310" t="s">
        <v>358</v>
      </c>
      <c r="C3" s="310"/>
      <c r="D3" s="310"/>
      <c r="E3" s="310"/>
      <c r="F3" s="310"/>
    </row>
    <row r="4" spans="1:6" ht="15">
      <c r="A4" s="309"/>
      <c r="B4" s="56" t="s">
        <v>5</v>
      </c>
      <c r="C4" s="56" t="s">
        <v>6</v>
      </c>
      <c r="D4" s="56" t="s">
        <v>7</v>
      </c>
      <c r="E4" s="311" t="s">
        <v>8</v>
      </c>
      <c r="F4" s="311" t="s">
        <v>9</v>
      </c>
    </row>
    <row r="5" spans="1:6" ht="30">
      <c r="A5" s="309"/>
      <c r="B5" s="63" t="s">
        <v>10</v>
      </c>
      <c r="C5" s="182" t="s">
        <v>11</v>
      </c>
      <c r="D5" s="182" t="s">
        <v>12</v>
      </c>
      <c r="E5" s="311"/>
      <c r="F5" s="311"/>
    </row>
    <row r="6" spans="1:6" ht="16">
      <c r="A6" s="234" t="s">
        <v>229</v>
      </c>
      <c r="B6" s="19">
        <f>T9.1!Q20</f>
        <v>2091</v>
      </c>
      <c r="C6" s="19">
        <f>T9.1!R20</f>
        <v>2477</v>
      </c>
      <c r="D6" s="19">
        <f>T9.1!S20</f>
        <v>2932</v>
      </c>
      <c r="E6" s="43">
        <f t="shared" ref="E6:F15" si="0">IFERROR(C6/B6*100-100,0)</f>
        <v>18.460066953610706</v>
      </c>
      <c r="F6" s="43">
        <f t="shared" si="0"/>
        <v>18.368994751715789</v>
      </c>
    </row>
    <row r="7" spans="1:6" ht="16">
      <c r="A7" s="59" t="s">
        <v>230</v>
      </c>
      <c r="B7" s="19">
        <f>T9.1!Q21</f>
        <v>74053</v>
      </c>
      <c r="C7" s="19">
        <f>T9.1!R21</f>
        <v>83955</v>
      </c>
      <c r="D7" s="19">
        <f>T9.1!S21</f>
        <v>98820</v>
      </c>
      <c r="E7" s="43">
        <f t="shared" si="0"/>
        <v>13.371504192942879</v>
      </c>
      <c r="F7" s="43">
        <f t="shared" si="0"/>
        <v>17.705913882437031</v>
      </c>
    </row>
    <row r="8" spans="1:6" ht="16">
      <c r="A8" s="59" t="s">
        <v>231</v>
      </c>
      <c r="B8" s="19">
        <f>T9.1!Q22</f>
        <v>9171</v>
      </c>
      <c r="C8" s="19">
        <f>T9.1!R22</f>
        <v>12854</v>
      </c>
      <c r="D8" s="19">
        <f>T9.1!S22</f>
        <v>18442</v>
      </c>
      <c r="E8" s="43">
        <f t="shared" si="0"/>
        <v>40.159197470286784</v>
      </c>
      <c r="F8" s="43">
        <f t="shared" si="0"/>
        <v>43.47284891862455</v>
      </c>
    </row>
    <row r="9" spans="1:6" ht="16">
      <c r="A9" s="234" t="s">
        <v>232</v>
      </c>
      <c r="B9" s="19">
        <f>T9.1!Q23</f>
        <v>45</v>
      </c>
      <c r="C9" s="19">
        <f>T9.1!R23</f>
        <v>341</v>
      </c>
      <c r="D9" s="19">
        <f>T9.1!S23</f>
        <v>498</v>
      </c>
      <c r="E9" s="43">
        <f t="shared" si="0"/>
        <v>657.77777777777771</v>
      </c>
      <c r="F9" s="43">
        <f t="shared" si="0"/>
        <v>46.041055718475064</v>
      </c>
    </row>
    <row r="10" spans="1:6" ht="16">
      <c r="A10" s="59" t="s">
        <v>233</v>
      </c>
      <c r="B10" s="19">
        <f>T9.1!Q24</f>
        <v>400</v>
      </c>
      <c r="C10" s="19">
        <f>T9.1!R24</f>
        <v>1588</v>
      </c>
      <c r="D10" s="19">
        <f>T9.1!S24</f>
        <v>4667</v>
      </c>
      <c r="E10" s="43">
        <f t="shared" si="0"/>
        <v>297</v>
      </c>
      <c r="F10" s="43">
        <f t="shared" si="0"/>
        <v>193.89168765743074</v>
      </c>
    </row>
    <row r="11" spans="1:6" ht="16">
      <c r="A11" s="59" t="s">
        <v>231</v>
      </c>
      <c r="B11" s="19">
        <f>T9.1!Q25</f>
        <v>215</v>
      </c>
      <c r="C11" s="19">
        <f>T9.1!R25</f>
        <v>1126</v>
      </c>
      <c r="D11" s="19">
        <f>T9.1!S25</f>
        <v>2167</v>
      </c>
      <c r="E11" s="43">
        <f t="shared" si="0"/>
        <v>423.7209302325582</v>
      </c>
      <c r="F11" s="43">
        <f t="shared" si="0"/>
        <v>92.451154529307274</v>
      </c>
    </row>
    <row r="12" spans="1:6" ht="16">
      <c r="A12" s="234" t="s">
        <v>234</v>
      </c>
      <c r="B12" s="58">
        <f>T9.1!L12</f>
        <v>479914</v>
      </c>
      <c r="C12" s="58">
        <f>T9.1!M12</f>
        <v>653058</v>
      </c>
      <c r="D12" s="58">
        <f>T9.1!N12</f>
        <v>623533</v>
      </c>
      <c r="E12" s="43">
        <f t="shared" si="0"/>
        <v>36.078130665077509</v>
      </c>
      <c r="F12" s="43">
        <f t="shared" si="0"/>
        <v>-4.5210379476248619</v>
      </c>
    </row>
    <row r="13" spans="1:6" ht="16">
      <c r="A13" s="59" t="s">
        <v>235</v>
      </c>
      <c r="B13" s="19"/>
      <c r="C13" s="19"/>
      <c r="D13" s="19"/>
      <c r="E13" s="43">
        <f t="shared" si="0"/>
        <v>0</v>
      </c>
      <c r="F13" s="43">
        <f t="shared" si="0"/>
        <v>0</v>
      </c>
    </row>
    <row r="14" spans="1:6" ht="16">
      <c r="A14" s="59" t="s">
        <v>236</v>
      </c>
      <c r="B14" s="19"/>
      <c r="C14" s="19"/>
      <c r="D14" s="19"/>
      <c r="E14" s="43">
        <f t="shared" si="0"/>
        <v>0</v>
      </c>
      <c r="F14" s="43">
        <f t="shared" si="0"/>
        <v>0</v>
      </c>
    </row>
    <row r="15" spans="1:6" ht="16">
      <c r="A15" s="59" t="s">
        <v>237</v>
      </c>
      <c r="B15" s="19"/>
      <c r="C15" s="19"/>
      <c r="D15" s="19"/>
      <c r="E15" s="43">
        <f t="shared" si="0"/>
        <v>0</v>
      </c>
      <c r="F15" s="43">
        <f t="shared" si="0"/>
        <v>0</v>
      </c>
    </row>
    <row r="16" spans="1:6" ht="15">
      <c r="A16" s="152" t="s">
        <v>392</v>
      </c>
    </row>
  </sheetData>
  <customSheetViews>
    <customSheetView guid="{987B117E-A030-4738-9C8F-B53639619339}" topLeftCell="A4">
      <selection activeCell="D12" sqref="D12"/>
      <pageMargins left="0.7" right="0.7" top="0.75" bottom="0.75" header="0.3" footer="0.3"/>
      <pageSetup orientation="portrait" r:id="rId1"/>
    </customSheetView>
  </customSheetViews>
  <mergeCells count="6">
    <mergeCell ref="A3:A5"/>
    <mergeCell ref="B3:F3"/>
    <mergeCell ref="E4:E5"/>
    <mergeCell ref="F4:F5"/>
    <mergeCell ref="A1:F1"/>
    <mergeCell ref="A2:F2"/>
  </mergeCells>
  <hyperlinks>
    <hyperlink ref="B5" r:id="rId2" display="cf=j=@)^&amp;÷^*                        -;fpg–kf}if_ "/>
    <hyperlink ref="D5" r:id="rId3" display="cf=j=@)^^÷^&amp;                        -;fpg–kf}if_ "/>
  </hyperlinks>
  <pageMargins left="0.70866141732283472" right="0.70866141732283472" top="0.74803149606299213" bottom="0.74803149606299213" header="0.31496062992125984" footer="0.31496062992125984"/>
  <pageSetup paperSize="9" scale="90" orientation="portrait"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K31"/>
  <sheetViews>
    <sheetView topLeftCell="A16" workbookViewId="0">
      <selection activeCell="B20" sqref="B20:U29"/>
    </sheetView>
  </sheetViews>
  <sheetFormatPr defaultColWidth="13.54296875" defaultRowHeight="14.5"/>
  <cols>
    <col min="1" max="1" width="30.81640625" customWidth="1"/>
    <col min="2" max="2" width="9.7265625" customWidth="1"/>
    <col min="3" max="3" width="10.81640625" customWidth="1"/>
    <col min="4" max="4" width="10.54296875" customWidth="1"/>
    <col min="5" max="5" width="10" customWidth="1"/>
    <col min="6" max="6" width="9.26953125" customWidth="1"/>
    <col min="7" max="7" width="10.26953125" customWidth="1"/>
    <col min="8" max="8" width="9.26953125" customWidth="1"/>
    <col min="9" max="9" width="9.7265625" customWidth="1"/>
    <col min="10" max="10" width="8.1796875" customWidth="1"/>
    <col min="11" max="11" width="10.1796875" customWidth="1"/>
    <col min="12" max="12" width="9.7265625" customWidth="1"/>
    <col min="13" max="13" width="9.26953125" customWidth="1"/>
    <col min="14" max="14" width="10.26953125" customWidth="1"/>
    <col min="15" max="15" width="9" customWidth="1"/>
    <col min="16" max="16" width="8.26953125" customWidth="1"/>
    <col min="17" max="18" width="9.1796875" customWidth="1"/>
    <col min="19" max="19" width="10.1796875" customWidth="1"/>
    <col min="20" max="20" width="10" customWidth="1"/>
    <col min="21" max="21" width="9" customWidth="1"/>
  </cols>
  <sheetData>
    <row r="1" spans="1:37" s="196" customFormat="1" ht="34">
      <c r="A1" s="359" t="s">
        <v>430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</row>
    <row r="2" spans="1:37" s="207" customFormat="1" ht="36.5">
      <c r="A2" s="360" t="s">
        <v>224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60"/>
      <c r="AK2" s="260"/>
    </row>
    <row r="3" spans="1:37" ht="15.5">
      <c r="A3" s="309" t="s">
        <v>82</v>
      </c>
      <c r="B3" s="310" t="s">
        <v>0</v>
      </c>
      <c r="C3" s="310"/>
      <c r="D3" s="310"/>
      <c r="E3" s="310"/>
      <c r="F3" s="310"/>
      <c r="G3" s="235" t="s">
        <v>352</v>
      </c>
      <c r="H3" s="235"/>
      <c r="I3" s="235"/>
      <c r="J3" s="235"/>
      <c r="K3" s="235"/>
      <c r="L3" s="235" t="s">
        <v>356</v>
      </c>
      <c r="M3" s="235"/>
      <c r="N3" s="235"/>
      <c r="O3" s="235"/>
      <c r="P3" s="235"/>
      <c r="Q3" s="235" t="s">
        <v>357</v>
      </c>
      <c r="R3" s="235"/>
      <c r="S3" s="235"/>
      <c r="T3" s="235"/>
      <c r="U3" s="235"/>
    </row>
    <row r="4" spans="1:37" ht="21" customHeight="1">
      <c r="A4" s="309"/>
      <c r="B4" s="56" t="s">
        <v>5</v>
      </c>
      <c r="C4" s="56" t="s">
        <v>6</v>
      </c>
      <c r="D4" s="56" t="s">
        <v>7</v>
      </c>
      <c r="E4" s="311" t="s">
        <v>8</v>
      </c>
      <c r="F4" s="311" t="s">
        <v>9</v>
      </c>
      <c r="G4" s="56" t="s">
        <v>5</v>
      </c>
      <c r="H4" s="56" t="s">
        <v>6</v>
      </c>
      <c r="I4" s="56" t="s">
        <v>7</v>
      </c>
      <c r="J4" s="311" t="s">
        <v>8</v>
      </c>
      <c r="K4" s="311" t="s">
        <v>9</v>
      </c>
      <c r="L4" s="56" t="s">
        <v>5</v>
      </c>
      <c r="M4" s="56" t="s">
        <v>6</v>
      </c>
      <c r="N4" s="56" t="s">
        <v>7</v>
      </c>
      <c r="O4" s="311" t="s">
        <v>8</v>
      </c>
      <c r="P4" s="311" t="s">
        <v>9</v>
      </c>
      <c r="Q4" s="56" t="s">
        <v>5</v>
      </c>
      <c r="R4" s="56" t="s">
        <v>6</v>
      </c>
      <c r="S4" s="56" t="s">
        <v>7</v>
      </c>
      <c r="T4" s="311" t="s">
        <v>8</v>
      </c>
      <c r="U4" s="311" t="s">
        <v>9</v>
      </c>
    </row>
    <row r="5" spans="1:37" ht="51" customHeight="1">
      <c r="A5" s="309"/>
      <c r="B5" s="63" t="s">
        <v>10</v>
      </c>
      <c r="C5" s="182" t="s">
        <v>11</v>
      </c>
      <c r="D5" s="182" t="s">
        <v>12</v>
      </c>
      <c r="E5" s="311"/>
      <c r="F5" s="311"/>
      <c r="G5" s="182" t="str">
        <f>$B$5</f>
        <v xml:space="preserve">cf=j= @)&amp;$÷&amp;%
-;fpg–k';_                </v>
      </c>
      <c r="H5" s="182" t="str">
        <f>$C$5</f>
        <v xml:space="preserve">cf=j= @)&amp;%÷&amp;^
-;fpg–k';_                </v>
      </c>
      <c r="I5" s="182" t="str">
        <f>$D$5</f>
        <v xml:space="preserve">cf=j= @)&amp;^÷&amp;&amp;
-;fpg–k';_                </v>
      </c>
      <c r="J5" s="311"/>
      <c r="K5" s="311"/>
      <c r="L5" s="182" t="str">
        <f>$B$5</f>
        <v xml:space="preserve">cf=j= @)&amp;$÷&amp;%
-;fpg–k';_                </v>
      </c>
      <c r="M5" s="182" t="str">
        <f>$C$5</f>
        <v xml:space="preserve">cf=j= @)&amp;%÷&amp;^
-;fpg–k';_                </v>
      </c>
      <c r="N5" s="182" t="str">
        <f>$D$5</f>
        <v xml:space="preserve">cf=j= @)&amp;^÷&amp;&amp;
-;fpg–k';_                </v>
      </c>
      <c r="O5" s="311"/>
      <c r="P5" s="311"/>
      <c r="Q5" s="182" t="str">
        <f>$B$5</f>
        <v xml:space="preserve">cf=j= @)&amp;$÷&amp;%
-;fpg–k';_                </v>
      </c>
      <c r="R5" s="182" t="str">
        <f>$C$5</f>
        <v xml:space="preserve">cf=j= @)&amp;%÷&amp;^
-;fpg–k';_                </v>
      </c>
      <c r="S5" s="182" t="str">
        <f>$D$5</f>
        <v xml:space="preserve">cf=j= @)&amp;^÷&amp;&amp;
-;fpg–k';_                </v>
      </c>
      <c r="T5" s="311"/>
      <c r="U5" s="311"/>
    </row>
    <row r="6" spans="1:37" ht="16">
      <c r="A6" s="234" t="s">
        <v>229</v>
      </c>
      <c r="B6" s="288">
        <v>299</v>
      </c>
      <c r="C6" s="288">
        <v>361</v>
      </c>
      <c r="D6" s="288">
        <v>663</v>
      </c>
      <c r="E6" s="43">
        <v>20.73578595317727</v>
      </c>
      <c r="F6" s="43">
        <v>83.65650969529085</v>
      </c>
      <c r="G6" s="288">
        <v>148</v>
      </c>
      <c r="H6" s="288">
        <v>185</v>
      </c>
      <c r="I6" s="288">
        <v>233</v>
      </c>
      <c r="J6" s="43">
        <v>25</v>
      </c>
      <c r="K6" s="43">
        <v>25.945945945945951</v>
      </c>
      <c r="L6" s="288">
        <v>987</v>
      </c>
      <c r="M6" s="288">
        <v>1124</v>
      </c>
      <c r="N6" s="288">
        <v>1156</v>
      </c>
      <c r="O6" s="43">
        <v>13.880445795339398</v>
      </c>
      <c r="P6" s="43">
        <v>2.8469750889679659</v>
      </c>
      <c r="Q6" s="288">
        <v>456</v>
      </c>
      <c r="R6" s="288">
        <v>543</v>
      </c>
      <c r="S6" s="288">
        <v>595</v>
      </c>
      <c r="T6" s="43">
        <v>19.078947368421069</v>
      </c>
      <c r="U6" s="43">
        <v>9.5764272559852657</v>
      </c>
    </row>
    <row r="7" spans="1:37" ht="16">
      <c r="A7" s="59" t="s">
        <v>230</v>
      </c>
      <c r="B7" s="288">
        <v>4836</v>
      </c>
      <c r="C7" s="288">
        <v>5988</v>
      </c>
      <c r="D7" s="288">
        <v>13050</v>
      </c>
      <c r="E7" s="43">
        <v>23.821339950372206</v>
      </c>
      <c r="F7" s="43">
        <v>117.93587174348698</v>
      </c>
      <c r="G7" s="288">
        <v>2732</v>
      </c>
      <c r="H7" s="288">
        <v>3667</v>
      </c>
      <c r="I7" s="288">
        <v>5413</v>
      </c>
      <c r="J7" s="43">
        <v>34.224011713030762</v>
      </c>
      <c r="K7" s="43">
        <v>47.613853286064909</v>
      </c>
      <c r="L7" s="288">
        <v>35723</v>
      </c>
      <c r="M7" s="288">
        <v>36640</v>
      </c>
      <c r="N7" s="288">
        <v>37899</v>
      </c>
      <c r="O7" s="43">
        <v>2.5669736584273579</v>
      </c>
      <c r="P7" s="43">
        <v>3.4361353711790343</v>
      </c>
      <c r="Q7" s="288">
        <v>18760</v>
      </c>
      <c r="R7" s="288">
        <v>24082</v>
      </c>
      <c r="S7" s="288">
        <v>27288</v>
      </c>
      <c r="T7" s="43">
        <v>28.368869936034116</v>
      </c>
      <c r="U7" s="43">
        <v>13.312847770118765</v>
      </c>
    </row>
    <row r="8" spans="1:37" ht="16">
      <c r="A8" s="59" t="s">
        <v>231</v>
      </c>
      <c r="B8" s="288">
        <v>1330</v>
      </c>
      <c r="C8" s="288">
        <v>1644</v>
      </c>
      <c r="D8" s="288">
        <v>5867</v>
      </c>
      <c r="E8" s="43">
        <v>23.609022556390968</v>
      </c>
      <c r="F8" s="43">
        <v>256.87347931873478</v>
      </c>
      <c r="G8" s="288">
        <v>500</v>
      </c>
      <c r="H8" s="288">
        <v>650</v>
      </c>
      <c r="I8" s="288">
        <v>1000</v>
      </c>
      <c r="J8" s="43">
        <v>30</v>
      </c>
      <c r="K8" s="43">
        <v>53.846153846153868</v>
      </c>
      <c r="L8" s="288">
        <v>0</v>
      </c>
      <c r="M8" s="288">
        <v>0</v>
      </c>
      <c r="N8" s="288">
        <v>0</v>
      </c>
      <c r="O8" s="43">
        <v>0</v>
      </c>
      <c r="P8" s="43">
        <v>0</v>
      </c>
      <c r="Q8" s="288">
        <v>122</v>
      </c>
      <c r="R8" s="288">
        <v>2758</v>
      </c>
      <c r="S8" s="288">
        <v>3060</v>
      </c>
      <c r="T8" s="43">
        <v>2160.655737704918</v>
      </c>
      <c r="U8" s="43">
        <v>10.949963741841913</v>
      </c>
    </row>
    <row r="9" spans="1:37" ht="16">
      <c r="A9" s="234" t="s">
        <v>232</v>
      </c>
      <c r="B9" s="288">
        <v>40</v>
      </c>
      <c r="C9" s="288">
        <v>42</v>
      </c>
      <c r="D9" s="288">
        <v>133</v>
      </c>
      <c r="E9" s="43">
        <v>5</v>
      </c>
      <c r="F9" s="43">
        <v>216.66666666666663</v>
      </c>
      <c r="G9" s="288">
        <v>5</v>
      </c>
      <c r="H9" s="288">
        <v>7</v>
      </c>
      <c r="I9" s="288">
        <v>13</v>
      </c>
      <c r="J9" s="43">
        <v>40</v>
      </c>
      <c r="K9" s="43">
        <v>85.714285714285722</v>
      </c>
      <c r="L9" s="288">
        <v>0</v>
      </c>
      <c r="M9" s="288">
        <v>0</v>
      </c>
      <c r="N9" s="288">
        <v>0</v>
      </c>
      <c r="O9" s="43">
        <v>0</v>
      </c>
      <c r="P9" s="43">
        <v>0</v>
      </c>
      <c r="Q9" s="288">
        <v>0</v>
      </c>
      <c r="R9" s="288">
        <v>292</v>
      </c>
      <c r="S9" s="288">
        <v>352</v>
      </c>
      <c r="T9" s="43">
        <v>0</v>
      </c>
      <c r="U9" s="43">
        <v>20.547945205479451</v>
      </c>
    </row>
    <row r="10" spans="1:37" ht="16">
      <c r="A10" s="59" t="s">
        <v>233</v>
      </c>
      <c r="B10" s="288">
        <v>400</v>
      </c>
      <c r="C10" s="288">
        <v>480</v>
      </c>
      <c r="D10" s="288">
        <v>2521</v>
      </c>
      <c r="E10" s="43">
        <v>20</v>
      </c>
      <c r="F10" s="43">
        <v>425.20833333333337</v>
      </c>
      <c r="G10" s="288">
        <v>0</v>
      </c>
      <c r="H10" s="288">
        <v>0</v>
      </c>
      <c r="I10" s="288">
        <v>0</v>
      </c>
      <c r="J10" s="43">
        <v>0</v>
      </c>
      <c r="K10" s="43">
        <v>0</v>
      </c>
      <c r="L10" s="288">
        <v>0</v>
      </c>
      <c r="M10" s="288">
        <v>0</v>
      </c>
      <c r="N10" s="288">
        <v>0</v>
      </c>
      <c r="O10" s="43">
        <v>0</v>
      </c>
      <c r="P10" s="43">
        <v>0</v>
      </c>
      <c r="Q10" s="288">
        <v>0</v>
      </c>
      <c r="R10" s="288">
        <v>1108</v>
      </c>
      <c r="S10" s="288">
        <v>2146</v>
      </c>
      <c r="T10" s="43">
        <v>0</v>
      </c>
      <c r="U10" s="43">
        <v>93.682310469314075</v>
      </c>
    </row>
    <row r="11" spans="1:37" ht="16">
      <c r="A11" s="59" t="s">
        <v>231</v>
      </c>
      <c r="B11" s="288">
        <v>200</v>
      </c>
      <c r="C11" s="288">
        <v>230</v>
      </c>
      <c r="D11" s="288">
        <v>546</v>
      </c>
      <c r="E11" s="43">
        <v>14.999999999999986</v>
      </c>
      <c r="F11" s="43">
        <v>137.39130434782609</v>
      </c>
      <c r="G11" s="288">
        <v>15</v>
      </c>
      <c r="H11" s="288">
        <v>35</v>
      </c>
      <c r="I11" s="288">
        <v>65</v>
      </c>
      <c r="J11" s="43">
        <v>133.33333333333334</v>
      </c>
      <c r="K11" s="43">
        <v>85.714285714285722</v>
      </c>
      <c r="L11" s="288">
        <v>0</v>
      </c>
      <c r="M11" s="288">
        <v>0</v>
      </c>
      <c r="N11" s="288">
        <v>0</v>
      </c>
      <c r="O11" s="43">
        <v>0</v>
      </c>
      <c r="P11" s="43">
        <v>0</v>
      </c>
      <c r="Q11" s="288">
        <v>0</v>
      </c>
      <c r="R11" s="288">
        <v>861</v>
      </c>
      <c r="S11" s="288">
        <v>1556</v>
      </c>
      <c r="T11" s="43">
        <v>0</v>
      </c>
      <c r="U11" s="43">
        <v>80.720092915214877</v>
      </c>
    </row>
    <row r="12" spans="1:37" ht="16">
      <c r="A12" s="234" t="s">
        <v>234</v>
      </c>
      <c r="B12" s="289">
        <v>99507</v>
      </c>
      <c r="C12" s="289">
        <v>120954</v>
      </c>
      <c r="D12" s="289">
        <v>154980</v>
      </c>
      <c r="E12" s="43">
        <v>21.553257559769662</v>
      </c>
      <c r="F12" s="43">
        <v>28.131355722010028</v>
      </c>
      <c r="G12" s="289">
        <v>716</v>
      </c>
      <c r="H12" s="289">
        <v>1248</v>
      </c>
      <c r="I12" s="289">
        <v>901</v>
      </c>
      <c r="J12" s="43">
        <v>74.301675977653616</v>
      </c>
      <c r="K12" s="43">
        <v>-27.804487179487182</v>
      </c>
      <c r="L12" s="290">
        <v>479914</v>
      </c>
      <c r="M12" s="290">
        <v>653058</v>
      </c>
      <c r="N12" s="290">
        <v>623533</v>
      </c>
      <c r="O12" s="43">
        <v>36.078130665077509</v>
      </c>
      <c r="P12" s="43">
        <v>-4.5210379476248619</v>
      </c>
      <c r="Q12" s="289">
        <v>43070</v>
      </c>
      <c r="R12" s="289">
        <v>124905</v>
      </c>
      <c r="S12" s="289">
        <v>100547</v>
      </c>
      <c r="T12" s="43">
        <v>190.00464360343625</v>
      </c>
      <c r="U12" s="43">
        <v>-19.501220927905209</v>
      </c>
    </row>
    <row r="13" spans="1:37" ht="16">
      <c r="A13" s="59" t="s">
        <v>235</v>
      </c>
      <c r="B13" s="288">
        <v>86147</v>
      </c>
      <c r="C13" s="288">
        <v>100677</v>
      </c>
      <c r="D13" s="288">
        <v>135534</v>
      </c>
      <c r="E13" s="43">
        <v>16.866518857302054</v>
      </c>
      <c r="F13" s="43">
        <v>34.622604964391059</v>
      </c>
      <c r="G13" s="288">
        <v>5</v>
      </c>
      <c r="H13" s="288">
        <v>8</v>
      </c>
      <c r="I13" s="288">
        <v>418</v>
      </c>
      <c r="J13" s="43">
        <v>60</v>
      </c>
      <c r="K13" s="43">
        <v>5125</v>
      </c>
      <c r="L13" s="288">
        <v>0</v>
      </c>
      <c r="M13" s="288">
        <v>0</v>
      </c>
      <c r="N13" s="288">
        <v>0</v>
      </c>
      <c r="O13" s="43">
        <v>0</v>
      </c>
      <c r="P13" s="43">
        <v>0</v>
      </c>
      <c r="Q13" s="288">
        <v>5895</v>
      </c>
      <c r="R13" s="288">
        <v>22716</v>
      </c>
      <c r="S13" s="288">
        <v>15545</v>
      </c>
      <c r="T13" s="43">
        <v>285.3435114503817</v>
      </c>
      <c r="U13" s="43">
        <v>-31.568057756647292</v>
      </c>
    </row>
    <row r="14" spans="1:37" ht="16">
      <c r="A14" s="59" t="s">
        <v>236</v>
      </c>
      <c r="B14" s="288">
        <v>4921</v>
      </c>
      <c r="C14" s="288">
        <v>5270</v>
      </c>
      <c r="D14" s="288">
        <v>6441</v>
      </c>
      <c r="E14" s="43">
        <v>7.0920544604755094</v>
      </c>
      <c r="F14" s="43">
        <v>22.220113851992409</v>
      </c>
      <c r="G14" s="288">
        <v>0</v>
      </c>
      <c r="H14" s="288">
        <v>0</v>
      </c>
      <c r="I14" s="288">
        <v>41</v>
      </c>
      <c r="J14" s="43">
        <v>0</v>
      </c>
      <c r="K14" s="43">
        <v>0</v>
      </c>
      <c r="L14" s="288">
        <v>0</v>
      </c>
      <c r="M14" s="288">
        <v>0</v>
      </c>
      <c r="N14" s="288">
        <v>0</v>
      </c>
      <c r="O14" s="43">
        <v>0</v>
      </c>
      <c r="P14" s="43">
        <v>0</v>
      </c>
      <c r="Q14" s="288">
        <v>0</v>
      </c>
      <c r="R14" s="288">
        <v>28735</v>
      </c>
      <c r="S14" s="288">
        <v>33430</v>
      </c>
      <c r="T14" s="43">
        <v>0</v>
      </c>
      <c r="U14" s="43">
        <v>16.338959457108061</v>
      </c>
    </row>
    <row r="15" spans="1:37" ht="16">
      <c r="A15" s="59" t="s">
        <v>237</v>
      </c>
      <c r="B15" s="288">
        <v>8439</v>
      </c>
      <c r="C15" s="288">
        <v>15007</v>
      </c>
      <c r="D15" s="288">
        <v>13005</v>
      </c>
      <c r="E15" s="43">
        <v>77.8291266737765</v>
      </c>
      <c r="F15" s="43">
        <v>-13.340441127473852</v>
      </c>
      <c r="G15" s="288">
        <v>711</v>
      </c>
      <c r="H15" s="288">
        <v>1240</v>
      </c>
      <c r="I15" s="288">
        <v>442</v>
      </c>
      <c r="J15" s="43">
        <v>74.402250351617454</v>
      </c>
      <c r="K15" s="43">
        <v>-64.354838709677423</v>
      </c>
      <c r="L15" s="288">
        <v>0</v>
      </c>
      <c r="M15" s="288">
        <v>0</v>
      </c>
      <c r="N15" s="288">
        <v>0</v>
      </c>
      <c r="O15" s="43">
        <v>0</v>
      </c>
      <c r="P15" s="43">
        <v>0</v>
      </c>
      <c r="Q15" s="288">
        <v>37175</v>
      </c>
      <c r="R15" s="288">
        <v>73454</v>
      </c>
      <c r="S15" s="288">
        <v>51572</v>
      </c>
      <c r="T15" s="43">
        <v>97.58977807666443</v>
      </c>
      <c r="U15" s="43">
        <v>-29.790072698559641</v>
      </c>
    </row>
    <row r="17" spans="1:21" ht="15.5">
      <c r="A17" s="309" t="s">
        <v>82</v>
      </c>
      <c r="B17" s="310" t="s">
        <v>353</v>
      </c>
      <c r="C17" s="310"/>
      <c r="D17" s="310"/>
      <c r="E17" s="310"/>
      <c r="F17" s="310"/>
      <c r="G17" s="310" t="s">
        <v>354</v>
      </c>
      <c r="H17" s="310"/>
      <c r="I17" s="310"/>
      <c r="J17" s="310"/>
      <c r="K17" s="310"/>
      <c r="L17" s="310" t="s">
        <v>444</v>
      </c>
      <c r="M17" s="310"/>
      <c r="N17" s="310"/>
      <c r="O17" s="310"/>
      <c r="P17" s="310"/>
      <c r="Q17" s="310" t="s">
        <v>36</v>
      </c>
      <c r="R17" s="310"/>
      <c r="S17" s="310"/>
      <c r="T17" s="310"/>
      <c r="U17" s="310"/>
    </row>
    <row r="18" spans="1:21" ht="15">
      <c r="A18" s="309"/>
      <c r="B18" s="56" t="s">
        <v>5</v>
      </c>
      <c r="C18" s="56" t="s">
        <v>6</v>
      </c>
      <c r="D18" s="56" t="s">
        <v>7</v>
      </c>
      <c r="E18" s="311" t="s">
        <v>8</v>
      </c>
      <c r="F18" s="311" t="s">
        <v>9</v>
      </c>
      <c r="G18" s="56" t="s">
        <v>5</v>
      </c>
      <c r="H18" s="56" t="s">
        <v>6</v>
      </c>
      <c r="I18" s="56" t="s">
        <v>7</v>
      </c>
      <c r="J18" s="311" t="s">
        <v>8</v>
      </c>
      <c r="K18" s="311" t="s">
        <v>9</v>
      </c>
      <c r="L18" s="56" t="s">
        <v>5</v>
      </c>
      <c r="M18" s="56" t="s">
        <v>6</v>
      </c>
      <c r="N18" s="56" t="s">
        <v>7</v>
      </c>
      <c r="O18" s="311" t="s">
        <v>8</v>
      </c>
      <c r="P18" s="311" t="s">
        <v>9</v>
      </c>
      <c r="Q18" s="56" t="s">
        <v>5</v>
      </c>
      <c r="R18" s="56" t="s">
        <v>6</v>
      </c>
      <c r="S18" s="56" t="s">
        <v>7</v>
      </c>
      <c r="T18" s="311" t="s">
        <v>8</v>
      </c>
      <c r="U18" s="311" t="s">
        <v>9</v>
      </c>
    </row>
    <row r="19" spans="1:21" ht="54.75" customHeight="1">
      <c r="A19" s="309"/>
      <c r="B19" s="63" t="s">
        <v>10</v>
      </c>
      <c r="C19" s="182" t="s">
        <v>11</v>
      </c>
      <c r="D19" s="182" t="s">
        <v>12</v>
      </c>
      <c r="E19" s="311"/>
      <c r="F19" s="311"/>
      <c r="G19" s="182" t="str">
        <f>$B$5</f>
        <v xml:space="preserve">cf=j= @)&amp;$÷&amp;%
-;fpg–k';_                </v>
      </c>
      <c r="H19" s="182" t="str">
        <f>$C$5</f>
        <v xml:space="preserve">cf=j= @)&amp;%÷&amp;^
-;fpg–k';_                </v>
      </c>
      <c r="I19" s="182" t="str">
        <f>$D$5</f>
        <v xml:space="preserve">cf=j= @)&amp;^÷&amp;&amp;
-;fpg–k';_                </v>
      </c>
      <c r="J19" s="311"/>
      <c r="K19" s="311"/>
      <c r="L19" s="182" t="str">
        <f>$B$5</f>
        <v xml:space="preserve">cf=j= @)&amp;$÷&amp;%
-;fpg–k';_                </v>
      </c>
      <c r="M19" s="182" t="str">
        <f>$C$5</f>
        <v xml:space="preserve">cf=j= @)&amp;%÷&amp;^
-;fpg–k';_                </v>
      </c>
      <c r="N19" s="182" t="str">
        <f>$D$5</f>
        <v xml:space="preserve">cf=j= @)&amp;^÷&amp;&amp;
-;fpg–k';_                </v>
      </c>
      <c r="O19" s="311"/>
      <c r="P19" s="311"/>
      <c r="Q19" s="182" t="str">
        <f>$B$5</f>
        <v xml:space="preserve">cf=j= @)&amp;$÷&amp;%
-;fpg–k';_                </v>
      </c>
      <c r="R19" s="182" t="str">
        <f>$C$5</f>
        <v xml:space="preserve">cf=j= @)&amp;%÷&amp;^
-;fpg–k';_                </v>
      </c>
      <c r="S19" s="182" t="str">
        <f>$D$5</f>
        <v xml:space="preserve">cf=j= @)&amp;^÷&amp;&amp;
-;fpg–k';_                </v>
      </c>
      <c r="T19" s="311"/>
      <c r="U19" s="311"/>
    </row>
    <row r="20" spans="1:21" ht="16">
      <c r="A20" s="234" t="s">
        <v>229</v>
      </c>
      <c r="B20" s="288">
        <v>120</v>
      </c>
      <c r="C20" s="288">
        <v>130</v>
      </c>
      <c r="D20" s="288">
        <v>145</v>
      </c>
      <c r="E20" s="43">
        <v>8.3333333333333286</v>
      </c>
      <c r="F20" s="43">
        <v>11.538461538461547</v>
      </c>
      <c r="G20" s="288">
        <v>43</v>
      </c>
      <c r="H20" s="288">
        <v>89</v>
      </c>
      <c r="I20" s="288">
        <v>94</v>
      </c>
      <c r="J20" s="43">
        <v>106.97674418604652</v>
      </c>
      <c r="K20" s="43">
        <v>5.6179775280898809</v>
      </c>
      <c r="L20" s="288">
        <v>38</v>
      </c>
      <c r="M20" s="288">
        <v>45</v>
      </c>
      <c r="N20" s="288">
        <v>46</v>
      </c>
      <c r="O20" s="43">
        <v>18.421052631578931</v>
      </c>
      <c r="P20" s="43">
        <v>2.2222222222222143</v>
      </c>
      <c r="Q20" s="288">
        <v>2091</v>
      </c>
      <c r="R20" s="288">
        <v>2477</v>
      </c>
      <c r="S20" s="288">
        <v>2932</v>
      </c>
      <c r="T20" s="43">
        <v>18.460066953610706</v>
      </c>
      <c r="U20" s="43">
        <v>18.368994751715789</v>
      </c>
    </row>
    <row r="21" spans="1:21" ht="16">
      <c r="A21" s="59" t="s">
        <v>230</v>
      </c>
      <c r="B21" s="288">
        <v>9840</v>
      </c>
      <c r="C21" s="288">
        <v>10650</v>
      </c>
      <c r="D21" s="288">
        <v>11980</v>
      </c>
      <c r="E21" s="43">
        <v>8.2317073170731732</v>
      </c>
      <c r="F21" s="43">
        <v>12.488262910798113</v>
      </c>
      <c r="G21" s="288">
        <v>1116</v>
      </c>
      <c r="H21" s="288">
        <v>1788</v>
      </c>
      <c r="I21" s="288">
        <v>1823</v>
      </c>
      <c r="J21" s="43">
        <v>60.215053763440864</v>
      </c>
      <c r="K21" s="43">
        <v>1.9574944071588476</v>
      </c>
      <c r="L21" s="288">
        <v>1046</v>
      </c>
      <c r="M21" s="288">
        <v>1140</v>
      </c>
      <c r="N21" s="288">
        <v>1367</v>
      </c>
      <c r="O21" s="43">
        <v>8.9866156787763032</v>
      </c>
      <c r="P21" s="43">
        <v>19.912280701754398</v>
      </c>
      <c r="Q21" s="288">
        <v>74053</v>
      </c>
      <c r="R21" s="288">
        <v>83955</v>
      </c>
      <c r="S21" s="288">
        <v>98820</v>
      </c>
      <c r="T21" s="43">
        <v>13.371504192942879</v>
      </c>
      <c r="U21" s="43">
        <v>17.705913882437031</v>
      </c>
    </row>
    <row r="22" spans="1:21" ht="16">
      <c r="A22" s="59" t="s">
        <v>231</v>
      </c>
      <c r="B22" s="288">
        <v>6620</v>
      </c>
      <c r="C22" s="288">
        <v>7193</v>
      </c>
      <c r="D22" s="288">
        <v>7895</v>
      </c>
      <c r="E22" s="43">
        <v>8.6555891238670739</v>
      </c>
      <c r="F22" s="43">
        <v>9.7594883914917148</v>
      </c>
      <c r="G22" s="288">
        <v>0</v>
      </c>
      <c r="H22" s="288">
        <v>0</v>
      </c>
      <c r="I22" s="288">
        <v>0</v>
      </c>
      <c r="J22" s="43">
        <v>0</v>
      </c>
      <c r="K22" s="43">
        <v>0</v>
      </c>
      <c r="L22" s="288">
        <v>599</v>
      </c>
      <c r="M22" s="288">
        <v>609</v>
      </c>
      <c r="N22" s="288">
        <v>620</v>
      </c>
      <c r="O22" s="43">
        <v>1.6694490818029948</v>
      </c>
      <c r="P22" s="43">
        <v>1.8062397372742254</v>
      </c>
      <c r="Q22" s="288">
        <v>9171</v>
      </c>
      <c r="R22" s="288">
        <v>12854</v>
      </c>
      <c r="S22" s="288">
        <v>18442</v>
      </c>
      <c r="T22" s="43">
        <v>40.159197470286784</v>
      </c>
      <c r="U22" s="43">
        <v>43.47284891862455</v>
      </c>
    </row>
    <row r="23" spans="1:21" ht="16">
      <c r="A23" s="234" t="s">
        <v>232</v>
      </c>
      <c r="B23" s="288">
        <v>0</v>
      </c>
      <c r="C23" s="288">
        <v>0</v>
      </c>
      <c r="D23" s="288">
        <v>0</v>
      </c>
      <c r="E23" s="43">
        <v>0</v>
      </c>
      <c r="F23" s="43">
        <v>0</v>
      </c>
      <c r="G23" s="288">
        <v>0</v>
      </c>
      <c r="H23" s="288">
        <v>0</v>
      </c>
      <c r="I23" s="288">
        <v>0</v>
      </c>
      <c r="J23" s="43">
        <v>0</v>
      </c>
      <c r="K23" s="43">
        <v>0</v>
      </c>
      <c r="L23" s="288">
        <v>0</v>
      </c>
      <c r="M23" s="288">
        <v>0</v>
      </c>
      <c r="N23" s="288">
        <v>0</v>
      </c>
      <c r="O23" s="43">
        <v>0</v>
      </c>
      <c r="P23" s="43">
        <v>0</v>
      </c>
      <c r="Q23" s="288">
        <v>45</v>
      </c>
      <c r="R23" s="288">
        <v>341</v>
      </c>
      <c r="S23" s="288">
        <v>498</v>
      </c>
      <c r="T23" s="43">
        <v>657.77777777777771</v>
      </c>
      <c r="U23" s="43">
        <v>46.041055718475064</v>
      </c>
    </row>
    <row r="24" spans="1:21" ht="16">
      <c r="A24" s="59" t="s">
        <v>233</v>
      </c>
      <c r="B24" s="288">
        <v>0</v>
      </c>
      <c r="C24" s="288">
        <v>0</v>
      </c>
      <c r="D24" s="288">
        <v>0</v>
      </c>
      <c r="E24" s="43">
        <v>0</v>
      </c>
      <c r="F24" s="43">
        <v>0</v>
      </c>
      <c r="G24" s="288">
        <v>0</v>
      </c>
      <c r="H24" s="288">
        <v>0</v>
      </c>
      <c r="I24" s="288">
        <v>0</v>
      </c>
      <c r="J24" s="43">
        <v>0</v>
      </c>
      <c r="K24" s="43">
        <v>0</v>
      </c>
      <c r="L24" s="288">
        <v>0</v>
      </c>
      <c r="M24" s="288">
        <v>0</v>
      </c>
      <c r="N24" s="288">
        <v>0</v>
      </c>
      <c r="O24" s="43">
        <v>0</v>
      </c>
      <c r="P24" s="43">
        <v>0</v>
      </c>
      <c r="Q24" s="288">
        <v>400</v>
      </c>
      <c r="R24" s="288">
        <v>1588</v>
      </c>
      <c r="S24" s="288">
        <v>4667</v>
      </c>
      <c r="T24" s="43">
        <v>297</v>
      </c>
      <c r="U24" s="43">
        <v>193.89168765743074</v>
      </c>
    </row>
    <row r="25" spans="1:21" ht="16">
      <c r="A25" s="59" t="s">
        <v>231</v>
      </c>
      <c r="B25" s="288">
        <v>0</v>
      </c>
      <c r="C25" s="288">
        <v>0</v>
      </c>
      <c r="D25" s="288">
        <v>0</v>
      </c>
      <c r="E25" s="43">
        <v>0</v>
      </c>
      <c r="F25" s="43">
        <v>0</v>
      </c>
      <c r="G25" s="288">
        <v>0</v>
      </c>
      <c r="H25" s="288">
        <v>0</v>
      </c>
      <c r="I25" s="288">
        <v>0</v>
      </c>
      <c r="J25" s="43">
        <v>0</v>
      </c>
      <c r="K25" s="43">
        <v>0</v>
      </c>
      <c r="L25" s="288">
        <v>0</v>
      </c>
      <c r="M25" s="288">
        <v>0</v>
      </c>
      <c r="N25" s="288">
        <v>0</v>
      </c>
      <c r="O25" s="43">
        <v>0</v>
      </c>
      <c r="P25" s="43">
        <v>0</v>
      </c>
      <c r="Q25" s="288">
        <v>215</v>
      </c>
      <c r="R25" s="288">
        <v>1126</v>
      </c>
      <c r="S25" s="288">
        <v>2167</v>
      </c>
      <c r="T25" s="43">
        <v>423.7209302325582</v>
      </c>
      <c r="U25" s="43">
        <v>92.451154529307274</v>
      </c>
    </row>
    <row r="26" spans="1:21" ht="16">
      <c r="A26" s="234" t="s">
        <v>234</v>
      </c>
      <c r="B26" s="289">
        <v>81642</v>
      </c>
      <c r="C26" s="289">
        <v>97918</v>
      </c>
      <c r="D26" s="289">
        <v>90115</v>
      </c>
      <c r="E26" s="43">
        <v>19.935817348913545</v>
      </c>
      <c r="F26" s="43">
        <v>-7.9689127637410877</v>
      </c>
      <c r="G26" s="289">
        <v>0</v>
      </c>
      <c r="H26" s="289">
        <v>0</v>
      </c>
      <c r="I26" s="289">
        <v>0</v>
      </c>
      <c r="J26" s="43">
        <v>0</v>
      </c>
      <c r="K26" s="43">
        <v>0</v>
      </c>
      <c r="L26" s="289">
        <v>0</v>
      </c>
      <c r="M26" s="289">
        <v>0</v>
      </c>
      <c r="N26" s="289">
        <v>0</v>
      </c>
      <c r="O26" s="43">
        <v>0</v>
      </c>
      <c r="P26" s="43">
        <v>0</v>
      </c>
      <c r="Q26" s="289">
        <v>224935</v>
      </c>
      <c r="R26" s="289">
        <v>345025</v>
      </c>
      <c r="S26" s="289">
        <v>346543</v>
      </c>
      <c r="T26" s="43">
        <v>53.388756751950552</v>
      </c>
      <c r="U26" s="43">
        <v>0.43996811825230964</v>
      </c>
    </row>
    <row r="27" spans="1:21" ht="16">
      <c r="A27" s="59" t="s">
        <v>235</v>
      </c>
      <c r="B27" s="288">
        <v>1002</v>
      </c>
      <c r="C27" s="288">
        <v>1047</v>
      </c>
      <c r="D27" s="288">
        <v>216</v>
      </c>
      <c r="E27" s="43">
        <v>4.4910179640718582</v>
      </c>
      <c r="F27" s="43">
        <v>-79.369627507163329</v>
      </c>
      <c r="G27" s="288">
        <v>0</v>
      </c>
      <c r="H27" s="288">
        <v>0</v>
      </c>
      <c r="I27" s="288">
        <v>0</v>
      </c>
      <c r="J27" s="43">
        <v>0</v>
      </c>
      <c r="K27" s="43">
        <v>0</v>
      </c>
      <c r="L27" s="288">
        <v>0</v>
      </c>
      <c r="M27" s="288">
        <v>0</v>
      </c>
      <c r="N27" s="288">
        <v>0</v>
      </c>
      <c r="O27" s="43">
        <v>0</v>
      </c>
      <c r="P27" s="43">
        <v>0</v>
      </c>
      <c r="Q27" s="288">
        <v>93049</v>
      </c>
      <c r="R27" s="288">
        <v>124448</v>
      </c>
      <c r="S27" s="288">
        <v>151713</v>
      </c>
      <c r="T27" s="43">
        <v>33.744586185773102</v>
      </c>
      <c r="U27" s="43">
        <v>21.90874903574182</v>
      </c>
    </row>
    <row r="28" spans="1:21" ht="16">
      <c r="A28" s="59" t="s">
        <v>236</v>
      </c>
      <c r="B28" s="288">
        <v>4961</v>
      </c>
      <c r="C28" s="288">
        <v>5553</v>
      </c>
      <c r="D28" s="288">
        <v>3381</v>
      </c>
      <c r="E28" s="43">
        <v>11.93307800846604</v>
      </c>
      <c r="F28" s="43">
        <v>-39.113992436520796</v>
      </c>
      <c r="G28" s="288">
        <v>0</v>
      </c>
      <c r="H28" s="288">
        <v>0</v>
      </c>
      <c r="I28" s="288">
        <v>0</v>
      </c>
      <c r="J28" s="43">
        <v>0</v>
      </c>
      <c r="K28" s="43">
        <v>0</v>
      </c>
      <c r="L28" s="288">
        <v>0</v>
      </c>
      <c r="M28" s="288">
        <v>0</v>
      </c>
      <c r="N28" s="288">
        <v>0</v>
      </c>
      <c r="O28" s="43">
        <v>0</v>
      </c>
      <c r="P28" s="43">
        <v>0</v>
      </c>
      <c r="Q28" s="288">
        <v>9882</v>
      </c>
      <c r="R28" s="288">
        <v>39558</v>
      </c>
      <c r="S28" s="288">
        <v>43293</v>
      </c>
      <c r="T28" s="43">
        <v>300.3035822707954</v>
      </c>
      <c r="U28" s="43">
        <v>9.4418322463218516</v>
      </c>
    </row>
    <row r="29" spans="1:21" ht="16">
      <c r="A29" s="59" t="s">
        <v>237</v>
      </c>
      <c r="B29" s="288">
        <v>75679</v>
      </c>
      <c r="C29" s="288">
        <v>91318</v>
      </c>
      <c r="D29" s="288">
        <v>86518</v>
      </c>
      <c r="E29" s="43">
        <v>20.664913648436169</v>
      </c>
      <c r="F29" s="43">
        <v>-5.2563569066339682</v>
      </c>
      <c r="G29" s="288">
        <v>0</v>
      </c>
      <c r="H29" s="288">
        <v>0</v>
      </c>
      <c r="I29" s="288">
        <v>0</v>
      </c>
      <c r="J29" s="43">
        <v>0</v>
      </c>
      <c r="K29" s="43">
        <v>0</v>
      </c>
      <c r="L29" s="288">
        <v>0</v>
      </c>
      <c r="M29" s="288">
        <v>0</v>
      </c>
      <c r="N29" s="288">
        <v>0</v>
      </c>
      <c r="O29" s="43">
        <v>0</v>
      </c>
      <c r="P29" s="43">
        <v>0</v>
      </c>
      <c r="Q29" s="288">
        <v>122004</v>
      </c>
      <c r="R29" s="288">
        <v>181019</v>
      </c>
      <c r="S29" s="288">
        <v>151537</v>
      </c>
      <c r="T29" s="43">
        <v>48.371364873282829</v>
      </c>
      <c r="U29" s="43">
        <v>-16.286688137709305</v>
      </c>
    </row>
    <row r="31" spans="1:21" ht="15">
      <c r="A31" s="152" t="s">
        <v>392</v>
      </c>
    </row>
  </sheetData>
  <customSheetViews>
    <customSheetView guid="{987B117E-A030-4738-9C8F-B53639619339}" topLeftCell="E1">
      <selection activeCell="L12" sqref="L12:N12"/>
      <pageMargins left="0.7" right="0.7" top="0.75" bottom="0.75" header="0.3" footer="0.3"/>
      <pageSetup orientation="portrait" r:id="rId1"/>
    </customSheetView>
  </customSheetViews>
  <mergeCells count="25">
    <mergeCell ref="P4:P5"/>
    <mergeCell ref="T4:T5"/>
    <mergeCell ref="U4:U5"/>
    <mergeCell ref="A2:U2"/>
    <mergeCell ref="A3:A5"/>
    <mergeCell ref="B3:F3"/>
    <mergeCell ref="E4:E5"/>
    <mergeCell ref="F4:F5"/>
    <mergeCell ref="K4:K5"/>
    <mergeCell ref="A1:U1"/>
    <mergeCell ref="P18:P19"/>
    <mergeCell ref="T18:T19"/>
    <mergeCell ref="U18:U19"/>
    <mergeCell ref="A17:A19"/>
    <mergeCell ref="B17:F17"/>
    <mergeCell ref="G17:K17"/>
    <mergeCell ref="L17:P17"/>
    <mergeCell ref="Q17:U17"/>
    <mergeCell ref="E18:E19"/>
    <mergeCell ref="F18:F19"/>
    <mergeCell ref="J18:J19"/>
    <mergeCell ref="K18:K19"/>
    <mergeCell ref="O18:O19"/>
    <mergeCell ref="J4:J5"/>
    <mergeCell ref="O4:O5"/>
  </mergeCells>
  <hyperlinks>
    <hyperlink ref="B5" r:id="rId2" display="cf=j=@)^&amp;÷^*                        -;fpg–kf}if_ "/>
    <hyperlink ref="G5" r:id="rId3" display="cf=j=@)^^÷^&amp;                        -;fpg–kf}if_ "/>
    <hyperlink ref="D5" r:id="rId4" display="cf=j=@)^^÷^&amp;                        -;fpg–kf}if_ "/>
    <hyperlink ref="H5" r:id="rId5" display="cf=j=@)^^÷^&amp;                        -;fpg–kf}if_ "/>
    <hyperlink ref="I5" r:id="rId6" display="cf=j=@)^^÷^&amp;                        -;fpg–kf}if_ "/>
    <hyperlink ref="L5" r:id="rId7" display="cf=j=@)^^÷^&amp;                        -;fpg–kf}if_ "/>
    <hyperlink ref="M5" r:id="rId8" display="cf=j=@)^^÷^&amp;                        -;fpg–kf}if_ "/>
    <hyperlink ref="N5" r:id="rId9" display="cf=j=@)^^÷^&amp;                        -;fpg–kf}if_ "/>
    <hyperlink ref="Q5" r:id="rId10" display="cf=j=@)^^÷^&amp;                        -;fpg–kf}if_ "/>
    <hyperlink ref="R5" r:id="rId11" display="cf=j=@)^^÷^&amp;                        -;fpg–kf}if_ "/>
    <hyperlink ref="S5" r:id="rId12" display="cf=j=@)^^÷^&amp;                        -;fpg–kf}if_ "/>
    <hyperlink ref="B19" r:id="rId13" display="cf=j=@)^&amp;÷^*                        -;fpg–kf}if_ "/>
    <hyperlink ref="G19" r:id="rId14" display="cf=j=@)^^÷^&amp;                        -;fpg–kf}if_ "/>
    <hyperlink ref="D19" r:id="rId15" display="cf=j=@)^^÷^&amp;                        -;fpg–kf}if_ "/>
    <hyperlink ref="H19" r:id="rId16" display="cf=j=@)^^÷^&amp;                        -;fpg–kf}if_ "/>
    <hyperlink ref="I19" r:id="rId17" display="cf=j=@)^^÷^&amp;                        -;fpg–kf}if_ "/>
    <hyperlink ref="L19" r:id="rId18" display="cf=j=@)^^÷^&amp;                        -;fpg–kf}if_ "/>
    <hyperlink ref="M19" r:id="rId19" display="cf=j=@)^^÷^&amp;                        -;fpg–kf}if_ "/>
    <hyperlink ref="N19" r:id="rId20" display="cf=j=@)^^÷^&amp;                        -;fpg–kf}if_ "/>
    <hyperlink ref="Q19" r:id="rId21" display="cf=j=@)^^÷^&amp;                        -;fpg–kf}if_ "/>
    <hyperlink ref="R19" r:id="rId22" display="cf=j=@)^^÷^&amp;                        -;fpg–kf}if_ "/>
    <hyperlink ref="S19" r:id="rId23" display="cf=j=@)^^÷^&amp;                        -;fpg–kf}if_ "/>
  </hyperlinks>
  <printOptions horizontalCentered="1"/>
  <pageMargins left="0.43307086614173229" right="0.43307086614173229" top="0.74803149606299213" bottom="0.74803149606299213" header="0.31496062992125984" footer="0.31496062992125984"/>
  <pageSetup paperSize="9" scale="61" orientation="landscape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V31"/>
  <sheetViews>
    <sheetView workbookViewId="0">
      <pane xSplit="1" ySplit="6" topLeftCell="B28" activePane="bottomRight" state="frozen"/>
      <selection sqref="A1:AO2"/>
      <selection pane="topRight" sqref="A1:AO2"/>
      <selection pane="bottomLeft" sqref="A1:AO2"/>
      <selection pane="bottomRight" activeCell="F38" sqref="F38"/>
    </sheetView>
  </sheetViews>
  <sheetFormatPr defaultColWidth="13.54296875" defaultRowHeight="14.5"/>
  <cols>
    <col min="1" max="1" width="22.453125" bestFit="1" customWidth="1"/>
    <col min="7" max="7" width="0" hidden="1" customWidth="1"/>
    <col min="8" max="8" width="17.54296875" hidden="1" customWidth="1"/>
    <col min="9" max="12" width="0" hidden="1" customWidth="1"/>
  </cols>
  <sheetData>
    <row r="1" spans="1:22" ht="17.5">
      <c r="A1" s="307" t="s">
        <v>1</v>
      </c>
      <c r="B1" s="307"/>
      <c r="C1" s="307"/>
      <c r="D1" s="307"/>
      <c r="E1" s="307"/>
      <c r="F1" s="30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s="192" customFormat="1" ht="21">
      <c r="A2" s="308" t="s">
        <v>2</v>
      </c>
      <c r="B2" s="308"/>
      <c r="C2" s="308"/>
      <c r="D2" s="308"/>
      <c r="E2" s="308"/>
      <c r="F2" s="308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</row>
    <row r="3" spans="1:22" ht="16.5" customHeight="1">
      <c r="A3" s="105"/>
      <c r="B3" s="105"/>
      <c r="C3" s="105"/>
      <c r="D3" s="105"/>
      <c r="E3" s="105"/>
      <c r="F3" s="154" t="s">
        <v>69</v>
      </c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</row>
    <row r="4" spans="1:22" ht="15.5">
      <c r="A4" s="309" t="s">
        <v>4</v>
      </c>
      <c r="B4" s="310" t="s">
        <v>358</v>
      </c>
      <c r="C4" s="310"/>
      <c r="D4" s="310"/>
      <c r="E4" s="310"/>
      <c r="F4" s="310"/>
    </row>
    <row r="5" spans="1:22" ht="15">
      <c r="A5" s="309"/>
      <c r="B5" s="56" t="s">
        <v>5</v>
      </c>
      <c r="C5" s="56" t="s">
        <v>6</v>
      </c>
      <c r="D5" s="56" t="s">
        <v>7</v>
      </c>
      <c r="E5" s="311" t="s">
        <v>8</v>
      </c>
      <c r="F5" s="311" t="s">
        <v>9</v>
      </c>
    </row>
    <row r="6" spans="1:22" ht="30">
      <c r="A6" s="309"/>
      <c r="B6" s="63" t="s">
        <v>10</v>
      </c>
      <c r="C6" s="182" t="s">
        <v>11</v>
      </c>
      <c r="D6" s="182" t="s">
        <v>12</v>
      </c>
      <c r="E6" s="311"/>
      <c r="F6" s="311"/>
      <c r="G6" s="134" t="s">
        <v>387</v>
      </c>
    </row>
    <row r="7" spans="1:22" ht="17">
      <c r="A7" s="91" t="s">
        <v>13</v>
      </c>
      <c r="B7" s="96">
        <v>4013395.7598476443</v>
      </c>
      <c r="C7" s="96">
        <v>4151203.7900000005</v>
      </c>
      <c r="D7" s="96">
        <v>4235523.4400000004</v>
      </c>
      <c r="E7" s="148">
        <v>3.4337014936595125</v>
      </c>
      <c r="F7" s="148">
        <v>2.0312096024560589</v>
      </c>
      <c r="G7" s="147">
        <f>B7+B21+B22</f>
        <v>4430088.1148476442</v>
      </c>
      <c r="H7" s="147">
        <f>C7+C21+C22</f>
        <v>4591819.8900000006</v>
      </c>
      <c r="I7" s="147">
        <f>D7+D21+D22</f>
        <v>4694748.74</v>
      </c>
      <c r="J7" s="111">
        <f>IFERROR(H7/G7*100-100,0)</f>
        <v>3.6507575235423531</v>
      </c>
      <c r="K7" s="148">
        <f>IFERROR(I7/H7*100-100,0)</f>
        <v>2.2415698451970343</v>
      </c>
    </row>
    <row r="8" spans="1:22" ht="17">
      <c r="A8" s="183" t="s">
        <v>14</v>
      </c>
      <c r="B8" s="99">
        <v>1497017.6562472424</v>
      </c>
      <c r="C8" s="99">
        <v>1557013.5</v>
      </c>
      <c r="D8" s="99">
        <v>1549401.216</v>
      </c>
      <c r="E8" s="153">
        <v>4.0076911252440794</v>
      </c>
      <c r="F8" s="153">
        <v>-0.48890289005201737</v>
      </c>
      <c r="I8" s="263">
        <f>D8/$I$7*100</f>
        <v>33.002857060248125</v>
      </c>
    </row>
    <row r="9" spans="1:22" ht="17">
      <c r="A9" s="183" t="s">
        <v>15</v>
      </c>
      <c r="B9" s="99">
        <v>924900</v>
      </c>
      <c r="C9" s="99">
        <v>957550</v>
      </c>
      <c r="D9" s="99">
        <v>933932.62</v>
      </c>
      <c r="E9" s="153">
        <v>3.5301113633906311</v>
      </c>
      <c r="F9" s="153">
        <v>-2.4664383060936785</v>
      </c>
      <c r="I9" s="263">
        <f t="shared" ref="I9:I30" si="0">D9/$I$7*100</f>
        <v>19.893133194599887</v>
      </c>
    </row>
    <row r="10" spans="1:22" ht="17">
      <c r="A10" s="184" t="s">
        <v>16</v>
      </c>
      <c r="B10" s="99">
        <v>577933.6</v>
      </c>
      <c r="C10" s="99">
        <v>614544</v>
      </c>
      <c r="D10" s="99">
        <v>690551.32000000007</v>
      </c>
      <c r="E10" s="153">
        <v>6.3347069628760124</v>
      </c>
      <c r="F10" s="153">
        <v>12.368084303158128</v>
      </c>
      <c r="I10" s="263">
        <f t="shared" si="0"/>
        <v>14.709015503138515</v>
      </c>
    </row>
    <row r="11" spans="1:22" ht="17">
      <c r="A11" s="183" t="s">
        <v>17</v>
      </c>
      <c r="B11" s="99">
        <v>256077.82</v>
      </c>
      <c r="C11" s="99">
        <v>248338.99</v>
      </c>
      <c r="D11" s="99">
        <v>250682.11199999999</v>
      </c>
      <c r="E11" s="153">
        <v>-3.022061809179732</v>
      </c>
      <c r="F11" s="153">
        <v>0.94351756846558033</v>
      </c>
      <c r="I11" s="263">
        <f t="shared" si="0"/>
        <v>5.3396278668578967</v>
      </c>
    </row>
    <row r="12" spans="1:22" ht="17">
      <c r="A12" s="183" t="s">
        <v>18</v>
      </c>
      <c r="B12" s="99">
        <v>23132</v>
      </c>
      <c r="C12" s="99">
        <v>23310</v>
      </c>
      <c r="D12" s="99">
        <v>23430.297999999999</v>
      </c>
      <c r="E12" s="153">
        <v>0.76949680096835493</v>
      </c>
      <c r="F12" s="153">
        <v>0.51607893607892663</v>
      </c>
      <c r="I12" s="263">
        <f t="shared" si="0"/>
        <v>0.49907458945289584</v>
      </c>
    </row>
    <row r="13" spans="1:22" ht="17">
      <c r="A13" s="183" t="s">
        <v>19</v>
      </c>
      <c r="B13" s="99">
        <v>15640.605693296602</v>
      </c>
      <c r="C13" s="99">
        <v>15737.7</v>
      </c>
      <c r="D13" s="99">
        <v>15571.2</v>
      </c>
      <c r="E13" s="153">
        <v>0.62078354641350586</v>
      </c>
      <c r="F13" s="153">
        <v>-1.0579690806153366</v>
      </c>
      <c r="I13" s="263">
        <f t="shared" si="0"/>
        <v>0.33167270204113203</v>
      </c>
    </row>
    <row r="14" spans="1:22" ht="17">
      <c r="A14" s="183" t="s">
        <v>20</v>
      </c>
      <c r="B14" s="99">
        <v>198741</v>
      </c>
      <c r="C14" s="99">
        <v>201764</v>
      </c>
      <c r="D14" s="99">
        <v>205458.37400000001</v>
      </c>
      <c r="E14" s="153">
        <v>1.5210751681837138</v>
      </c>
      <c r="F14" s="153">
        <v>1.8310372514422966</v>
      </c>
      <c r="I14" s="263">
        <f t="shared" si="0"/>
        <v>4.3763444090087766</v>
      </c>
    </row>
    <row r="15" spans="1:22" ht="17">
      <c r="A15" s="183" t="s">
        <v>21</v>
      </c>
      <c r="B15" s="99">
        <v>78374</v>
      </c>
      <c r="C15" s="99">
        <v>71402.100000000006</v>
      </c>
      <c r="D15" s="99">
        <v>74717.100000000006</v>
      </c>
      <c r="E15" s="153">
        <v>-8.8956796896929973</v>
      </c>
      <c r="F15" s="153">
        <v>4.6427205922514787</v>
      </c>
      <c r="I15" s="263">
        <f t="shared" si="0"/>
        <v>1.5915037020703267</v>
      </c>
    </row>
    <row r="16" spans="1:22" ht="17">
      <c r="A16" s="183" t="s">
        <v>22</v>
      </c>
      <c r="B16" s="99">
        <v>9161</v>
      </c>
      <c r="C16" s="99">
        <v>9045</v>
      </c>
      <c r="D16" s="99">
        <v>9011</v>
      </c>
      <c r="E16" s="153">
        <v>-1.2662373103373028</v>
      </c>
      <c r="F16" s="153">
        <v>-0.37589828634604316</v>
      </c>
      <c r="I16" s="263">
        <f t="shared" si="0"/>
        <v>0.19193785437812375</v>
      </c>
    </row>
    <row r="17" spans="1:9" ht="17">
      <c r="A17" s="183" t="s">
        <v>23</v>
      </c>
      <c r="B17" s="99">
        <v>1302</v>
      </c>
      <c r="C17" s="99">
        <v>1302</v>
      </c>
      <c r="D17" s="99">
        <v>1339</v>
      </c>
      <c r="E17" s="153">
        <v>0</v>
      </c>
      <c r="F17" s="153">
        <v>2.8417818740399383</v>
      </c>
      <c r="I17" s="263">
        <f t="shared" si="0"/>
        <v>2.8521228166941259E-2</v>
      </c>
    </row>
    <row r="18" spans="1:9" ht="17">
      <c r="A18" s="183" t="s">
        <v>24</v>
      </c>
      <c r="B18" s="99">
        <v>19559.46955335181</v>
      </c>
      <c r="C18" s="99">
        <v>20434</v>
      </c>
      <c r="D18" s="99">
        <v>20871</v>
      </c>
      <c r="E18" s="153">
        <v>4.4711358059213069</v>
      </c>
      <c r="F18" s="153">
        <v>2.13859254184203</v>
      </c>
      <c r="I18" s="263">
        <f t="shared" si="0"/>
        <v>0.44456053254087458</v>
      </c>
    </row>
    <row r="19" spans="1:9" ht="17">
      <c r="A19" s="183" t="s">
        <v>25</v>
      </c>
      <c r="B19" s="99">
        <v>224136.14123787842</v>
      </c>
      <c r="C19" s="99">
        <v>232002</v>
      </c>
      <c r="D19" s="99">
        <v>263611</v>
      </c>
      <c r="E19" s="153">
        <v>3.509411163536285</v>
      </c>
      <c r="F19" s="153">
        <v>13.624451513349015</v>
      </c>
      <c r="I19" s="263">
        <f t="shared" si="0"/>
        <v>5.6150182810422349</v>
      </c>
    </row>
    <row r="20" spans="1:9" ht="17">
      <c r="A20" s="183" t="s">
        <v>26</v>
      </c>
      <c r="B20" s="99">
        <v>187420.46711587513</v>
      </c>
      <c r="C20" s="99">
        <v>198760.5</v>
      </c>
      <c r="D20" s="99">
        <v>196947.20000000001</v>
      </c>
      <c r="E20" s="153">
        <v>6.0505840469993899</v>
      </c>
      <c r="F20" s="153">
        <v>-0.91230400406519152</v>
      </c>
      <c r="I20" s="263">
        <f t="shared" si="0"/>
        <v>4.1950530455864188</v>
      </c>
    </row>
    <row r="21" spans="1:9" ht="17">
      <c r="A21" s="91" t="s">
        <v>453</v>
      </c>
      <c r="B21" s="101">
        <v>205904.61499999999</v>
      </c>
      <c r="C21" s="101">
        <v>214489</v>
      </c>
      <c r="D21" s="101">
        <v>232464.3</v>
      </c>
      <c r="E21" s="148">
        <v>4.1691076229641624</v>
      </c>
      <c r="F21" s="148">
        <v>8.3805230105040209</v>
      </c>
      <c r="I21" s="263"/>
    </row>
    <row r="22" spans="1:9" ht="17">
      <c r="A22" s="91" t="s">
        <v>27</v>
      </c>
      <c r="B22" s="102">
        <v>210787.74</v>
      </c>
      <c r="C22" s="102">
        <v>226127.1</v>
      </c>
      <c r="D22" s="102">
        <v>226761</v>
      </c>
      <c r="E22" s="148">
        <v>7.2771594780607387</v>
      </c>
      <c r="F22" s="148">
        <v>0.28032907157080444</v>
      </c>
      <c r="I22" s="263"/>
    </row>
    <row r="23" spans="1:9" ht="17">
      <c r="A23" s="183" t="s">
        <v>28</v>
      </c>
      <c r="B23" s="99">
        <v>30505</v>
      </c>
      <c r="C23" s="99">
        <v>30659.5</v>
      </c>
      <c r="D23" s="99">
        <v>30883.3</v>
      </c>
      <c r="E23" s="153">
        <v>0.50647434846746364</v>
      </c>
      <c r="F23" s="153">
        <v>0.72995319558376082</v>
      </c>
      <c r="I23" s="263">
        <f t="shared" si="0"/>
        <v>0.6578264718805803</v>
      </c>
    </row>
    <row r="24" spans="1:9" ht="17">
      <c r="A24" s="183" t="s">
        <v>29</v>
      </c>
      <c r="B24" s="99">
        <v>43435.5</v>
      </c>
      <c r="C24" s="99">
        <v>49691</v>
      </c>
      <c r="D24" s="99">
        <v>46084</v>
      </c>
      <c r="E24" s="153">
        <v>14.401814184250213</v>
      </c>
      <c r="F24" s="153">
        <v>-7.2588597532752317</v>
      </c>
      <c r="I24" s="263">
        <f t="shared" si="0"/>
        <v>0.98160737777843243</v>
      </c>
    </row>
    <row r="25" spans="1:9" ht="17">
      <c r="A25" s="183" t="s">
        <v>30</v>
      </c>
      <c r="B25" s="99">
        <v>15194</v>
      </c>
      <c r="C25" s="99">
        <v>16297</v>
      </c>
      <c r="D25" s="99">
        <v>16651</v>
      </c>
      <c r="E25" s="153">
        <v>7.2594445175727174</v>
      </c>
      <c r="F25" s="153">
        <v>2.172178928637166</v>
      </c>
      <c r="I25" s="263">
        <f t="shared" si="0"/>
        <v>0.35467286796694469</v>
      </c>
    </row>
    <row r="26" spans="1:9" ht="17">
      <c r="A26" s="183" t="s">
        <v>31</v>
      </c>
      <c r="B26" s="99">
        <v>5676.5</v>
      </c>
      <c r="C26" s="99">
        <v>5825.5</v>
      </c>
      <c r="D26" s="99">
        <v>6040.2</v>
      </c>
      <c r="E26" s="153">
        <v>2.6248568660266045</v>
      </c>
      <c r="F26" s="153">
        <v>3.6855205561754332</v>
      </c>
      <c r="I26" s="263">
        <f t="shared" si="0"/>
        <v>0.12865864254963302</v>
      </c>
    </row>
    <row r="27" spans="1:9" ht="17">
      <c r="A27" s="183" t="s">
        <v>32</v>
      </c>
      <c r="B27" s="99">
        <v>27942.940000000002</v>
      </c>
      <c r="C27" s="99">
        <v>29445.5</v>
      </c>
      <c r="D27" s="99">
        <v>30756.5</v>
      </c>
      <c r="E27" s="153">
        <v>5.377243768909068</v>
      </c>
      <c r="F27" s="153">
        <v>4.4522932196770455</v>
      </c>
      <c r="I27" s="263">
        <f t="shared" si="0"/>
        <v>0.65512558186447267</v>
      </c>
    </row>
    <row r="28" spans="1:9" ht="17">
      <c r="A28" s="28" t="s">
        <v>33</v>
      </c>
      <c r="B28" s="99">
        <v>69127.5</v>
      </c>
      <c r="C28" s="99">
        <v>75185</v>
      </c>
      <c r="D28" s="99">
        <v>77243.399999999994</v>
      </c>
      <c r="E28" s="153">
        <v>8.7627933890275216</v>
      </c>
      <c r="F28" s="153">
        <v>2.7377801423156001</v>
      </c>
      <c r="I28" s="263">
        <f t="shared" si="0"/>
        <v>1.6453148885663258</v>
      </c>
    </row>
    <row r="29" spans="1:9" ht="17">
      <c r="A29" s="183" t="s">
        <v>34</v>
      </c>
      <c r="B29" s="99">
        <v>17040</v>
      </c>
      <c r="C29" s="99">
        <v>17010</v>
      </c>
      <c r="D29" s="99">
        <v>17016</v>
      </c>
      <c r="E29" s="153">
        <v>-0.17605633802817522</v>
      </c>
      <c r="F29" s="153">
        <v>3.5273368606695499E-2</v>
      </c>
      <c r="I29" s="263">
        <f t="shared" si="0"/>
        <v>0.36244751194075614</v>
      </c>
    </row>
    <row r="30" spans="1:9" ht="17">
      <c r="A30" s="183" t="s">
        <v>35</v>
      </c>
      <c r="B30" s="99">
        <v>1866.3</v>
      </c>
      <c r="C30" s="99">
        <v>2013.6</v>
      </c>
      <c r="D30" s="99">
        <v>2086.6</v>
      </c>
      <c r="E30" s="153">
        <v>7.892621764989542</v>
      </c>
      <c r="F30" s="153">
        <v>3.625347636074693</v>
      </c>
      <c r="I30" s="263">
        <f t="shared" si="0"/>
        <v>4.4445403056863057E-2</v>
      </c>
    </row>
    <row r="31" spans="1:9" ht="15.5">
      <c r="A31" s="185" t="s">
        <v>389</v>
      </c>
      <c r="B31" s="186"/>
      <c r="C31" s="186"/>
      <c r="D31" s="186"/>
      <c r="E31" s="186"/>
      <c r="F31" s="186"/>
    </row>
  </sheetData>
  <customSheetViews>
    <customSheetView guid="{987B117E-A030-4738-9C8F-B53639619339}">
      <selection activeCell="K7" sqref="K7"/>
      <pageMargins left="0.7" right="0.7" top="0.75" bottom="0.75" header="0.3" footer="0.3"/>
    </customSheetView>
  </customSheetViews>
  <mergeCells count="6">
    <mergeCell ref="A1:F1"/>
    <mergeCell ref="A2:F2"/>
    <mergeCell ref="A4:A6"/>
    <mergeCell ref="B4:F4"/>
    <mergeCell ref="E5:E6"/>
    <mergeCell ref="F5:F6"/>
  </mergeCells>
  <hyperlinks>
    <hyperlink ref="B6" r:id="rId1" display="cf=j=@)^&amp;÷^*                        -;fpg–kf}if_ "/>
    <hyperlink ref="D6" r:id="rId2" display="cf=j=@)^^÷^&amp;                        -;fpg–kf}if_ 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9"/>
  <sheetViews>
    <sheetView workbookViewId="0">
      <selection activeCell="F15" sqref="F15"/>
    </sheetView>
  </sheetViews>
  <sheetFormatPr defaultColWidth="13.54296875" defaultRowHeight="14.5"/>
  <cols>
    <col min="1" max="1" width="23.54296875" bestFit="1" customWidth="1"/>
  </cols>
  <sheetData>
    <row r="1" spans="1:6" ht="17.5">
      <c r="A1" s="357" t="s">
        <v>238</v>
      </c>
      <c r="B1" s="357"/>
      <c r="C1" s="357"/>
      <c r="D1" s="357"/>
      <c r="E1" s="357"/>
      <c r="F1" s="357"/>
    </row>
    <row r="2" spans="1:6" s="192" customFormat="1" ht="21">
      <c r="A2" s="321" t="s">
        <v>239</v>
      </c>
      <c r="B2" s="321"/>
      <c r="C2" s="321"/>
      <c r="D2" s="321"/>
      <c r="E2" s="321"/>
      <c r="F2" s="321"/>
    </row>
    <row r="3" spans="1:6" ht="15.5">
      <c r="A3" s="361" t="s">
        <v>82</v>
      </c>
      <c r="B3" s="310" t="s">
        <v>358</v>
      </c>
      <c r="C3" s="310"/>
      <c r="D3" s="310"/>
      <c r="E3" s="310"/>
      <c r="F3" s="310"/>
    </row>
    <row r="4" spans="1:6" ht="15">
      <c r="A4" s="361"/>
      <c r="B4" s="56" t="s">
        <v>5</v>
      </c>
      <c r="C4" s="56" t="s">
        <v>6</v>
      </c>
      <c r="D4" s="56" t="s">
        <v>7</v>
      </c>
      <c r="E4" s="311" t="s">
        <v>8</v>
      </c>
      <c r="F4" s="311" t="s">
        <v>9</v>
      </c>
    </row>
    <row r="5" spans="1:6" ht="30">
      <c r="A5" s="361"/>
      <c r="B5" s="63" t="s">
        <v>10</v>
      </c>
      <c r="C5" s="182" t="s">
        <v>11</v>
      </c>
      <c r="D5" s="182" t="s">
        <v>12</v>
      </c>
      <c r="E5" s="311"/>
      <c r="F5" s="311"/>
    </row>
    <row r="6" spans="1:6" ht="16">
      <c r="A6" s="35" t="s">
        <v>240</v>
      </c>
      <c r="B6" s="19">
        <v>311215</v>
      </c>
      <c r="C6" s="19">
        <v>354646</v>
      </c>
      <c r="D6" s="19">
        <v>349504</v>
      </c>
      <c r="E6" s="43">
        <v>13.955304210915287</v>
      </c>
      <c r="F6" s="43">
        <v>-1.4498965165263371</v>
      </c>
    </row>
    <row r="7" spans="1:6" ht="16">
      <c r="A7" s="35" t="s">
        <v>241</v>
      </c>
      <c r="B7" s="19">
        <v>37182</v>
      </c>
      <c r="C7" s="19">
        <v>36810</v>
      </c>
      <c r="D7" s="19">
        <v>32938</v>
      </c>
      <c r="E7" s="43">
        <v>-1.0004841052121947</v>
      </c>
      <c r="F7" s="43">
        <v>-10.518880738929639</v>
      </c>
    </row>
    <row r="8" spans="1:6" ht="30">
      <c r="A8" s="236" t="s">
        <v>242</v>
      </c>
      <c r="B8" s="19">
        <v>9182.7210106000002</v>
      </c>
      <c r="C8" s="19">
        <v>9743.0475189999997</v>
      </c>
      <c r="D8" s="19">
        <v>11999.331764999999</v>
      </c>
      <c r="E8" s="43">
        <v>6.1019659396511372</v>
      </c>
      <c r="F8" s="43">
        <v>23.157890194007578</v>
      </c>
    </row>
    <row r="9" spans="1:6">
      <c r="A9" s="134" t="s">
        <v>393</v>
      </c>
    </row>
  </sheetData>
  <customSheetViews>
    <customSheetView guid="{987B117E-A030-4738-9C8F-B53639619339}">
      <selection activeCell="E11" sqref="E11"/>
      <pageMargins left="0.7" right="0.7" top="0.75" bottom="0.75" header="0.3" footer="0.3"/>
    </customSheetView>
  </customSheetViews>
  <mergeCells count="6">
    <mergeCell ref="A3:A5"/>
    <mergeCell ref="B3:F3"/>
    <mergeCell ref="E4:E5"/>
    <mergeCell ref="F4:F5"/>
    <mergeCell ref="A1:F1"/>
    <mergeCell ref="A2:F2"/>
  </mergeCells>
  <conditionalFormatting sqref="E6:F8">
    <cfRule type="cellIs" dxfId="0" priority="1" operator="notBetween">
      <formula>-10</formula>
      <formula>10</formula>
    </cfRule>
  </conditionalFormatting>
  <hyperlinks>
    <hyperlink ref="B5" r:id="rId1" display="cf=j=@)^&amp;÷^*                        -;fpg–kf}if_ "/>
    <hyperlink ref="D5" r:id="rId2" display="cf=j=@)^^÷^&amp;                        -;fpg–kf}if_ "/>
  </hyperlinks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8">
    <pageSetUpPr fitToPage="1"/>
  </sheetPr>
  <dimension ref="A1:U17"/>
  <sheetViews>
    <sheetView topLeftCell="A7" workbookViewId="0">
      <selection activeCell="J21" sqref="J21"/>
    </sheetView>
  </sheetViews>
  <sheetFormatPr defaultColWidth="13.54296875" defaultRowHeight="14.5"/>
  <cols>
    <col min="1" max="1" width="23.54296875" bestFit="1" customWidth="1"/>
    <col min="2" max="2" width="10.1796875" customWidth="1"/>
    <col min="3" max="3" width="11" customWidth="1"/>
    <col min="4" max="4" width="11.26953125" customWidth="1"/>
    <col min="5" max="5" width="8.453125" customWidth="1"/>
    <col min="6" max="6" width="8.7265625" customWidth="1"/>
    <col min="7" max="7" width="10.26953125" customWidth="1"/>
    <col min="8" max="8" width="9.1796875" customWidth="1"/>
    <col min="9" max="9" width="10" customWidth="1"/>
    <col min="10" max="10" width="8.81640625" customWidth="1"/>
    <col min="11" max="11" width="8.26953125" customWidth="1"/>
    <col min="12" max="12" width="9.81640625" customWidth="1"/>
    <col min="13" max="13" width="10.26953125" customWidth="1"/>
    <col min="14" max="14" width="10.453125" customWidth="1"/>
    <col min="15" max="15" width="8.81640625" customWidth="1"/>
    <col min="16" max="16" width="7.81640625" customWidth="1"/>
    <col min="17" max="17" width="10.81640625" customWidth="1"/>
    <col min="18" max="18" width="10.453125" customWidth="1"/>
    <col min="19" max="19" width="11.1796875" customWidth="1"/>
    <col min="20" max="20" width="8.26953125" customWidth="1"/>
    <col min="21" max="21" width="8" customWidth="1"/>
  </cols>
  <sheetData>
    <row r="1" spans="1:21" s="196" customFormat="1" ht="34">
      <c r="A1" s="362" t="s">
        <v>431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</row>
    <row r="2" spans="1:21" s="207" customFormat="1" ht="36.5">
      <c r="A2" s="363" t="s">
        <v>239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</row>
    <row r="3" spans="1:21" ht="15.5">
      <c r="A3" s="361" t="s">
        <v>82</v>
      </c>
      <c r="B3" s="310" t="s">
        <v>0</v>
      </c>
      <c r="C3" s="310"/>
      <c r="D3" s="310"/>
      <c r="E3" s="310"/>
      <c r="F3" s="310"/>
      <c r="G3" s="310" t="s">
        <v>352</v>
      </c>
      <c r="H3" s="310"/>
      <c r="I3" s="310"/>
      <c r="J3" s="310"/>
      <c r="K3" s="310"/>
      <c r="L3" s="310" t="s">
        <v>356</v>
      </c>
      <c r="M3" s="310"/>
      <c r="N3" s="310"/>
      <c r="O3" s="310"/>
      <c r="P3" s="310"/>
      <c r="Q3" s="310" t="s">
        <v>357</v>
      </c>
      <c r="R3" s="310"/>
      <c r="S3" s="310"/>
      <c r="T3" s="310"/>
      <c r="U3" s="310"/>
    </row>
    <row r="4" spans="1:21" ht="15" customHeight="1">
      <c r="A4" s="361"/>
      <c r="B4" s="56" t="s">
        <v>5</v>
      </c>
      <c r="C4" s="56" t="s">
        <v>6</v>
      </c>
      <c r="D4" s="56" t="s">
        <v>7</v>
      </c>
      <c r="E4" s="311" t="s">
        <v>8</v>
      </c>
      <c r="F4" s="311" t="s">
        <v>9</v>
      </c>
      <c r="G4" s="56" t="s">
        <v>5</v>
      </c>
      <c r="H4" s="56" t="s">
        <v>6</v>
      </c>
      <c r="I4" s="56" t="s">
        <v>7</v>
      </c>
      <c r="J4" s="311" t="s">
        <v>8</v>
      </c>
      <c r="K4" s="311" t="s">
        <v>9</v>
      </c>
      <c r="L4" s="56" t="s">
        <v>5</v>
      </c>
      <c r="M4" s="56" t="s">
        <v>6</v>
      </c>
      <c r="N4" s="56" t="s">
        <v>7</v>
      </c>
      <c r="O4" s="311" t="s">
        <v>8</v>
      </c>
      <c r="P4" s="311" t="s">
        <v>9</v>
      </c>
      <c r="Q4" s="56" t="s">
        <v>5</v>
      </c>
      <c r="R4" s="56" t="s">
        <v>6</v>
      </c>
      <c r="S4" s="56" t="s">
        <v>7</v>
      </c>
      <c r="T4" s="311" t="s">
        <v>8</v>
      </c>
      <c r="U4" s="311" t="s">
        <v>9</v>
      </c>
    </row>
    <row r="5" spans="1:21" ht="57" customHeight="1">
      <c r="A5" s="361"/>
      <c r="B5" s="63" t="s">
        <v>10</v>
      </c>
      <c r="C5" s="182" t="s">
        <v>11</v>
      </c>
      <c r="D5" s="182" t="s">
        <v>12</v>
      </c>
      <c r="E5" s="311"/>
      <c r="F5" s="311"/>
      <c r="G5" s="182" t="str">
        <f>$B$5</f>
        <v xml:space="preserve">cf=j= @)&amp;$÷&amp;%
-;fpg–k';_                </v>
      </c>
      <c r="H5" s="182" t="str">
        <f>$C$5</f>
        <v xml:space="preserve">cf=j= @)&amp;%÷&amp;^
-;fpg–k';_                </v>
      </c>
      <c r="I5" s="182" t="str">
        <f>$D$5</f>
        <v xml:space="preserve">cf=j= @)&amp;^÷&amp;&amp;
-;fpg–k';_                </v>
      </c>
      <c r="J5" s="311"/>
      <c r="K5" s="311"/>
      <c r="L5" s="182" t="str">
        <f>$B$5</f>
        <v xml:space="preserve">cf=j= @)&amp;$÷&amp;%
-;fpg–k';_                </v>
      </c>
      <c r="M5" s="182" t="str">
        <f>$C$5</f>
        <v xml:space="preserve">cf=j= @)&amp;%÷&amp;^
-;fpg–k';_                </v>
      </c>
      <c r="N5" s="182" t="str">
        <f>$D$5</f>
        <v xml:space="preserve">cf=j= @)&amp;^÷&amp;&amp;
-;fpg–k';_                </v>
      </c>
      <c r="O5" s="311"/>
      <c r="P5" s="311"/>
      <c r="Q5" s="182" t="str">
        <f>$B$5</f>
        <v xml:space="preserve">cf=j= @)&amp;$÷&amp;%
-;fpg–k';_                </v>
      </c>
      <c r="R5" s="182" t="str">
        <f>$C$5</f>
        <v xml:space="preserve">cf=j= @)&amp;%÷&amp;^
-;fpg–k';_                </v>
      </c>
      <c r="S5" s="182" t="str">
        <f>$D$5</f>
        <v xml:space="preserve">cf=j= @)&amp;^÷&amp;&amp;
-;fpg–k';_                </v>
      </c>
      <c r="T5" s="311"/>
      <c r="U5" s="311"/>
    </row>
    <row r="6" spans="1:21" ht="16">
      <c r="A6" s="35" t="s">
        <v>240</v>
      </c>
      <c r="B6" s="19">
        <v>75716</v>
      </c>
      <c r="C6" s="19">
        <v>79634</v>
      </c>
      <c r="D6" s="19">
        <v>76487</v>
      </c>
      <c r="E6" s="43">
        <v>5.1745998203814167</v>
      </c>
      <c r="F6" s="43">
        <v>-3.9518296205138483</v>
      </c>
      <c r="G6" s="19">
        <v>68228</v>
      </c>
      <c r="H6" s="19">
        <v>95371</v>
      </c>
      <c r="I6" s="19">
        <v>90587</v>
      </c>
      <c r="J6" s="43">
        <v>39.782787125520315</v>
      </c>
      <c r="K6" s="43">
        <v>-5.0161998930492473</v>
      </c>
      <c r="L6" s="19">
        <v>65763</v>
      </c>
      <c r="M6" s="19">
        <v>66070</v>
      </c>
      <c r="N6" s="19">
        <v>74425</v>
      </c>
      <c r="O6" s="43">
        <v>0.4668278515274551</v>
      </c>
      <c r="P6" s="43">
        <v>12.645678825488133</v>
      </c>
      <c r="Q6" s="19">
        <v>21690</v>
      </c>
      <c r="R6" s="19">
        <v>20683</v>
      </c>
      <c r="S6" s="19">
        <v>24212</v>
      </c>
      <c r="T6" s="43">
        <v>-4.6426924850161271</v>
      </c>
      <c r="U6" s="43">
        <v>17.062321713484494</v>
      </c>
    </row>
    <row r="7" spans="1:21" ht="16">
      <c r="A7" s="35" t="s">
        <v>241</v>
      </c>
      <c r="B7" s="19">
        <v>3312</v>
      </c>
      <c r="C7" s="19">
        <v>3558</v>
      </c>
      <c r="D7" s="19">
        <v>3535</v>
      </c>
      <c r="E7" s="43">
        <v>7.4275362318840621</v>
      </c>
      <c r="F7" s="43">
        <v>-0.64643057897694689</v>
      </c>
      <c r="G7" s="19">
        <v>1982</v>
      </c>
      <c r="H7" s="19">
        <v>2251</v>
      </c>
      <c r="I7" s="19">
        <v>1943</v>
      </c>
      <c r="J7" s="43">
        <v>13.572149344096871</v>
      </c>
      <c r="K7" s="43">
        <v>-13.682807641048427</v>
      </c>
      <c r="L7" s="19">
        <v>21393</v>
      </c>
      <c r="M7" s="19">
        <v>18365</v>
      </c>
      <c r="N7" s="19">
        <v>15766</v>
      </c>
      <c r="O7" s="43">
        <v>-14.154162576543726</v>
      </c>
      <c r="P7" s="43">
        <v>-14.151919411924865</v>
      </c>
      <c r="Q7" s="19">
        <v>4660</v>
      </c>
      <c r="R7" s="19">
        <v>4614</v>
      </c>
      <c r="S7" s="19">
        <v>4045</v>
      </c>
      <c r="T7" s="43">
        <v>-0.98712446351932215</v>
      </c>
      <c r="U7" s="43">
        <v>-12.332032943216291</v>
      </c>
    </row>
    <row r="8" spans="1:21" ht="30">
      <c r="A8" s="236" t="s">
        <v>242</v>
      </c>
      <c r="B8" s="19">
        <v>1332.27</v>
      </c>
      <c r="C8" s="19">
        <v>1014.5600000000001</v>
      </c>
      <c r="D8" s="19">
        <v>1273.6199999999999</v>
      </c>
      <c r="E8" s="43">
        <v>-23.847268196386622</v>
      </c>
      <c r="F8" s="43">
        <v>25.534221731588062</v>
      </c>
      <c r="G8" s="19">
        <v>619.83999999999992</v>
      </c>
      <c r="H8" s="19">
        <v>962.79</v>
      </c>
      <c r="I8" s="19">
        <v>1073.20407</v>
      </c>
      <c r="J8" s="43">
        <v>55.328794527620062</v>
      </c>
      <c r="K8" s="43">
        <v>11.468136353721988</v>
      </c>
      <c r="L8" s="19">
        <v>5640.8117655999995</v>
      </c>
      <c r="M8" s="19">
        <v>5749.4888229999997</v>
      </c>
      <c r="N8" s="19">
        <v>7352.9832429999997</v>
      </c>
      <c r="O8" s="43">
        <v>1.9266208821708659</v>
      </c>
      <c r="P8" s="43">
        <v>27.889338850185297</v>
      </c>
      <c r="Q8" s="19">
        <v>426.97</v>
      </c>
      <c r="R8" s="19">
        <v>546.83400000000006</v>
      </c>
      <c r="S8" s="19">
        <v>856.65089999999998</v>
      </c>
      <c r="T8" s="43">
        <v>28.073166733025744</v>
      </c>
      <c r="U8" s="43">
        <v>56.656480760157535</v>
      </c>
    </row>
    <row r="10" spans="1:21" ht="15.5">
      <c r="A10" s="361" t="s">
        <v>82</v>
      </c>
      <c r="B10" s="310" t="s">
        <v>353</v>
      </c>
      <c r="C10" s="310"/>
      <c r="D10" s="310"/>
      <c r="E10" s="310"/>
      <c r="F10" s="310"/>
      <c r="G10" s="310" t="s">
        <v>354</v>
      </c>
      <c r="H10" s="310"/>
      <c r="I10" s="310"/>
      <c r="J10" s="310"/>
      <c r="K10" s="310"/>
      <c r="L10" s="310" t="s">
        <v>444</v>
      </c>
      <c r="M10" s="310"/>
      <c r="N10" s="310"/>
      <c r="O10" s="310"/>
      <c r="P10" s="310"/>
      <c r="Q10" s="310" t="s">
        <v>36</v>
      </c>
      <c r="R10" s="310"/>
      <c r="S10" s="310"/>
      <c r="T10" s="310"/>
      <c r="U10" s="310"/>
    </row>
    <row r="11" spans="1:21" ht="15" customHeight="1">
      <c r="A11" s="361"/>
      <c r="B11" s="56" t="s">
        <v>5</v>
      </c>
      <c r="C11" s="56" t="s">
        <v>6</v>
      </c>
      <c r="D11" s="56" t="s">
        <v>7</v>
      </c>
      <c r="E11" s="311" t="s">
        <v>8</v>
      </c>
      <c r="F11" s="311" t="s">
        <v>9</v>
      </c>
      <c r="G11" s="56" t="s">
        <v>5</v>
      </c>
      <c r="H11" s="56" t="s">
        <v>6</v>
      </c>
      <c r="I11" s="56" t="s">
        <v>7</v>
      </c>
      <c r="J11" s="311" t="s">
        <v>8</v>
      </c>
      <c r="K11" s="311" t="s">
        <v>9</v>
      </c>
      <c r="L11" s="56" t="s">
        <v>5</v>
      </c>
      <c r="M11" s="56" t="s">
        <v>6</v>
      </c>
      <c r="N11" s="56" t="s">
        <v>7</v>
      </c>
      <c r="O11" s="311" t="s">
        <v>8</v>
      </c>
      <c r="P11" s="311" t="s">
        <v>9</v>
      </c>
      <c r="Q11" s="56" t="s">
        <v>5</v>
      </c>
      <c r="R11" s="56" t="s">
        <v>6</v>
      </c>
      <c r="S11" s="56" t="s">
        <v>7</v>
      </c>
      <c r="T11" s="311" t="s">
        <v>8</v>
      </c>
      <c r="U11" s="311" t="s">
        <v>9</v>
      </c>
    </row>
    <row r="12" spans="1:21" ht="50.25" customHeight="1">
      <c r="A12" s="361"/>
      <c r="B12" s="63" t="s">
        <v>10</v>
      </c>
      <c r="C12" s="182" t="s">
        <v>11</v>
      </c>
      <c r="D12" s="182" t="s">
        <v>12</v>
      </c>
      <c r="E12" s="311"/>
      <c r="F12" s="311"/>
      <c r="G12" s="182" t="str">
        <f>$B$5</f>
        <v xml:space="preserve">cf=j= @)&amp;$÷&amp;%
-;fpg–k';_                </v>
      </c>
      <c r="H12" s="182" t="str">
        <f>$C$5</f>
        <v xml:space="preserve">cf=j= @)&amp;%÷&amp;^
-;fpg–k';_                </v>
      </c>
      <c r="I12" s="182" t="str">
        <f>$D$5</f>
        <v xml:space="preserve">cf=j= @)&amp;^÷&amp;&amp;
-;fpg–k';_                </v>
      </c>
      <c r="J12" s="311"/>
      <c r="K12" s="311"/>
      <c r="L12" s="182" t="str">
        <f>$B$5</f>
        <v xml:space="preserve">cf=j= @)&amp;$÷&amp;%
-;fpg–k';_                </v>
      </c>
      <c r="M12" s="182" t="str">
        <f>$C$5</f>
        <v xml:space="preserve">cf=j= @)&amp;%÷&amp;^
-;fpg–k';_                </v>
      </c>
      <c r="N12" s="182" t="str">
        <f>$D$5</f>
        <v xml:space="preserve">cf=j= @)&amp;^÷&amp;&amp;
-;fpg–k';_                </v>
      </c>
      <c r="O12" s="311"/>
      <c r="P12" s="311"/>
      <c r="Q12" s="182" t="str">
        <f>$B$5</f>
        <v xml:space="preserve">cf=j= @)&amp;$÷&amp;%
-;fpg–k';_                </v>
      </c>
      <c r="R12" s="182" t="str">
        <f>$C$5</f>
        <v xml:space="preserve">cf=j= @)&amp;%÷&amp;^
-;fpg–k';_                </v>
      </c>
      <c r="S12" s="182" t="str">
        <f>$D$5</f>
        <v xml:space="preserve">cf=j= @)&amp;^÷&amp;&amp;
-;fpg–k';_                </v>
      </c>
      <c r="T12" s="311"/>
      <c r="U12" s="311"/>
    </row>
    <row r="13" spans="1:21" ht="16">
      <c r="A13" s="35" t="s">
        <v>240</v>
      </c>
      <c r="B13" s="19">
        <v>63043</v>
      </c>
      <c r="C13" s="19">
        <v>68250</v>
      </c>
      <c r="D13" s="19">
        <v>62975</v>
      </c>
      <c r="E13" s="43">
        <v>8.2594419681804538</v>
      </c>
      <c r="F13" s="43">
        <v>-7.7289377289377228</v>
      </c>
      <c r="G13" s="19">
        <v>7230</v>
      </c>
      <c r="H13" s="19">
        <v>9062</v>
      </c>
      <c r="I13" s="19">
        <v>4385</v>
      </c>
      <c r="J13" s="43">
        <v>25.338865836791143</v>
      </c>
      <c r="K13" s="43">
        <v>-51.611123372323995</v>
      </c>
      <c r="L13" s="19">
        <v>9545</v>
      </c>
      <c r="M13" s="19">
        <v>15576</v>
      </c>
      <c r="N13" s="19">
        <v>16433</v>
      </c>
      <c r="O13" s="43">
        <v>63.184913567312719</v>
      </c>
      <c r="P13" s="43">
        <v>5.5020544427324154</v>
      </c>
      <c r="Q13" s="19">
        <v>311215</v>
      </c>
      <c r="R13" s="19">
        <v>354646</v>
      </c>
      <c r="S13" s="19">
        <v>349504</v>
      </c>
      <c r="T13" s="43">
        <v>13.955304210915287</v>
      </c>
      <c r="U13" s="43">
        <v>-1.4498965165263371</v>
      </c>
    </row>
    <row r="14" spans="1:21" ht="16">
      <c r="A14" s="35" t="s">
        <v>241</v>
      </c>
      <c r="B14" s="19">
        <v>4832</v>
      </c>
      <c r="C14" s="19">
        <v>6702</v>
      </c>
      <c r="D14" s="19">
        <v>6396</v>
      </c>
      <c r="E14" s="43">
        <v>38.70033112582783</v>
      </c>
      <c r="F14" s="43">
        <v>-4.5658012533572077</v>
      </c>
      <c r="G14" s="19">
        <v>298</v>
      </c>
      <c r="H14" s="19">
        <v>372</v>
      </c>
      <c r="I14" s="19">
        <v>289</v>
      </c>
      <c r="J14" s="43">
        <v>24.832214765100673</v>
      </c>
      <c r="K14" s="43">
        <v>-22.311827956989248</v>
      </c>
      <c r="L14" s="19">
        <v>705</v>
      </c>
      <c r="M14" s="19">
        <v>948</v>
      </c>
      <c r="N14" s="19">
        <v>964</v>
      </c>
      <c r="O14" s="43">
        <v>34.468085106382972</v>
      </c>
      <c r="P14" s="43">
        <v>1.687763713080173</v>
      </c>
      <c r="Q14" s="19">
        <v>37182</v>
      </c>
      <c r="R14" s="19">
        <v>36810</v>
      </c>
      <c r="S14" s="19">
        <v>32938</v>
      </c>
      <c r="T14" s="43">
        <v>-1.0004841052121947</v>
      </c>
      <c r="U14" s="43">
        <v>-10.518880738929639</v>
      </c>
    </row>
    <row r="15" spans="1:21" ht="30">
      <c r="A15" s="236" t="s">
        <v>242</v>
      </c>
      <c r="B15" s="19">
        <v>823.77</v>
      </c>
      <c r="C15" s="19">
        <v>948.38799999999992</v>
      </c>
      <c r="D15" s="19">
        <v>1022.7859999999999</v>
      </c>
      <c r="E15" s="43">
        <v>15.127766245432568</v>
      </c>
      <c r="F15" s="43">
        <v>7.8446796037064956</v>
      </c>
      <c r="G15" s="19">
        <v>103.26</v>
      </c>
      <c r="H15" s="19">
        <v>205.05</v>
      </c>
      <c r="I15" s="19">
        <v>77.38</v>
      </c>
      <c r="J15" s="43">
        <v>98.576409064497398</v>
      </c>
      <c r="K15" s="43">
        <v>-62.262862716410638</v>
      </c>
      <c r="L15" s="19">
        <v>235.79924500000001</v>
      </c>
      <c r="M15" s="19">
        <v>315.93669599999998</v>
      </c>
      <c r="N15" s="19">
        <v>342.70755199999996</v>
      </c>
      <c r="O15" s="43">
        <v>33.985456993299522</v>
      </c>
      <c r="P15" s="43">
        <v>8.4734873596323155</v>
      </c>
      <c r="Q15" s="19">
        <v>9182.7210106000002</v>
      </c>
      <c r="R15" s="19">
        <v>9743.0475189999997</v>
      </c>
      <c r="S15" s="19">
        <v>11999.331764999999</v>
      </c>
      <c r="T15" s="43">
        <v>6.1019659396511372</v>
      </c>
      <c r="U15" s="43">
        <v>23.157890194007578</v>
      </c>
    </row>
    <row r="17" spans="1:1">
      <c r="A17" s="134" t="s">
        <v>393</v>
      </c>
    </row>
  </sheetData>
  <customSheetViews>
    <customSheetView guid="{987B117E-A030-4738-9C8F-B53639619339}" topLeftCell="D1">
      <selection activeCell="N15" sqref="N15"/>
      <pageMargins left="0.7" right="0.7" top="0.75" bottom="0.75" header="0.3" footer="0.3"/>
    </customSheetView>
  </customSheetViews>
  <mergeCells count="28">
    <mergeCell ref="G3:K3"/>
    <mergeCell ref="L3:P3"/>
    <mergeCell ref="E11:E12"/>
    <mergeCell ref="F11:F12"/>
    <mergeCell ref="J11:J12"/>
    <mergeCell ref="K11:K12"/>
    <mergeCell ref="A10:A12"/>
    <mergeCell ref="E4:E5"/>
    <mergeCell ref="F4:F5"/>
    <mergeCell ref="J4:J5"/>
    <mergeCell ref="K4:K5"/>
    <mergeCell ref="B10:F10"/>
    <mergeCell ref="Q3:U3"/>
    <mergeCell ref="A1:U1"/>
    <mergeCell ref="A2:U2"/>
    <mergeCell ref="P11:P12"/>
    <mergeCell ref="T11:T12"/>
    <mergeCell ref="U11:U12"/>
    <mergeCell ref="G10:K10"/>
    <mergeCell ref="L10:P10"/>
    <mergeCell ref="Q10:U10"/>
    <mergeCell ref="O4:O5"/>
    <mergeCell ref="P4:P5"/>
    <mergeCell ref="T4:T5"/>
    <mergeCell ref="U4:U5"/>
    <mergeCell ref="O11:O12"/>
    <mergeCell ref="A3:A5"/>
    <mergeCell ref="B3:F3"/>
  </mergeCells>
  <hyperlinks>
    <hyperlink ref="B5" r:id="rId1" display="cf=j=@)^&amp;÷^*                        -;fpg–kf}if_ "/>
    <hyperlink ref="G5" r:id="rId2" display="cf=j=@)^^÷^&amp;                        -;fpg–kf}if_ "/>
    <hyperlink ref="D5" r:id="rId3" display="cf=j=@)^^÷^&amp;                        -;fpg–kf}if_ "/>
    <hyperlink ref="H5" r:id="rId4" display="cf=j=@)^^÷^&amp;                        -;fpg–kf}if_ "/>
    <hyperlink ref="I5" r:id="rId5" display="cf=j=@)^^÷^&amp;                        -;fpg–kf}if_ "/>
    <hyperlink ref="L5" r:id="rId6" display="cf=j=@)^^÷^&amp;                        -;fpg–kf}if_ "/>
    <hyperlink ref="M5" r:id="rId7" display="cf=j=@)^^÷^&amp;                        -;fpg–kf}if_ "/>
    <hyperlink ref="N5" r:id="rId8" display="cf=j=@)^^÷^&amp;                        -;fpg–kf}if_ "/>
    <hyperlink ref="Q5" r:id="rId9" display="cf=j=@)^^÷^&amp;                        -;fpg–kf}if_ "/>
    <hyperlink ref="R5" r:id="rId10" display="cf=j=@)^^÷^&amp;                        -;fpg–kf}if_ "/>
    <hyperlink ref="S5" r:id="rId11" display="cf=j=@)^^÷^&amp;                        -;fpg–kf}if_ "/>
    <hyperlink ref="B12" r:id="rId12" display="cf=j=@)^&amp;÷^*                        -;fpg–kf}if_ "/>
    <hyperlink ref="G12" r:id="rId13" display="cf=j=@)^^÷^&amp;                        -;fpg–kf}if_ "/>
    <hyperlink ref="D12" r:id="rId14" display="cf=j=@)^^÷^&amp;                        -;fpg–kf}if_ "/>
    <hyperlink ref="H12" r:id="rId15" display="cf=j=@)^^÷^&amp;                        -;fpg–kf}if_ "/>
    <hyperlink ref="I12" r:id="rId16" display="cf=j=@)^^÷^&amp;                        -;fpg–kf}if_ "/>
    <hyperlink ref="L12" r:id="rId17" display="cf=j=@)^^÷^&amp;                        -;fpg–kf}if_ "/>
    <hyperlink ref="M12" r:id="rId18" display="cf=j=@)^^÷^&amp;                        -;fpg–kf}if_ "/>
    <hyperlink ref="N12" r:id="rId19" display="cf=j=@)^^÷^&amp;                        -;fpg–kf}if_ "/>
    <hyperlink ref="Q12" r:id="rId20" display="cf=j=@)^^÷^&amp;                        -;fpg–kf}if_ "/>
    <hyperlink ref="R12" r:id="rId21" display="cf=j=@)^^÷^&amp;                        -;fpg–kf}if_ "/>
    <hyperlink ref="S12" r:id="rId22" display="cf=j=@)^^÷^&amp;                        -;fpg–kf}if_ "/>
  </hyperlinks>
  <pageMargins left="0.43307086614173229" right="0.43307086614173229" top="0.74803149606299213" bottom="0.74803149606299213" header="0.31496062992125984" footer="0.31496062992125984"/>
  <pageSetup paperSize="9" scale="64" orientation="landscape" horizontalDpi="300" verticalDpi="300" r:id="rId2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1">
    <pageSetUpPr fitToPage="1"/>
  </sheetPr>
  <dimension ref="A1:I11"/>
  <sheetViews>
    <sheetView zoomScale="115" zoomScaleNormal="115" workbookViewId="0">
      <selection activeCell="I10" sqref="I10"/>
    </sheetView>
  </sheetViews>
  <sheetFormatPr defaultColWidth="13.54296875" defaultRowHeight="14.5"/>
  <cols>
    <col min="1" max="1" width="15.1796875" bestFit="1" customWidth="1"/>
    <col min="2" max="6" width="7.54296875" bestFit="1" customWidth="1"/>
    <col min="7" max="7" width="6.453125" bestFit="1" customWidth="1"/>
    <col min="8" max="8" width="9.54296875" bestFit="1" customWidth="1"/>
    <col min="9" max="9" width="7.54296875" bestFit="1" customWidth="1"/>
  </cols>
  <sheetData>
    <row r="1" spans="1:9" ht="17.5">
      <c r="A1" s="357" t="s">
        <v>243</v>
      </c>
      <c r="B1" s="357"/>
      <c r="C1" s="357"/>
      <c r="D1" s="357"/>
      <c r="E1" s="357"/>
      <c r="F1" s="357"/>
      <c r="G1" s="357"/>
      <c r="H1" s="357"/>
      <c r="I1" s="357"/>
    </row>
    <row r="2" spans="1:9" s="192" customFormat="1" ht="21">
      <c r="A2" s="321" t="s">
        <v>244</v>
      </c>
      <c r="B2" s="321"/>
      <c r="C2" s="321"/>
      <c r="D2" s="321"/>
      <c r="E2" s="321"/>
      <c r="F2" s="321"/>
      <c r="G2" s="321"/>
      <c r="H2" s="321"/>
      <c r="I2" s="321"/>
    </row>
    <row r="3" spans="1:9" ht="17.5">
      <c r="A3" s="114"/>
      <c r="B3" s="114"/>
      <c r="C3" s="114"/>
      <c r="D3" s="114"/>
      <c r="E3" s="114"/>
      <c r="F3" s="114"/>
      <c r="G3" s="114"/>
      <c r="H3" s="364" t="s">
        <v>245</v>
      </c>
      <c r="I3" s="365"/>
    </row>
    <row r="4" spans="1:9">
      <c r="A4" s="61" t="s">
        <v>246</v>
      </c>
      <c r="B4" s="62" t="s">
        <v>0</v>
      </c>
      <c r="C4" s="62" t="s">
        <v>352</v>
      </c>
      <c r="D4" s="62" t="s">
        <v>356</v>
      </c>
      <c r="E4" s="62" t="s">
        <v>357</v>
      </c>
      <c r="F4" s="62" t="s">
        <v>353</v>
      </c>
      <c r="G4" s="62" t="s">
        <v>354</v>
      </c>
      <c r="H4" s="62" t="s">
        <v>444</v>
      </c>
      <c r="I4" s="62" t="s">
        <v>358</v>
      </c>
    </row>
    <row r="5" spans="1:9" ht="16">
      <c r="A5" s="116" t="s">
        <v>247</v>
      </c>
      <c r="B5" s="119">
        <v>656</v>
      </c>
      <c r="C5" s="119">
        <v>470</v>
      </c>
      <c r="D5" s="119">
        <v>1400</v>
      </c>
      <c r="E5" s="119">
        <v>471</v>
      </c>
      <c r="F5" s="119">
        <v>578</v>
      </c>
      <c r="G5" s="119">
        <v>166</v>
      </c>
      <c r="H5" s="119">
        <v>270</v>
      </c>
      <c r="I5" s="117">
        <v>4011</v>
      </c>
    </row>
    <row r="6" spans="1:9" ht="16">
      <c r="A6" s="116" t="s">
        <v>248</v>
      </c>
      <c r="B6" s="119">
        <v>175</v>
      </c>
      <c r="C6" s="119">
        <v>97</v>
      </c>
      <c r="D6" s="119">
        <v>362</v>
      </c>
      <c r="E6" s="119">
        <v>245</v>
      </c>
      <c r="F6" s="119">
        <v>320</v>
      </c>
      <c r="G6" s="119">
        <v>21</v>
      </c>
      <c r="H6" s="119">
        <v>73</v>
      </c>
      <c r="I6" s="117">
        <v>1293</v>
      </c>
    </row>
    <row r="7" spans="1:9" ht="16">
      <c r="A7" s="116" t="s">
        <v>249</v>
      </c>
      <c r="B7" s="119">
        <v>40</v>
      </c>
      <c r="C7" s="119">
        <v>31</v>
      </c>
      <c r="D7" s="119">
        <v>77</v>
      </c>
      <c r="E7" s="119">
        <v>29</v>
      </c>
      <c r="F7" s="119">
        <v>33</v>
      </c>
      <c r="G7" s="119">
        <v>4</v>
      </c>
      <c r="H7" s="119">
        <v>3</v>
      </c>
      <c r="I7" s="117">
        <v>217</v>
      </c>
    </row>
    <row r="8" spans="1:9" ht="16">
      <c r="A8" s="116" t="s">
        <v>250</v>
      </c>
      <c r="B8" s="119">
        <v>665</v>
      </c>
      <c r="C8" s="119">
        <v>717</v>
      </c>
      <c r="D8" s="119">
        <v>581</v>
      </c>
      <c r="E8" s="119">
        <v>514</v>
      </c>
      <c r="F8" s="119">
        <v>869</v>
      </c>
      <c r="G8" s="119">
        <v>181</v>
      </c>
      <c r="H8" s="119">
        <v>334</v>
      </c>
      <c r="I8" s="117">
        <v>3861</v>
      </c>
    </row>
    <row r="9" spans="1:9" ht="16">
      <c r="A9" s="118" t="s">
        <v>251</v>
      </c>
      <c r="B9" s="119">
        <v>0</v>
      </c>
      <c r="C9" s="119">
        <v>0</v>
      </c>
      <c r="D9" s="119">
        <v>1</v>
      </c>
      <c r="E9" s="119">
        <v>0</v>
      </c>
      <c r="F9" s="119">
        <v>0</v>
      </c>
      <c r="G9" s="119">
        <v>0</v>
      </c>
      <c r="H9" s="119">
        <v>0</v>
      </c>
      <c r="I9" s="117">
        <v>1</v>
      </c>
    </row>
    <row r="10" spans="1:9" ht="16">
      <c r="A10" s="237" t="s">
        <v>36</v>
      </c>
      <c r="B10" s="238">
        <v>1536</v>
      </c>
      <c r="C10" s="238">
        <v>1315</v>
      </c>
      <c r="D10" s="238">
        <v>2421</v>
      </c>
      <c r="E10" s="238">
        <v>1259</v>
      </c>
      <c r="F10" s="238">
        <v>1800</v>
      </c>
      <c r="G10" s="238">
        <v>372</v>
      </c>
      <c r="H10" s="238">
        <v>680</v>
      </c>
      <c r="I10" s="238">
        <v>9383</v>
      </c>
    </row>
    <row r="11" spans="1:9">
      <c r="A11" s="134" t="s">
        <v>103</v>
      </c>
    </row>
  </sheetData>
  <customSheetViews>
    <customSheetView guid="{987B117E-A030-4738-9C8F-B53639619339}">
      <selection activeCell="D10" sqref="D10"/>
      <pageMargins left="0.7" right="0.7" top="0.75" bottom="0.75" header="0.3" footer="0.3"/>
    </customSheetView>
  </customSheetViews>
  <mergeCells count="3">
    <mergeCell ref="A1:I1"/>
    <mergeCell ref="A2:I2"/>
    <mergeCell ref="H3:I3"/>
  </mergeCells>
  <printOptions horizontalCentered="1"/>
  <pageMargins left="0.7" right="0.7" top="0.75" bottom="0.75" header="0.3" footer="0.3"/>
  <pageSetup paperSize="9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2">
    <pageSetUpPr fitToPage="1"/>
  </sheetPr>
  <dimension ref="A1:O8"/>
  <sheetViews>
    <sheetView zoomScale="115" zoomScaleNormal="115" workbookViewId="0">
      <selection activeCell="H9" sqref="H9"/>
    </sheetView>
  </sheetViews>
  <sheetFormatPr defaultColWidth="14.81640625" defaultRowHeight="14.5"/>
  <cols>
    <col min="1" max="1" width="14.81640625" style="124"/>
    <col min="2" max="2" width="12.453125" style="124" bestFit="1" customWidth="1"/>
    <col min="3" max="3" width="12" style="124" bestFit="1" customWidth="1"/>
    <col min="4" max="4" width="12.54296875" style="124" bestFit="1" customWidth="1"/>
    <col min="5" max="5" width="12" style="124" bestFit="1" customWidth="1"/>
    <col min="6" max="6" width="10.1796875" style="124" customWidth="1"/>
    <col min="7" max="7" width="10.1796875" style="124" bestFit="1" customWidth="1"/>
    <col min="8" max="8" width="10.26953125" style="124" customWidth="1"/>
    <col min="9" max="10" width="12.453125" style="124" bestFit="1" customWidth="1"/>
    <col min="11" max="11" width="11.81640625" style="124" bestFit="1" customWidth="1"/>
    <col min="12" max="12" width="12" style="124" bestFit="1" customWidth="1"/>
    <col min="13" max="13" width="10.453125" style="124" customWidth="1"/>
    <col min="14" max="14" width="10.1796875" style="124" bestFit="1" customWidth="1"/>
    <col min="15" max="15" width="10.81640625" style="124" customWidth="1"/>
    <col min="16" max="16384" width="14.81640625" style="124"/>
  </cols>
  <sheetData>
    <row r="1" spans="1:15" ht="24.5">
      <c r="A1" s="366" t="s">
        <v>433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</row>
    <row r="2" spans="1:15" s="259" customFormat="1" ht="27">
      <c r="A2" s="367" t="s">
        <v>252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</row>
    <row r="3" spans="1:15" s="259" customFormat="1" ht="2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374" t="s">
        <v>434</v>
      </c>
      <c r="M3" s="375"/>
      <c r="N3" s="375"/>
      <c r="O3" s="375"/>
    </row>
    <row r="4" spans="1:15" ht="15.5">
      <c r="A4" s="368"/>
      <c r="B4" s="310" t="s">
        <v>253</v>
      </c>
      <c r="C4" s="310"/>
      <c r="D4" s="310"/>
      <c r="E4" s="310"/>
      <c r="F4" s="310"/>
      <c r="G4" s="310"/>
      <c r="H4" s="310"/>
      <c r="I4" s="369" t="s">
        <v>254</v>
      </c>
      <c r="J4" s="369"/>
      <c r="K4" s="369"/>
      <c r="L4" s="369"/>
      <c r="M4" s="369"/>
      <c r="N4" s="369"/>
      <c r="O4" s="369"/>
    </row>
    <row r="5" spans="1:15" ht="15">
      <c r="A5" s="368"/>
      <c r="B5" s="370" t="s">
        <v>6</v>
      </c>
      <c r="C5" s="370"/>
      <c r="D5" s="370" t="s">
        <v>7</v>
      </c>
      <c r="E5" s="370"/>
      <c r="F5" s="371" t="s">
        <v>255</v>
      </c>
      <c r="G5" s="371"/>
      <c r="H5" s="371"/>
      <c r="I5" s="372" t="s">
        <v>6</v>
      </c>
      <c r="J5" s="372"/>
      <c r="K5" s="372" t="s">
        <v>7</v>
      </c>
      <c r="L5" s="372"/>
      <c r="M5" s="373" t="s">
        <v>255</v>
      </c>
      <c r="N5" s="373"/>
      <c r="O5" s="373"/>
    </row>
    <row r="6" spans="1:15" ht="72" customHeight="1">
      <c r="A6" s="368"/>
      <c r="B6" s="63" t="s">
        <v>258</v>
      </c>
      <c r="C6" s="63" t="s">
        <v>257</v>
      </c>
      <c r="D6" s="63" t="s">
        <v>412</v>
      </c>
      <c r="E6" s="63" t="s">
        <v>259</v>
      </c>
      <c r="F6" s="63" t="s">
        <v>260</v>
      </c>
      <c r="G6" s="63" t="s">
        <v>261</v>
      </c>
      <c r="H6" s="63" t="s">
        <v>262</v>
      </c>
      <c r="I6" s="63" t="s">
        <v>258</v>
      </c>
      <c r="J6" s="63" t="s">
        <v>257</v>
      </c>
      <c r="K6" s="63" t="s">
        <v>412</v>
      </c>
      <c r="L6" s="63" t="s">
        <v>259</v>
      </c>
      <c r="M6" s="63" t="s">
        <v>260</v>
      </c>
      <c r="N6" s="63" t="s">
        <v>261</v>
      </c>
      <c r="O6" s="63" t="s">
        <v>262</v>
      </c>
    </row>
    <row r="7" spans="1:15" ht="35">
      <c r="A7" s="278" t="s">
        <v>449</v>
      </c>
      <c r="B7" s="65">
        <v>2718521.7427334138</v>
      </c>
      <c r="C7" s="65">
        <v>2939128.7555525266</v>
      </c>
      <c r="D7" s="65">
        <v>3227467.4359415034</v>
      </c>
      <c r="E7" s="65">
        <v>3534733.9218883426</v>
      </c>
      <c r="F7" s="269">
        <v>8.1149622366932732</v>
      </c>
      <c r="G7" s="269">
        <v>9.5203589825595003</v>
      </c>
      <c r="H7" s="112">
        <v>20.26468439705522</v>
      </c>
      <c r="I7" s="65">
        <v>2317573.4377952847</v>
      </c>
      <c r="J7" s="65">
        <v>2628976.7959116423</v>
      </c>
      <c r="K7" s="65">
        <v>2787715.3310347693</v>
      </c>
      <c r="L7" s="65">
        <v>3131819.8857185277</v>
      </c>
      <c r="M7" s="269">
        <v>13.436612322093083</v>
      </c>
      <c r="N7" s="269">
        <v>12.343604486905434</v>
      </c>
      <c r="O7" s="112">
        <v>19.126950477039713</v>
      </c>
    </row>
    <row r="8" spans="1:15">
      <c r="A8" s="172" t="s">
        <v>103</v>
      </c>
      <c r="B8"/>
      <c r="C8"/>
      <c r="D8"/>
      <c r="E8"/>
      <c r="F8"/>
      <c r="G8"/>
      <c r="H8"/>
      <c r="I8"/>
      <c r="J8"/>
      <c r="K8"/>
      <c r="L8"/>
      <c r="M8"/>
      <c r="N8"/>
      <c r="O8"/>
    </row>
  </sheetData>
  <customSheetViews>
    <customSheetView guid="{987B117E-A030-4738-9C8F-B53639619339}">
      <pageMargins left="0.7" right="0.7" top="0.75" bottom="0.75" header="0.3" footer="0.3"/>
    </customSheetView>
  </customSheetViews>
  <mergeCells count="12">
    <mergeCell ref="A1:O1"/>
    <mergeCell ref="A2:O2"/>
    <mergeCell ref="A4:A6"/>
    <mergeCell ref="B4:H4"/>
    <mergeCell ref="I4:O4"/>
    <mergeCell ref="B5:C5"/>
    <mergeCell ref="D5:E5"/>
    <mergeCell ref="F5:H5"/>
    <mergeCell ref="I5:J5"/>
    <mergeCell ref="K5:L5"/>
    <mergeCell ref="M5:O5"/>
    <mergeCell ref="L3:O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3">
    <pageSetUpPr fitToPage="1"/>
  </sheetPr>
  <dimension ref="A1:Q20"/>
  <sheetViews>
    <sheetView zoomScale="70" zoomScaleNormal="70" workbookViewId="0">
      <selection activeCell="H19" sqref="H19"/>
    </sheetView>
  </sheetViews>
  <sheetFormatPr defaultColWidth="13.54296875" defaultRowHeight="14.5"/>
  <cols>
    <col min="1" max="1" width="11.54296875" bestFit="1" customWidth="1"/>
    <col min="2" max="2" width="13.81640625" bestFit="1" customWidth="1"/>
    <col min="3" max="3" width="17.1796875" bestFit="1" customWidth="1"/>
    <col min="4" max="4" width="14.453125" bestFit="1" customWidth="1"/>
    <col min="5" max="5" width="13.453125" bestFit="1" customWidth="1"/>
    <col min="6" max="6" width="10.54296875" bestFit="1" customWidth="1"/>
    <col min="7" max="7" width="10.453125" bestFit="1" customWidth="1"/>
    <col min="8" max="8" width="13.453125" bestFit="1" customWidth="1"/>
    <col min="9" max="9" width="13.81640625" bestFit="1" customWidth="1"/>
    <col min="10" max="10" width="14.54296875" bestFit="1" customWidth="1"/>
    <col min="11" max="11" width="13.453125" bestFit="1" customWidth="1"/>
    <col min="12" max="12" width="13.1796875" bestFit="1" customWidth="1"/>
    <col min="13" max="13" width="10.54296875" bestFit="1" customWidth="1"/>
    <col min="14" max="14" width="10.453125" bestFit="1" customWidth="1"/>
    <col min="15" max="15" width="13.453125" bestFit="1" customWidth="1"/>
  </cols>
  <sheetData>
    <row r="1" spans="1:17" s="189" customFormat="1" ht="26">
      <c r="A1" s="366" t="s">
        <v>432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</row>
    <row r="2" spans="1:17" s="198" customFormat="1" ht="28.5">
      <c r="A2" s="367" t="s">
        <v>252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</row>
    <row r="3" spans="1:17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7" ht="15.5">
      <c r="A4" s="368" t="s">
        <v>360</v>
      </c>
      <c r="B4" s="310" t="s">
        <v>253</v>
      </c>
      <c r="C4" s="310"/>
      <c r="D4" s="310"/>
      <c r="E4" s="310"/>
      <c r="F4" s="310"/>
      <c r="G4" s="310"/>
      <c r="H4" s="310"/>
      <c r="I4" s="369" t="s">
        <v>254</v>
      </c>
      <c r="J4" s="369"/>
      <c r="K4" s="369"/>
      <c r="L4" s="369"/>
      <c r="M4" s="369"/>
      <c r="N4" s="369"/>
      <c r="O4" s="369"/>
    </row>
    <row r="5" spans="1:17" ht="15">
      <c r="A5" s="368"/>
      <c r="B5" s="370" t="s">
        <v>6</v>
      </c>
      <c r="C5" s="370"/>
      <c r="D5" s="370" t="s">
        <v>7</v>
      </c>
      <c r="E5" s="370"/>
      <c r="F5" s="371" t="s">
        <v>255</v>
      </c>
      <c r="G5" s="371"/>
      <c r="H5" s="371"/>
      <c r="I5" s="372" t="s">
        <v>6</v>
      </c>
      <c r="J5" s="372"/>
      <c r="K5" s="372" t="s">
        <v>7</v>
      </c>
      <c r="L5" s="372"/>
      <c r="M5" s="373" t="s">
        <v>255</v>
      </c>
      <c r="N5" s="373"/>
      <c r="O5" s="373"/>
    </row>
    <row r="6" spans="1:17" ht="45">
      <c r="A6" s="368"/>
      <c r="B6" s="63" t="s">
        <v>258</v>
      </c>
      <c r="C6" s="63" t="s">
        <v>257</v>
      </c>
      <c r="D6" s="63" t="s">
        <v>412</v>
      </c>
      <c r="E6" s="63" t="s">
        <v>259</v>
      </c>
      <c r="F6" s="63" t="s">
        <v>260</v>
      </c>
      <c r="G6" s="63" t="s">
        <v>261</v>
      </c>
      <c r="H6" s="63" t="s">
        <v>262</v>
      </c>
      <c r="I6" s="63" t="s">
        <v>258</v>
      </c>
      <c r="J6" s="63" t="s">
        <v>257</v>
      </c>
      <c r="K6" s="63" t="s">
        <v>412</v>
      </c>
      <c r="L6" s="63" t="s">
        <v>259</v>
      </c>
      <c r="M6" s="63" t="s">
        <v>260</v>
      </c>
      <c r="N6" s="63" t="s">
        <v>261</v>
      </c>
      <c r="O6" s="63" t="s">
        <v>262</v>
      </c>
      <c r="Q6" s="274" t="s">
        <v>442</v>
      </c>
    </row>
    <row r="7" spans="1:17" ht="19">
      <c r="A7" s="122" t="s">
        <v>0</v>
      </c>
      <c r="B7" s="65">
        <v>181032.88814717002</v>
      </c>
      <c r="C7" s="65">
        <v>190748.48707387751</v>
      </c>
      <c r="D7" s="65">
        <v>218532.82617315397</v>
      </c>
      <c r="E7" s="65">
        <v>235632.69345445069</v>
      </c>
      <c r="F7" s="66">
        <v>5.3667590602704394</v>
      </c>
      <c r="G7" s="66">
        <v>7.824850655501848</v>
      </c>
      <c r="H7" s="67">
        <v>23.53057005542037</v>
      </c>
      <c r="I7" s="65">
        <v>274174.18951733358</v>
      </c>
      <c r="J7" s="65">
        <v>312466.97344885621</v>
      </c>
      <c r="K7" s="65">
        <v>329267.56239910441</v>
      </c>
      <c r="L7" s="65">
        <v>370257.19984359539</v>
      </c>
      <c r="M7" s="66">
        <v>13.966589633741492</v>
      </c>
      <c r="N7" s="66">
        <v>12.448732315395077</v>
      </c>
      <c r="O7" s="67">
        <v>18.494827071443481</v>
      </c>
      <c r="Q7" s="263">
        <v>157.13320355316841</v>
      </c>
    </row>
    <row r="8" spans="1:17" ht="19">
      <c r="A8" s="122" t="s">
        <v>352</v>
      </c>
      <c r="B8" s="65">
        <v>126741.87649453939</v>
      </c>
      <c r="C8" s="65">
        <v>134773.64221607521</v>
      </c>
      <c r="D8" s="65">
        <v>154822.40821295028</v>
      </c>
      <c r="E8" s="65">
        <v>163737.84378777788</v>
      </c>
      <c r="F8" s="66">
        <v>6.3371049440646914</v>
      </c>
      <c r="G8" s="66">
        <v>5.7584917310967541</v>
      </c>
      <c r="H8" s="67">
        <v>21.490998607328521</v>
      </c>
      <c r="I8" s="65">
        <v>197945.54886410438</v>
      </c>
      <c r="J8" s="65">
        <v>231295.10746059846</v>
      </c>
      <c r="K8" s="65">
        <v>242951.8670447265</v>
      </c>
      <c r="L8" s="65">
        <v>275636.77875111497</v>
      </c>
      <c r="M8" s="66">
        <v>16.847844666307481</v>
      </c>
      <c r="N8" s="66">
        <v>13.453245741211489</v>
      </c>
      <c r="O8" s="67">
        <v>19.1710372853737</v>
      </c>
      <c r="Q8" s="263">
        <v>168.34030079715129</v>
      </c>
    </row>
    <row r="9" spans="1:17" ht="19">
      <c r="A9" s="122" t="s">
        <v>356</v>
      </c>
      <c r="B9" s="65">
        <v>1916899.8584999098</v>
      </c>
      <c r="C9" s="65">
        <v>2104634.3136265576</v>
      </c>
      <c r="D9" s="65">
        <v>2267475.9655861338</v>
      </c>
      <c r="E9" s="65">
        <v>2485646.6048310534</v>
      </c>
      <c r="F9" s="66">
        <v>9.7936495896849607</v>
      </c>
      <c r="G9" s="66">
        <v>9.6217398797664231</v>
      </c>
      <c r="H9" s="67">
        <v>18.103491363683148</v>
      </c>
      <c r="I9" s="65">
        <v>1321208.7713148172</v>
      </c>
      <c r="J9" s="65">
        <v>1494712.6907533375</v>
      </c>
      <c r="K9" s="65">
        <v>1576159.1797438427</v>
      </c>
      <c r="L9" s="65">
        <v>1757890.7329521335</v>
      </c>
      <c r="M9" s="66">
        <v>13.132210685057416</v>
      </c>
      <c r="N9" s="66">
        <v>11.530025364432149</v>
      </c>
      <c r="O9" s="67">
        <v>17.607266187467374</v>
      </c>
      <c r="Q9" s="263">
        <v>70.721667735692279</v>
      </c>
    </row>
    <row r="10" spans="1:17" ht="19">
      <c r="A10" s="122" t="s">
        <v>357</v>
      </c>
      <c r="B10" s="65">
        <v>188954.30876371876</v>
      </c>
      <c r="C10" s="65">
        <v>197156.55913520235</v>
      </c>
      <c r="D10" s="65">
        <v>220328.91177188884</v>
      </c>
      <c r="E10" s="65">
        <v>255139.05525431497</v>
      </c>
      <c r="F10" s="66">
        <v>4.3408644265107625</v>
      </c>
      <c r="G10" s="66">
        <v>15.799171884652992</v>
      </c>
      <c r="H10" s="67">
        <v>29.409367039800316</v>
      </c>
      <c r="I10" s="65">
        <v>176758.34047612877</v>
      </c>
      <c r="J10" s="65">
        <v>193478.66951036785</v>
      </c>
      <c r="K10" s="65">
        <v>206567.47481340996</v>
      </c>
      <c r="L10" s="65">
        <v>237473.33711413396</v>
      </c>
      <c r="M10" s="66">
        <v>9.4594286126470877</v>
      </c>
      <c r="N10" s="66">
        <v>14.9616304932037</v>
      </c>
      <c r="O10" s="67">
        <v>22.738768937734804</v>
      </c>
      <c r="Q10" s="263">
        <v>93.076043131627827</v>
      </c>
    </row>
    <row r="11" spans="1:17" ht="19">
      <c r="A11" s="122" t="s">
        <v>353</v>
      </c>
      <c r="B11" s="65">
        <v>221042.95298285838</v>
      </c>
      <c r="C11" s="65">
        <v>228582.34348940323</v>
      </c>
      <c r="D11" s="65">
        <v>263519.76049243222</v>
      </c>
      <c r="E11" s="65">
        <v>288251.93921364215</v>
      </c>
      <c r="F11" s="66">
        <v>3.4108259977550688</v>
      </c>
      <c r="G11" s="66">
        <v>9.385322252492017</v>
      </c>
      <c r="H11" s="67">
        <v>26.104201581521153</v>
      </c>
      <c r="I11" s="65">
        <v>257899.27777485878</v>
      </c>
      <c r="J11" s="65">
        <v>296390.84650672518</v>
      </c>
      <c r="K11" s="65">
        <v>323451.60644312674</v>
      </c>
      <c r="L11" s="65">
        <v>365583.91331506998</v>
      </c>
      <c r="M11" s="66">
        <v>14.925039365743714</v>
      </c>
      <c r="N11" s="66">
        <v>13.025845608020333</v>
      </c>
      <c r="O11" s="67">
        <v>23.345210428681298</v>
      </c>
      <c r="Q11" s="263">
        <v>126.82791113648402</v>
      </c>
    </row>
    <row r="12" spans="1:17" ht="19">
      <c r="A12" s="122" t="s">
        <v>354</v>
      </c>
      <c r="B12" s="65">
        <v>27610.873989877458</v>
      </c>
      <c r="C12" s="65">
        <v>26525.754044485002</v>
      </c>
      <c r="D12" s="65">
        <v>31293.723329314842</v>
      </c>
      <c r="E12" s="65">
        <v>31756.443204507377</v>
      </c>
      <c r="F12" s="66">
        <v>-3.9300456254672582</v>
      </c>
      <c r="G12" s="66">
        <v>1.4786347738911445</v>
      </c>
      <c r="H12" s="67">
        <v>19.719285458389791</v>
      </c>
      <c r="I12" s="65">
        <v>23155.621425551668</v>
      </c>
      <c r="J12" s="65">
        <v>26524.659369645</v>
      </c>
      <c r="K12" s="65">
        <v>29856.924756280001</v>
      </c>
      <c r="L12" s="65">
        <v>35320.373093839997</v>
      </c>
      <c r="M12" s="66">
        <v>14.549546661596736</v>
      </c>
      <c r="N12" s="66">
        <v>18.298764464718815</v>
      </c>
      <c r="O12" s="67">
        <v>33.160515283603871</v>
      </c>
      <c r="Q12" s="263">
        <v>111.22269854461149</v>
      </c>
    </row>
    <row r="13" spans="1:17" ht="19">
      <c r="A13" s="122" t="s">
        <v>444</v>
      </c>
      <c r="B13" s="65">
        <v>56238.983855339997</v>
      </c>
      <c r="C13" s="65">
        <v>56707.655966925799</v>
      </c>
      <c r="D13" s="65">
        <v>71493.840375629195</v>
      </c>
      <c r="E13" s="65">
        <v>74569.342142596288</v>
      </c>
      <c r="F13" s="66">
        <v>0.83335807202942647</v>
      </c>
      <c r="G13" s="66">
        <v>4.3017716642558099</v>
      </c>
      <c r="H13" s="67">
        <v>31.497838997415357</v>
      </c>
      <c r="I13" s="65">
        <v>66431.688422489999</v>
      </c>
      <c r="J13" s="65">
        <v>74107.848862112005</v>
      </c>
      <c r="K13" s="65">
        <v>79460.715834278497</v>
      </c>
      <c r="L13" s="65">
        <v>89657.550648640012</v>
      </c>
      <c r="M13" s="66">
        <v>11.554968151348817</v>
      </c>
      <c r="N13" s="66">
        <v>12.832548394892143</v>
      </c>
      <c r="O13" s="67">
        <v>20.982530224916388</v>
      </c>
      <c r="Q13" s="263">
        <v>120.23379591735043</v>
      </c>
    </row>
    <row r="14" spans="1:17" s="121" customFormat="1" ht="19">
      <c r="A14" s="122" t="s">
        <v>358</v>
      </c>
      <c r="B14" s="110">
        <v>2718521.7427334138</v>
      </c>
      <c r="C14" s="110">
        <v>2939128.7555525266</v>
      </c>
      <c r="D14" s="110">
        <v>3227467.4359415034</v>
      </c>
      <c r="E14" s="110">
        <v>3534733.9218883426</v>
      </c>
      <c r="F14" s="107">
        <v>8.1149622366932732</v>
      </c>
      <c r="G14" s="107">
        <v>9.5203589825595003</v>
      </c>
      <c r="H14" s="108">
        <v>20.26468439705522</v>
      </c>
      <c r="I14" s="110">
        <v>2317573.4377952847</v>
      </c>
      <c r="J14" s="110">
        <v>2628976.7959116423</v>
      </c>
      <c r="K14" s="110">
        <v>2787715.3310347693</v>
      </c>
      <c r="L14" s="110">
        <v>3131819.8857185277</v>
      </c>
      <c r="M14" s="107">
        <v>13.436612322093083</v>
      </c>
      <c r="N14" s="107">
        <v>12.343604486905434</v>
      </c>
      <c r="O14" s="108">
        <v>19.126950477039713</v>
      </c>
      <c r="Q14" s="263">
        <v>88.601290929571064</v>
      </c>
    </row>
    <row r="15" spans="1:17">
      <c r="A15" s="172" t="s">
        <v>103</v>
      </c>
    </row>
    <row r="16" spans="1:17" ht="30">
      <c r="A16" s="275"/>
      <c r="B16" s="63" t="s">
        <v>256</v>
      </c>
      <c r="C16" s="63" t="s">
        <v>257</v>
      </c>
      <c r="D16" s="63" t="s">
        <v>258</v>
      </c>
      <c r="E16" s="63" t="s">
        <v>259</v>
      </c>
    </row>
    <row r="17" spans="1:5" ht="19">
      <c r="A17" s="276" t="s">
        <v>253</v>
      </c>
      <c r="B17" s="137">
        <v>2718521.7427334138</v>
      </c>
      <c r="C17" s="137">
        <v>2939128.7555525266</v>
      </c>
      <c r="D17" s="137">
        <v>3227467.4359415034</v>
      </c>
      <c r="E17" s="137">
        <v>3534733.9218883426</v>
      </c>
    </row>
    <row r="18" spans="1:5" ht="19">
      <c r="A18" s="276" t="s">
        <v>254</v>
      </c>
      <c r="B18" s="137">
        <v>2317573.4377952847</v>
      </c>
      <c r="C18" s="137">
        <v>2628976.7959116423</v>
      </c>
      <c r="D18" s="137">
        <v>2787715.3310347693</v>
      </c>
      <c r="E18" s="137">
        <v>3131819.8857185277</v>
      </c>
    </row>
    <row r="19" spans="1:5" ht="16">
      <c r="A19" s="139"/>
      <c r="B19" s="137"/>
      <c r="C19" s="137"/>
      <c r="D19" s="137"/>
      <c r="E19" s="137"/>
    </row>
    <row r="20" spans="1:5" ht="28.5">
      <c r="A20" s="277" t="s">
        <v>442</v>
      </c>
      <c r="B20" s="66">
        <v>85.2512378828729</v>
      </c>
      <c r="C20" s="66">
        <v>89.447486468398054</v>
      </c>
      <c r="D20" s="66">
        <v>86.374700484671152</v>
      </c>
      <c r="E20" s="66">
        <v>88.601290929571064</v>
      </c>
    </row>
  </sheetData>
  <customSheetViews>
    <customSheetView guid="{987B117E-A030-4738-9C8F-B53639619339}">
      <selection activeCell="B8" sqref="B8"/>
      <pageMargins left="0.7" right="0.7" top="0.75" bottom="0.75" header="0.3" footer="0.3"/>
    </customSheetView>
  </customSheetViews>
  <mergeCells count="11">
    <mergeCell ref="M5:O5"/>
    <mergeCell ref="A1:O1"/>
    <mergeCell ref="A2:O2"/>
    <mergeCell ref="A4:A6"/>
    <mergeCell ref="B4:H4"/>
    <mergeCell ref="I4:O4"/>
    <mergeCell ref="B5:C5"/>
    <mergeCell ref="D5:E5"/>
    <mergeCell ref="F5:H5"/>
    <mergeCell ref="I5:J5"/>
    <mergeCell ref="K5:L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6">
    <pageSetUpPr fitToPage="1"/>
  </sheetPr>
  <dimension ref="A1:G20"/>
  <sheetViews>
    <sheetView zoomScale="90" zoomScaleNormal="90" workbookViewId="0">
      <pane xSplit="1" ySplit="5" topLeftCell="B9" activePane="bottomRight" state="frozen"/>
      <selection sqref="A1:AO2"/>
      <selection pane="topRight" sqref="A1:AO2"/>
      <selection pane="bottomLeft" sqref="A1:AO2"/>
      <selection pane="bottomRight" activeCell="G19" sqref="G19"/>
    </sheetView>
  </sheetViews>
  <sheetFormatPr defaultColWidth="13.54296875" defaultRowHeight="14.5"/>
  <cols>
    <col min="1" max="1" width="21.81640625" customWidth="1"/>
    <col min="2" max="2" width="14.1796875" customWidth="1"/>
    <col min="3" max="3" width="15.1796875" customWidth="1"/>
    <col min="4" max="4" width="15" customWidth="1"/>
    <col min="5" max="5" width="14.81640625" customWidth="1"/>
    <col min="6" max="6" width="9.54296875" customWidth="1"/>
    <col min="7" max="7" width="9.7265625" customWidth="1"/>
  </cols>
  <sheetData>
    <row r="1" spans="1:7" ht="24.5">
      <c r="A1" s="377" t="s">
        <v>263</v>
      </c>
      <c r="B1" s="377"/>
      <c r="C1" s="377"/>
      <c r="D1" s="377"/>
      <c r="E1" s="377"/>
      <c r="F1" s="377"/>
      <c r="G1" s="377"/>
    </row>
    <row r="2" spans="1:7" s="192" customFormat="1" ht="25">
      <c r="A2" s="378" t="s">
        <v>398</v>
      </c>
      <c r="B2" s="378"/>
      <c r="C2" s="378"/>
      <c r="D2" s="378"/>
      <c r="E2" s="378"/>
      <c r="F2" s="378"/>
      <c r="G2" s="378"/>
    </row>
    <row r="3" spans="1:7" s="124" customFormat="1" ht="17.5">
      <c r="A3" s="123"/>
      <c r="B3" s="123"/>
      <c r="C3" s="123"/>
      <c r="D3" s="123"/>
      <c r="E3" s="123"/>
      <c r="F3" s="379" t="s">
        <v>81</v>
      </c>
      <c r="G3" s="380"/>
    </row>
    <row r="4" spans="1:7" ht="15.5">
      <c r="A4" s="376" t="s">
        <v>82</v>
      </c>
      <c r="B4" s="310" t="s">
        <v>358</v>
      </c>
      <c r="C4" s="310"/>
      <c r="D4" s="310"/>
      <c r="E4" s="310"/>
      <c r="F4" s="310"/>
      <c r="G4" s="310"/>
    </row>
    <row r="5" spans="1:7" ht="66.75" customHeight="1">
      <c r="A5" s="376"/>
      <c r="B5" s="18" t="s">
        <v>83</v>
      </c>
      <c r="C5" s="18" t="s">
        <v>84</v>
      </c>
      <c r="D5" s="18" t="s">
        <v>85</v>
      </c>
      <c r="E5" s="18" t="s">
        <v>86</v>
      </c>
      <c r="F5" s="282" t="s">
        <v>87</v>
      </c>
      <c r="G5" s="282" t="s">
        <v>9</v>
      </c>
    </row>
    <row r="6" spans="1:7" ht="16">
      <c r="A6" s="239" t="s">
        <v>264</v>
      </c>
      <c r="B6" s="126">
        <v>2718521.7427334134</v>
      </c>
      <c r="C6" s="126">
        <v>2939128.755552527</v>
      </c>
      <c r="D6" s="126">
        <v>3227467.4359415025</v>
      </c>
      <c r="E6" s="126">
        <v>3534733.9218883431</v>
      </c>
      <c r="F6" s="43">
        <v>8.1149622366933301</v>
      </c>
      <c r="G6" s="43">
        <v>9.5203589825595429</v>
      </c>
    </row>
    <row r="7" spans="1:7" ht="16">
      <c r="A7" s="118" t="s">
        <v>265</v>
      </c>
      <c r="B7" s="256">
        <v>272016.46230808151</v>
      </c>
      <c r="C7" s="256">
        <v>276868.7982578401</v>
      </c>
      <c r="D7" s="256">
        <v>346599.76484954887</v>
      </c>
      <c r="E7" s="256">
        <v>329907.07696726552</v>
      </c>
      <c r="F7" s="43">
        <v>1.7838390767184222</v>
      </c>
      <c r="G7" s="43">
        <v>-4.8161278728879893</v>
      </c>
    </row>
    <row r="8" spans="1:7" ht="16">
      <c r="A8" s="118" t="s">
        <v>266</v>
      </c>
      <c r="B8" s="256">
        <v>901769.08922699769</v>
      </c>
      <c r="C8" s="256">
        <v>937916.31553757703</v>
      </c>
      <c r="D8" s="256">
        <v>1012970.6320330048</v>
      </c>
      <c r="E8" s="256">
        <v>1094817.9196402228</v>
      </c>
      <c r="F8" s="43">
        <v>4.008479193001051</v>
      </c>
      <c r="G8" s="43">
        <v>8.0799270007416482</v>
      </c>
    </row>
    <row r="9" spans="1:7" ht="16">
      <c r="A9" s="118" t="s">
        <v>267</v>
      </c>
      <c r="B9" s="256">
        <v>1173820.5835821743</v>
      </c>
      <c r="C9" s="256">
        <v>1372893.5276729402</v>
      </c>
      <c r="D9" s="256">
        <v>1453416.705578642</v>
      </c>
      <c r="E9" s="256">
        <v>1693532.6167612372</v>
      </c>
      <c r="F9" s="43">
        <v>16.95940136636986</v>
      </c>
      <c r="G9" s="43">
        <v>16.52078927268137</v>
      </c>
    </row>
    <row r="10" spans="1:7" ht="16">
      <c r="A10" s="118" t="s">
        <v>268</v>
      </c>
      <c r="B10" s="256">
        <v>370915.60761616024</v>
      </c>
      <c r="C10" s="256">
        <v>351450.11408416962</v>
      </c>
      <c r="D10" s="256">
        <v>414480.33348030702</v>
      </c>
      <c r="E10" s="256">
        <v>416476.30851961742</v>
      </c>
      <c r="F10" s="43">
        <v>-5.2479575224923849</v>
      </c>
      <c r="G10" s="43">
        <v>0.48156085538499838</v>
      </c>
    </row>
    <row r="11" spans="1:7" ht="16">
      <c r="A11" s="239" t="s">
        <v>269</v>
      </c>
      <c r="B11" s="256">
        <v>22110018.140001997</v>
      </c>
      <c r="C11" s="256">
        <v>24324836.638558161</v>
      </c>
      <c r="D11" s="256">
        <v>26628623.022840001</v>
      </c>
      <c r="E11" s="256">
        <v>30163985.024372</v>
      </c>
      <c r="F11" s="43">
        <v>10.017262240726339</v>
      </c>
      <c r="G11" s="43">
        <v>13.276548316071896</v>
      </c>
    </row>
    <row r="12" spans="1:7" ht="16">
      <c r="A12" s="239" t="s">
        <v>270</v>
      </c>
      <c r="B12" s="258">
        <v>2317573.4377952847</v>
      </c>
      <c r="C12" s="258">
        <v>2628976.7959116423</v>
      </c>
      <c r="D12" s="258">
        <v>2787715.3310347693</v>
      </c>
      <c r="E12" s="258">
        <v>3131819.8857185277</v>
      </c>
      <c r="F12" s="93">
        <v>13.436612322093083</v>
      </c>
      <c r="G12" s="43">
        <v>12.343604486905434</v>
      </c>
    </row>
    <row r="13" spans="1:7" s="174" customFormat="1" ht="16">
      <c r="A13" s="36" t="s">
        <v>271</v>
      </c>
      <c r="B13" s="291">
        <v>98020.130811730021</v>
      </c>
      <c r="C13" s="291">
        <v>108068.46778764551</v>
      </c>
      <c r="D13" s="291">
        <v>177390.4</v>
      </c>
      <c r="E13" s="292">
        <v>202057.1</v>
      </c>
      <c r="F13" s="173">
        <v>10.251299291995039</v>
      </c>
      <c r="G13" s="173">
        <v>13.905318438878325</v>
      </c>
    </row>
    <row r="14" spans="1:7" s="174" customFormat="1" ht="16">
      <c r="A14" s="36" t="s">
        <v>272</v>
      </c>
      <c r="B14" s="291">
        <v>6890.1943311900004</v>
      </c>
      <c r="C14" s="291">
        <v>9766.2025518599985</v>
      </c>
      <c r="D14" s="291">
        <v>14893.120457700001</v>
      </c>
      <c r="E14" s="292">
        <v>17111.190682029999</v>
      </c>
      <c r="F14" s="173">
        <v>41.740596599011809</v>
      </c>
      <c r="G14" s="173">
        <v>14.893253771967025</v>
      </c>
    </row>
    <row r="15" spans="1:7" s="174" customFormat="1" ht="16">
      <c r="A15" s="36" t="s">
        <v>273</v>
      </c>
      <c r="B15" s="291">
        <v>8911.2251007199993</v>
      </c>
      <c r="C15" s="291">
        <v>14401.653574680982</v>
      </c>
      <c r="D15" s="291">
        <v>32821.5</v>
      </c>
      <c r="E15" s="292">
        <v>47015.74</v>
      </c>
      <c r="F15" s="173">
        <v>61.612498976345847</v>
      </c>
      <c r="G15" s="173">
        <v>43.246774218119214</v>
      </c>
    </row>
    <row r="16" spans="1:7" s="174" customFormat="1" ht="16">
      <c r="A16" s="36" t="s">
        <v>274</v>
      </c>
      <c r="B16" s="291">
        <v>307275.88679197384</v>
      </c>
      <c r="C16" s="291">
        <v>323756.47677584656</v>
      </c>
      <c r="D16" s="291">
        <v>400554.46498795738</v>
      </c>
      <c r="E16" s="292">
        <v>653477.22521101637</v>
      </c>
      <c r="F16" s="173">
        <v>5.3634504665932781</v>
      </c>
      <c r="G16" s="173">
        <v>63.143163372467484</v>
      </c>
    </row>
    <row r="17" spans="1:7" s="174" customFormat="1" ht="16">
      <c r="A17" s="36" t="s">
        <v>275</v>
      </c>
      <c r="B17" s="291">
        <v>1186695</v>
      </c>
      <c r="C17" s="291">
        <v>1204023.17124054</v>
      </c>
      <c r="D17" s="291">
        <v>1308310</v>
      </c>
      <c r="E17" s="292">
        <v>1402486</v>
      </c>
      <c r="F17" s="173">
        <v>1.4602042850555534</v>
      </c>
      <c r="G17" s="173">
        <v>7.1982939823130607</v>
      </c>
    </row>
    <row r="18" spans="1:7" ht="16">
      <c r="A18" s="239" t="s">
        <v>276</v>
      </c>
      <c r="B18" s="256">
        <v>2561</v>
      </c>
      <c r="C18" s="256">
        <v>2593</v>
      </c>
      <c r="D18" s="256">
        <v>3241</v>
      </c>
      <c r="E18" s="258">
        <v>3977</v>
      </c>
      <c r="F18" s="43">
        <v>1.249511909410387</v>
      </c>
      <c r="G18" s="43">
        <v>22.709040419623577</v>
      </c>
    </row>
    <row r="19" spans="1:7" ht="16">
      <c r="A19" s="239" t="s">
        <v>277</v>
      </c>
      <c r="B19" s="256">
        <v>3711</v>
      </c>
      <c r="C19" s="256">
        <v>4071</v>
      </c>
      <c r="D19" s="256">
        <v>4508</v>
      </c>
      <c r="E19" s="258">
        <v>5083</v>
      </c>
      <c r="F19" s="43">
        <v>9.7008892481810847</v>
      </c>
      <c r="G19" s="43">
        <v>12.75510204081634</v>
      </c>
    </row>
    <row r="20" spans="1:7">
      <c r="A20" s="134" t="s">
        <v>103</v>
      </c>
    </row>
  </sheetData>
  <customSheetViews>
    <customSheetView guid="{987B117E-A030-4738-9C8F-B53639619339}">
      <selection activeCell="A4" sqref="A4:A5"/>
      <pageMargins left="0.7" right="0.7" top="0.75" bottom="0.75" header="0.3" footer="0.3"/>
    </customSheetView>
  </customSheetViews>
  <mergeCells count="5">
    <mergeCell ref="A4:A5"/>
    <mergeCell ref="B4:G4"/>
    <mergeCell ref="A1:G1"/>
    <mergeCell ref="A2:G2"/>
    <mergeCell ref="F3:G3"/>
  </mergeCells>
  <hyperlinks>
    <hyperlink ref="D5" r:id="rId1" display="cf=j=@)^&amp;÷^*                        -;fpg–kf}if_ "/>
    <hyperlink ref="C5" r:id="rId2" display="cf=j=@)^&amp;÷^*                        -;fpg–kf}if_ "/>
    <hyperlink ref="B5" r:id="rId3" display="cf=j=@)^&amp;÷^*                        -;fpg–kf}if_ "/>
  </hyperlinks>
  <pageMargins left="0.70866141732283472" right="0.70866141732283472" top="0.74803149606299213" bottom="0.74803149606299213" header="0.31496062992125984" footer="0.31496062992125984"/>
  <pageSetup scale="89" orientation="portrait"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9">
    <pageSetUpPr fitToPage="1"/>
  </sheetPr>
  <dimension ref="A1:Y47"/>
  <sheetViews>
    <sheetView zoomScale="85" zoomScaleNormal="85" workbookViewId="0">
      <pane xSplit="1" ySplit="5" topLeftCell="J27" activePane="bottomRight" state="frozen"/>
      <selection sqref="A1:AO2"/>
      <selection pane="topRight" sqref="A1:AO2"/>
      <selection pane="bottomLeft" sqref="A1:AO2"/>
      <selection pane="bottomRight" activeCell="G54" sqref="G54"/>
    </sheetView>
  </sheetViews>
  <sheetFormatPr defaultColWidth="13.54296875" defaultRowHeight="14.5"/>
  <cols>
    <col min="1" max="1" width="27.453125" bestFit="1" customWidth="1"/>
    <col min="2" max="2" width="10" customWidth="1"/>
    <col min="3" max="3" width="10.54296875" customWidth="1"/>
    <col min="4" max="4" width="10.81640625" customWidth="1"/>
    <col min="5" max="5" width="10.1796875" customWidth="1"/>
    <col min="6" max="6" width="9.1796875" customWidth="1"/>
    <col min="7" max="7" width="9.81640625" customWidth="1"/>
    <col min="8" max="8" width="11.1796875" customWidth="1"/>
    <col min="9" max="9" width="11.26953125" customWidth="1"/>
    <col min="10" max="10" width="11" customWidth="1"/>
    <col min="11" max="11" width="10.453125" customWidth="1"/>
    <col min="12" max="12" width="9.26953125" customWidth="1"/>
    <col min="13" max="13" width="9.1796875" customWidth="1"/>
    <col min="14" max="14" width="11.54296875" customWidth="1"/>
    <col min="15" max="15" width="11.453125" customWidth="1"/>
    <col min="16" max="17" width="11.54296875" customWidth="1"/>
    <col min="18" max="18" width="9.453125" customWidth="1"/>
    <col min="19" max="19" width="9.1796875" customWidth="1"/>
    <col min="20" max="20" width="11.1796875" customWidth="1"/>
    <col min="21" max="21" width="10.81640625" customWidth="1"/>
    <col min="22" max="23" width="11" customWidth="1"/>
    <col min="24" max="24" width="9.1796875" customWidth="1"/>
    <col min="25" max="25" width="9.453125" customWidth="1"/>
  </cols>
  <sheetData>
    <row r="1" spans="1:25" s="196" customFormat="1" ht="33.5">
      <c r="A1" s="240"/>
      <c r="B1" s="381" t="s">
        <v>435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</row>
    <row r="2" spans="1:25" s="207" customFormat="1" ht="36">
      <c r="A2" s="241"/>
      <c r="B2" s="381" t="s">
        <v>398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</row>
    <row r="3" spans="1:25" ht="15.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382" t="s">
        <v>81</v>
      </c>
      <c r="Y3" s="382"/>
    </row>
    <row r="4" spans="1:25" ht="15.5">
      <c r="A4" s="376" t="s">
        <v>82</v>
      </c>
      <c r="B4" s="310" t="s">
        <v>0</v>
      </c>
      <c r="C4" s="310"/>
      <c r="D4" s="310"/>
      <c r="E4" s="310"/>
      <c r="F4" s="310"/>
      <c r="G4" s="310"/>
      <c r="H4" s="310" t="s">
        <v>352</v>
      </c>
      <c r="I4" s="310"/>
      <c r="J4" s="310"/>
      <c r="K4" s="310"/>
      <c r="L4" s="310"/>
      <c r="M4" s="310"/>
      <c r="N4" s="310" t="s">
        <v>356</v>
      </c>
      <c r="O4" s="310"/>
      <c r="P4" s="310"/>
      <c r="Q4" s="310"/>
      <c r="R4" s="310"/>
      <c r="S4" s="310"/>
      <c r="T4" s="310" t="s">
        <v>357</v>
      </c>
      <c r="U4" s="310"/>
      <c r="V4" s="310"/>
      <c r="W4" s="310"/>
      <c r="X4" s="310"/>
      <c r="Y4" s="310"/>
    </row>
    <row r="5" spans="1:25" ht="70.5" customHeight="1">
      <c r="A5" s="376"/>
      <c r="B5" s="18" t="str">
        <f ca="1">$B$5</f>
        <v xml:space="preserve">@)&amp;%c;f/ d;fGt </v>
      </c>
      <c r="C5" s="18" t="str">
        <f ca="1">$C$5</f>
        <v xml:space="preserve">@)&amp;%k'; d;fGt </v>
      </c>
      <c r="D5" s="18" t="str">
        <f ca="1">$D$5</f>
        <v xml:space="preserve">@)&amp;^c;f/ d;fGt </v>
      </c>
      <c r="E5" s="18" t="str">
        <f ca="1">$E$5</f>
        <v xml:space="preserve">@)&amp;^k'; d;fGt </v>
      </c>
      <c r="F5" s="282" t="str">
        <f ca="1">$F$5</f>
        <v xml:space="preserve">ut cjlwsf] k|ltzt kl/jt{g     </v>
      </c>
      <c r="G5" s="282" t="str">
        <f ca="1">$G$5</f>
        <v xml:space="preserve">;dLIff cjlwsf] k|ltzt kl/jt{g             </v>
      </c>
      <c r="H5" s="18" t="str">
        <f ca="1">$B$5</f>
        <v xml:space="preserve">@)&amp;%c;f/ d;fGt </v>
      </c>
      <c r="I5" s="18" t="str">
        <f ca="1">$C$5</f>
        <v xml:space="preserve">@)&amp;%k'; d;fGt </v>
      </c>
      <c r="J5" s="18" t="str">
        <f ca="1">$D$5</f>
        <v xml:space="preserve">@)&amp;^c;f/ d;fGt </v>
      </c>
      <c r="K5" s="18" t="str">
        <f ca="1">$E$5</f>
        <v xml:space="preserve">@)&amp;^k'; d;fGt </v>
      </c>
      <c r="L5" s="282" t="str">
        <f ca="1">$F$5</f>
        <v xml:space="preserve">ut cjlwsf] k|ltzt kl/jt{g     </v>
      </c>
      <c r="M5" s="282" t="str">
        <f ca="1">$G$5</f>
        <v xml:space="preserve">;dLIff cjlwsf] k|ltzt kl/jt{g             </v>
      </c>
      <c r="N5" s="18" t="str">
        <f ca="1">$B$5</f>
        <v xml:space="preserve">@)&amp;%c;f/ d;fGt </v>
      </c>
      <c r="O5" s="18" t="str">
        <f ca="1">$C$5</f>
        <v xml:space="preserve">@)&amp;%k'; d;fGt </v>
      </c>
      <c r="P5" s="18" t="str">
        <f ca="1">$D$5</f>
        <v xml:space="preserve">@)&amp;^c;f/ d;fGt </v>
      </c>
      <c r="Q5" s="18" t="str">
        <f ca="1">$E$5</f>
        <v xml:space="preserve">@)&amp;^k'; d;fGt </v>
      </c>
      <c r="R5" s="282" t="str">
        <f ca="1">$F$5</f>
        <v xml:space="preserve">ut cjlwsf] k|ltzt kl/jt{g     </v>
      </c>
      <c r="S5" s="282" t="str">
        <f ca="1">$G$5</f>
        <v xml:space="preserve">;dLIff cjlwsf] k|ltzt kl/jt{g             </v>
      </c>
      <c r="T5" s="18" t="str">
        <f ca="1">$B$5</f>
        <v xml:space="preserve">@)&amp;%c;f/ d;fGt </v>
      </c>
      <c r="U5" s="18" t="str">
        <f ca="1">$C$5</f>
        <v xml:space="preserve">@)&amp;%k'; d;fGt </v>
      </c>
      <c r="V5" s="18" t="str">
        <f ca="1">$D$5</f>
        <v xml:space="preserve">@)&amp;^c;f/ d;fGt </v>
      </c>
      <c r="W5" s="18" t="str">
        <f ca="1">$E$5</f>
        <v xml:space="preserve">@)&amp;^k'; d;fGt </v>
      </c>
      <c r="X5" s="282" t="str">
        <f ca="1">$F$5</f>
        <v xml:space="preserve">ut cjlwsf] k|ltzt kl/jt{g     </v>
      </c>
      <c r="Y5" s="282" t="str">
        <f ca="1">$G$5</f>
        <v xml:space="preserve">;dLIff cjlwsf] k|ltzt kl/jt{g             </v>
      </c>
    </row>
    <row r="6" spans="1:25" ht="16">
      <c r="A6" s="239" t="s">
        <v>264</v>
      </c>
      <c r="B6" s="293">
        <v>181032.88814717004</v>
      </c>
      <c r="C6" s="293">
        <v>190748.48707387748</v>
      </c>
      <c r="D6" s="293">
        <v>218532.82617315397</v>
      </c>
      <c r="E6" s="293">
        <v>235632.69345445069</v>
      </c>
      <c r="F6" s="43">
        <v>5.3667590602703967</v>
      </c>
      <c r="G6" s="43">
        <v>7.824850655501848</v>
      </c>
      <c r="H6" s="293">
        <v>126741.87649453939</v>
      </c>
      <c r="I6" s="293">
        <v>134773.64221607521</v>
      </c>
      <c r="J6" s="293">
        <v>154822.40821295028</v>
      </c>
      <c r="K6" s="293">
        <v>163737.84378777791</v>
      </c>
      <c r="L6" s="43">
        <v>6.3371049440646914</v>
      </c>
      <c r="M6" s="43">
        <v>5.7584917310967683</v>
      </c>
      <c r="N6" s="293">
        <v>1916899.8584999095</v>
      </c>
      <c r="O6" s="293">
        <v>2104634.3136265581</v>
      </c>
      <c r="P6" s="293">
        <v>2267475.9655861333</v>
      </c>
      <c r="Q6" s="293">
        <v>2485646.6048310534</v>
      </c>
      <c r="R6" s="43">
        <v>9.7936495896849891</v>
      </c>
      <c r="S6" s="43">
        <v>7.7372896044338546</v>
      </c>
      <c r="T6" s="293">
        <v>188954.3087637187</v>
      </c>
      <c r="U6" s="293">
        <v>197156.55913520238</v>
      </c>
      <c r="V6" s="293">
        <v>220328.9117718889</v>
      </c>
      <c r="W6" s="293">
        <v>255139.05525431491</v>
      </c>
      <c r="X6" s="43">
        <v>4.3408644265108194</v>
      </c>
      <c r="Y6" s="43">
        <v>15.799171884652921</v>
      </c>
    </row>
    <row r="7" spans="1:25" ht="16">
      <c r="A7" s="118" t="s">
        <v>265</v>
      </c>
      <c r="B7" s="294">
        <v>22182.578376270001</v>
      </c>
      <c r="C7" s="294">
        <v>19165.367795572001</v>
      </c>
      <c r="D7" s="294">
        <v>25950.359754691101</v>
      </c>
      <c r="E7" s="294">
        <v>23743.09929273235</v>
      </c>
      <c r="F7" s="43">
        <v>-13.601712702278505</v>
      </c>
      <c r="G7" s="43">
        <v>-8.5057027448713427</v>
      </c>
      <c r="H7" s="294">
        <v>20012.024471919398</v>
      </c>
      <c r="I7" s="294">
        <v>16853.206203285401</v>
      </c>
      <c r="J7" s="294">
        <v>25561.283410618493</v>
      </c>
      <c r="K7" s="295">
        <v>20584.288683997707</v>
      </c>
      <c r="L7" s="43">
        <v>-15.784601268434429</v>
      </c>
      <c r="M7" s="43">
        <v>-19.470832691261805</v>
      </c>
      <c r="N7" s="294">
        <v>171394.24261698444</v>
      </c>
      <c r="O7" s="294">
        <v>192042.96840777909</v>
      </c>
      <c r="P7" s="294">
        <v>225422.44833980096</v>
      </c>
      <c r="Q7" s="294">
        <v>224495.92808190812</v>
      </c>
      <c r="R7" s="43">
        <v>12.047502573898257</v>
      </c>
      <c r="S7" s="43">
        <v>17.381255980768188</v>
      </c>
      <c r="T7" s="294">
        <v>14997.6046443102</v>
      </c>
      <c r="U7" s="294">
        <v>13772.576383438198</v>
      </c>
      <c r="V7" s="294">
        <v>17479.732290041407</v>
      </c>
      <c r="W7" s="295">
        <v>15571.969990736297</v>
      </c>
      <c r="X7" s="43">
        <v>-8.1681594489607647</v>
      </c>
      <c r="Y7" s="43">
        <v>-10.914139116375395</v>
      </c>
    </row>
    <row r="8" spans="1:25" ht="16">
      <c r="A8" s="118" t="s">
        <v>266</v>
      </c>
      <c r="B8" s="294">
        <v>90508.933488997034</v>
      </c>
      <c r="C8" s="294">
        <v>93523.051096397481</v>
      </c>
      <c r="D8" s="294">
        <v>105057.51925167686</v>
      </c>
      <c r="E8" s="294">
        <v>112397.67588885236</v>
      </c>
      <c r="F8" s="43">
        <v>3.3301879617959145</v>
      </c>
      <c r="G8" s="43">
        <v>6.9867979840560963</v>
      </c>
      <c r="H8" s="294">
        <v>69075.736068213999</v>
      </c>
      <c r="I8" s="294">
        <v>77096.491668537812</v>
      </c>
      <c r="J8" s="294">
        <v>80382.159396741787</v>
      </c>
      <c r="K8" s="295">
        <v>89012.981709700194</v>
      </c>
      <c r="L8" s="43">
        <v>11.611538373479107</v>
      </c>
      <c r="M8" s="43">
        <v>10.737236194861737</v>
      </c>
      <c r="N8" s="294">
        <v>500613.89232416346</v>
      </c>
      <c r="O8" s="294">
        <v>516293.95606280363</v>
      </c>
      <c r="P8" s="294">
        <v>548315.55698269419</v>
      </c>
      <c r="Q8" s="294">
        <v>588337.74615856819</v>
      </c>
      <c r="R8" s="43">
        <v>3.1321671210208422</v>
      </c>
      <c r="S8" s="43">
        <v>6.2022033269735459</v>
      </c>
      <c r="T8" s="294">
        <v>82313.105819027522</v>
      </c>
      <c r="U8" s="294">
        <v>85746.822980329656</v>
      </c>
      <c r="V8" s="294">
        <v>94975.777142240477</v>
      </c>
      <c r="W8" s="295">
        <v>105880.51286212465</v>
      </c>
      <c r="X8" s="43">
        <v>4.1715315284682077</v>
      </c>
      <c r="Y8" s="43">
        <v>11.481596727082007</v>
      </c>
    </row>
    <row r="9" spans="1:25" ht="16">
      <c r="A9" s="118" t="s">
        <v>267</v>
      </c>
      <c r="B9" s="294">
        <v>46399.684237740003</v>
      </c>
      <c r="C9" s="294">
        <v>56348.113568020002</v>
      </c>
      <c r="D9" s="294">
        <v>62787.020611510001</v>
      </c>
      <c r="E9" s="294">
        <v>75717.079315250012</v>
      </c>
      <c r="F9" s="43">
        <v>21.440726362073519</v>
      </c>
      <c r="G9" s="43">
        <v>20.593521682998443</v>
      </c>
      <c r="H9" s="294">
        <v>25309.853178049998</v>
      </c>
      <c r="I9" s="294">
        <v>29257.646028439995</v>
      </c>
      <c r="J9" s="294">
        <v>33317.079840589999</v>
      </c>
      <c r="K9" s="295">
        <v>39946.064243510002</v>
      </c>
      <c r="L9" s="43">
        <v>15.597849669921146</v>
      </c>
      <c r="M9" s="43">
        <v>19.896654912847282</v>
      </c>
      <c r="N9" s="294">
        <v>979485.49801408418</v>
      </c>
      <c r="O9" s="294">
        <v>1140179.1814010784</v>
      </c>
      <c r="P9" s="294">
        <v>1189861.345557662</v>
      </c>
      <c r="Q9" s="294">
        <v>1363879.0639756371</v>
      </c>
      <c r="R9" s="43">
        <v>16.405927776654394</v>
      </c>
      <c r="S9" s="43">
        <v>4.3573996935756298</v>
      </c>
      <c r="T9" s="294">
        <v>56846.827483350004</v>
      </c>
      <c r="U9" s="294">
        <v>66274.882567200024</v>
      </c>
      <c r="V9" s="294">
        <v>74069.244563330009</v>
      </c>
      <c r="W9" s="295">
        <v>98234.200505359971</v>
      </c>
      <c r="X9" s="43">
        <v>16.585015384739663</v>
      </c>
      <c r="Y9" s="43">
        <v>32.624817607487103</v>
      </c>
    </row>
    <row r="10" spans="1:25" ht="16">
      <c r="A10" s="118" t="s">
        <v>268</v>
      </c>
      <c r="B10" s="294">
        <v>21941.692044163003</v>
      </c>
      <c r="C10" s="294">
        <v>21711.954613887996</v>
      </c>
      <c r="D10" s="294">
        <v>24737.926555276004</v>
      </c>
      <c r="E10" s="294">
        <v>23774.838957615993</v>
      </c>
      <c r="F10" s="43">
        <v>-1.0470360709311137</v>
      </c>
      <c r="G10" s="43">
        <v>-3.8931621674436911</v>
      </c>
      <c r="H10" s="294">
        <v>12344.262776356001</v>
      </c>
      <c r="I10" s="294">
        <v>11566.298315812001</v>
      </c>
      <c r="J10" s="294">
        <v>15561.885564999999</v>
      </c>
      <c r="K10" s="295">
        <v>14194.50915057</v>
      </c>
      <c r="L10" s="43">
        <v>-6.3022350920307844</v>
      </c>
      <c r="M10" s="43">
        <v>-8.7867013847302928</v>
      </c>
      <c r="N10" s="294">
        <v>265406.22554467741</v>
      </c>
      <c r="O10" s="294">
        <v>256118.20775489681</v>
      </c>
      <c r="P10" s="294">
        <v>303876.61470597622</v>
      </c>
      <c r="Q10" s="294">
        <v>308933.86661494029</v>
      </c>
      <c r="R10" s="43">
        <v>-3.4995478236124029</v>
      </c>
      <c r="S10" s="43">
        <v>18.647017472800627</v>
      </c>
      <c r="T10" s="294">
        <v>34796.770817030992</v>
      </c>
      <c r="U10" s="294">
        <v>31362.277204234502</v>
      </c>
      <c r="V10" s="294">
        <v>33804.157776277003</v>
      </c>
      <c r="W10" s="295">
        <v>35452.371896094002</v>
      </c>
      <c r="X10" s="43">
        <v>-9.8701503965865243</v>
      </c>
      <c r="Y10" s="43">
        <v>4.8757733611505074</v>
      </c>
    </row>
    <row r="11" spans="1:25" ht="16">
      <c r="A11" s="239" t="s">
        <v>269</v>
      </c>
      <c r="B11" s="294">
        <v>2809159.0025150003</v>
      </c>
      <c r="C11" s="294">
        <v>3111395.1712405402</v>
      </c>
      <c r="D11" s="294">
        <v>3509028</v>
      </c>
      <c r="E11" s="294">
        <v>4062587</v>
      </c>
      <c r="F11" s="43">
        <v>10.758955561253458</v>
      </c>
      <c r="G11" s="43">
        <v>15.775280220049552</v>
      </c>
      <c r="H11" s="294">
        <v>2287280.020031</v>
      </c>
      <c r="I11" s="294">
        <v>2555659.0209900001</v>
      </c>
      <c r="J11" s="294">
        <v>2817954.0228399998</v>
      </c>
      <c r="K11" s="295">
        <v>3262767.0243720002</v>
      </c>
      <c r="L11" s="43">
        <v>11.73354371168611</v>
      </c>
      <c r="M11" s="43">
        <v>15.784963059252036</v>
      </c>
      <c r="N11" s="294">
        <v>9358485.021439001</v>
      </c>
      <c r="O11" s="294">
        <v>10058306.43975923</v>
      </c>
      <c r="P11" s="294">
        <v>10766323</v>
      </c>
      <c r="Q11" s="294">
        <v>11965353</v>
      </c>
      <c r="R11" s="43">
        <v>7.4779349084497682</v>
      </c>
      <c r="S11" s="43">
        <v>7.0391229823946162</v>
      </c>
      <c r="T11" s="294">
        <v>2484050.0718200002</v>
      </c>
      <c r="U11" s="294">
        <v>2869033.81656839</v>
      </c>
      <c r="V11" s="294">
        <v>3044491</v>
      </c>
      <c r="W11" s="295">
        <v>3553395</v>
      </c>
      <c r="X11" s="43">
        <v>15.498228039595105</v>
      </c>
      <c r="Y11" s="43">
        <v>16.715569203522037</v>
      </c>
    </row>
    <row r="12" spans="1:25" s="121" customFormat="1" ht="16">
      <c r="A12" s="239" t="s">
        <v>270</v>
      </c>
      <c r="B12" s="294">
        <v>274174.18951733358</v>
      </c>
      <c r="C12" s="294">
        <v>312466.97344885621</v>
      </c>
      <c r="D12" s="294">
        <v>329267.56239910441</v>
      </c>
      <c r="E12" s="294">
        <v>370257.19984359539</v>
      </c>
      <c r="F12" s="93">
        <v>13.966589633741492</v>
      </c>
      <c r="G12" s="43">
        <v>12.448732315395077</v>
      </c>
      <c r="H12" s="295">
        <v>197945.54886410438</v>
      </c>
      <c r="I12" s="295">
        <v>231295.10746059846</v>
      </c>
      <c r="J12" s="295">
        <v>242951.8670447265</v>
      </c>
      <c r="K12" s="295">
        <v>275636.77875111497</v>
      </c>
      <c r="L12" s="93">
        <v>16.847844666307481</v>
      </c>
      <c r="M12" s="93">
        <v>13.453245741211489</v>
      </c>
      <c r="N12" s="295">
        <v>1321208.7713148172</v>
      </c>
      <c r="O12" s="295">
        <v>1494712.6907533375</v>
      </c>
      <c r="P12" s="295">
        <v>1576159.1797438427</v>
      </c>
      <c r="Q12" s="295">
        <v>1757890.7329521335</v>
      </c>
      <c r="R12" s="93">
        <v>13.132210685057416</v>
      </c>
      <c r="S12" s="93">
        <v>5.4489728691241766</v>
      </c>
      <c r="T12" s="295">
        <v>176758.34047612877</v>
      </c>
      <c r="U12" s="295">
        <v>193478.66951036785</v>
      </c>
      <c r="V12" s="295">
        <v>206567.47481340996</v>
      </c>
      <c r="W12" s="295">
        <v>237473.33711413396</v>
      </c>
      <c r="X12" s="93">
        <v>9.4594286126470877</v>
      </c>
      <c r="Y12" s="93">
        <v>14.9616304932037</v>
      </c>
    </row>
    <row r="13" spans="1:25" ht="16">
      <c r="A13" s="239" t="s">
        <v>271</v>
      </c>
      <c r="B13" s="294">
        <v>12354.562002969999</v>
      </c>
      <c r="C13" s="294">
        <v>15662.94760807296</v>
      </c>
      <c r="D13" s="294">
        <v>16312.218695950713</v>
      </c>
      <c r="E13" s="294">
        <v>25244.612895029662</v>
      </c>
      <c r="F13" s="43">
        <v>26.778655563083788</v>
      </c>
      <c r="G13" s="43">
        <v>54.758916402318079</v>
      </c>
      <c r="H13" s="294">
        <v>5961.7258384699999</v>
      </c>
      <c r="I13" s="294">
        <v>7778.6266672395432</v>
      </c>
      <c r="J13" s="294">
        <v>8174.1543702214294</v>
      </c>
      <c r="K13" s="295">
        <v>14965.459171529124</v>
      </c>
      <c r="L13" s="43">
        <v>30.476088267014745</v>
      </c>
      <c r="M13" s="43">
        <v>83.082658997100935</v>
      </c>
      <c r="N13" s="294">
        <v>55794.36274515</v>
      </c>
      <c r="O13" s="294">
        <v>60007.5650959962</v>
      </c>
      <c r="P13" s="294">
        <v>76193.662054118409</v>
      </c>
      <c r="Q13" s="294">
        <v>100531.56889241264</v>
      </c>
      <c r="R13" s="43">
        <v>7.5513047260539707</v>
      </c>
      <c r="S13" s="43">
        <v>26.973427320753203</v>
      </c>
      <c r="T13" s="294">
        <v>8489.8693951388013</v>
      </c>
      <c r="U13" s="294">
        <v>7126.5760731770361</v>
      </c>
      <c r="V13" s="294">
        <v>8525.8529920215005</v>
      </c>
      <c r="W13" s="295">
        <v>15317.032309271861</v>
      </c>
      <c r="X13" s="43">
        <v>-16.057883325535855</v>
      </c>
      <c r="Y13" s="43">
        <v>79.653957482090647</v>
      </c>
    </row>
    <row r="14" spans="1:25" ht="16">
      <c r="A14" s="239" t="s">
        <v>272</v>
      </c>
      <c r="B14" s="294">
        <v>706.45858070999998</v>
      </c>
      <c r="C14" s="294">
        <v>855.90028452000001</v>
      </c>
      <c r="D14" s="294">
        <v>841.05921747000002</v>
      </c>
      <c r="E14" s="294">
        <v>1842.9327768399999</v>
      </c>
      <c r="F14" s="43">
        <v>21.153639843939501</v>
      </c>
      <c r="G14" s="43">
        <v>119.1204541320821</v>
      </c>
      <c r="H14" s="294">
        <v>564.33766684000011</v>
      </c>
      <c r="I14" s="294">
        <v>754.26835218999997</v>
      </c>
      <c r="J14" s="294">
        <v>1080.6717157</v>
      </c>
      <c r="K14" s="295">
        <v>1712.21183765</v>
      </c>
      <c r="L14" s="43">
        <v>33.655503878292194</v>
      </c>
      <c r="M14" s="43">
        <v>58.439590189600068</v>
      </c>
      <c r="N14" s="294">
        <v>4704.3696303300003</v>
      </c>
      <c r="O14" s="294">
        <v>7127.2510991100007</v>
      </c>
      <c r="P14" s="294">
        <v>11509.692784890001</v>
      </c>
      <c r="Q14" s="294">
        <v>12787.199747480001</v>
      </c>
      <c r="R14" s="43">
        <v>51.502786965531044</v>
      </c>
      <c r="S14" s="43">
        <v>61.488526569903627</v>
      </c>
      <c r="T14" s="294">
        <v>729.13847014999999</v>
      </c>
      <c r="U14" s="294">
        <v>563.79954969999994</v>
      </c>
      <c r="V14" s="294">
        <v>1075.8103866899999</v>
      </c>
      <c r="W14" s="295">
        <v>136.84998316000002</v>
      </c>
      <c r="X14" s="43">
        <v>-22.675928814452234</v>
      </c>
      <c r="Y14" s="43">
        <v>-87.27935843963607</v>
      </c>
    </row>
    <row r="15" spans="1:25" ht="16">
      <c r="A15" s="239" t="s">
        <v>273</v>
      </c>
      <c r="B15" s="294">
        <v>1846.39689505</v>
      </c>
      <c r="C15" s="294">
        <v>2797.1277580520532</v>
      </c>
      <c r="D15" s="294">
        <v>4380.3260055461578</v>
      </c>
      <c r="E15" s="294">
        <v>7452.2200337966669</v>
      </c>
      <c r="F15" s="43">
        <v>51.491142860501157</v>
      </c>
      <c r="G15" s="43">
        <v>70.129347093367613</v>
      </c>
      <c r="H15" s="294">
        <v>1208.55976493</v>
      </c>
      <c r="I15" s="294">
        <v>1694.8380285720066</v>
      </c>
      <c r="J15" s="294">
        <v>2521.5274310335108</v>
      </c>
      <c r="K15" s="295">
        <v>3676.8642234099998</v>
      </c>
      <c r="L15" s="43">
        <v>40.236178445852175</v>
      </c>
      <c r="M15" s="43">
        <v>45.818926185663003</v>
      </c>
      <c r="N15" s="294">
        <v>3576.6709917800003</v>
      </c>
      <c r="O15" s="294">
        <v>6419.8134870176582</v>
      </c>
      <c r="P15" s="294">
        <v>12336.923425491035</v>
      </c>
      <c r="Q15" s="294">
        <v>19924.497284000063</v>
      </c>
      <c r="R15" s="43">
        <v>79.491306350845321</v>
      </c>
      <c r="S15" s="43">
        <v>92.169499167524691</v>
      </c>
      <c r="T15" s="294">
        <v>814.68432976000008</v>
      </c>
      <c r="U15" s="294">
        <v>1178.927995036152</v>
      </c>
      <c r="V15" s="294">
        <v>2405.5288640045651</v>
      </c>
      <c r="W15" s="295">
        <v>4444.3973906500005</v>
      </c>
      <c r="X15" s="43">
        <v>44.709791507031355</v>
      </c>
      <c r="Y15" s="43">
        <v>84.757599759217271</v>
      </c>
    </row>
    <row r="16" spans="1:25" ht="16">
      <c r="A16" s="239" t="s">
        <v>274</v>
      </c>
      <c r="B16" s="294">
        <v>28850.740958970004</v>
      </c>
      <c r="C16" s="294">
        <v>32505.371462434232</v>
      </c>
      <c r="D16" s="294">
        <v>42911.055389154004</v>
      </c>
      <c r="E16" s="294">
        <v>63637.14766789</v>
      </c>
      <c r="F16" s="43">
        <v>12.667371381073551</v>
      </c>
      <c r="G16" s="43">
        <v>48.300122406158806</v>
      </c>
      <c r="H16" s="294">
        <v>23981.071695733997</v>
      </c>
      <c r="I16" s="294">
        <v>23318.581434377062</v>
      </c>
      <c r="J16" s="294">
        <v>31763.19094565</v>
      </c>
      <c r="K16" s="295">
        <v>52720.076349950992</v>
      </c>
      <c r="L16" s="43">
        <v>-2.7625548589422948</v>
      </c>
      <c r="M16" s="43">
        <v>65.97852665420271</v>
      </c>
      <c r="N16" s="294">
        <v>193267.63336065164</v>
      </c>
      <c r="O16" s="294">
        <v>193750.25350607123</v>
      </c>
      <c r="P16" s="294">
        <v>244340.349321927</v>
      </c>
      <c r="Q16" s="294">
        <v>416955.8895025255</v>
      </c>
      <c r="R16" s="43">
        <v>0.24971597003984414</v>
      </c>
      <c r="S16" s="43">
        <v>26.110983031188923</v>
      </c>
      <c r="T16" s="294">
        <v>18447.844565310003</v>
      </c>
      <c r="U16" s="294">
        <v>24483.57580337091</v>
      </c>
      <c r="V16" s="294">
        <v>21521.642097209999</v>
      </c>
      <c r="W16" s="295">
        <v>30948.466423189995</v>
      </c>
      <c r="X16" s="43">
        <v>32.717812732500562</v>
      </c>
      <c r="Y16" s="43">
        <v>43.801603443642733</v>
      </c>
    </row>
    <row r="17" spans="1:25" ht="16">
      <c r="A17" s="239" t="s">
        <v>275</v>
      </c>
      <c r="B17" s="294">
        <v>172088</v>
      </c>
      <c r="C17" s="294">
        <v>166895.17124053999</v>
      </c>
      <c r="D17" s="294">
        <v>191983</v>
      </c>
      <c r="E17" s="294">
        <v>203000</v>
      </c>
      <c r="F17" s="43">
        <v>-3.017542629038644</v>
      </c>
      <c r="G17" s="43">
        <v>5.7385289322492241</v>
      </c>
      <c r="H17" s="294">
        <v>127507</v>
      </c>
      <c r="I17" s="294">
        <v>132186</v>
      </c>
      <c r="J17" s="294">
        <v>140885</v>
      </c>
      <c r="K17" s="295">
        <v>151838</v>
      </c>
      <c r="L17" s="43">
        <v>3.6696024531986495</v>
      </c>
      <c r="M17" s="43">
        <v>7.7744259502431134</v>
      </c>
      <c r="N17" s="294">
        <v>396990</v>
      </c>
      <c r="O17" s="294">
        <v>406985</v>
      </c>
      <c r="P17" s="294">
        <v>444711</v>
      </c>
      <c r="Q17" s="294">
        <v>483098</v>
      </c>
      <c r="R17" s="43">
        <v>2.5176956598402995</v>
      </c>
      <c r="S17" s="43">
        <v>9.2696291018096417</v>
      </c>
      <c r="T17" s="294">
        <v>202768</v>
      </c>
      <c r="U17" s="294">
        <v>203837.75</v>
      </c>
      <c r="V17" s="294">
        <v>211169</v>
      </c>
      <c r="W17" s="295">
        <v>225281</v>
      </c>
      <c r="X17" s="43">
        <v>0.52757338436045131</v>
      </c>
      <c r="Y17" s="43">
        <v>6.6827990850929666</v>
      </c>
    </row>
    <row r="18" spans="1:25" ht="16">
      <c r="A18" s="239" t="s">
        <v>276</v>
      </c>
      <c r="B18" s="294">
        <v>299</v>
      </c>
      <c r="C18" s="294">
        <v>308</v>
      </c>
      <c r="D18" s="294">
        <v>390</v>
      </c>
      <c r="E18" s="294">
        <v>494</v>
      </c>
      <c r="F18" s="43">
        <v>3.0100334448160453</v>
      </c>
      <c r="G18" s="43">
        <v>26.666666666666657</v>
      </c>
      <c r="H18" s="294">
        <v>194</v>
      </c>
      <c r="I18" s="294">
        <v>205</v>
      </c>
      <c r="J18" s="294">
        <v>270</v>
      </c>
      <c r="K18" s="295">
        <v>338</v>
      </c>
      <c r="L18" s="43">
        <v>5.6701030927835063</v>
      </c>
      <c r="M18" s="43">
        <v>25.185185185185176</v>
      </c>
      <c r="N18" s="294">
        <v>1297</v>
      </c>
      <c r="O18" s="294">
        <v>1268</v>
      </c>
      <c r="P18" s="294">
        <v>1601</v>
      </c>
      <c r="Q18" s="294">
        <v>1893</v>
      </c>
      <c r="R18" s="43">
        <v>-2.235929067077862</v>
      </c>
      <c r="S18" s="43">
        <v>26.261829652996838</v>
      </c>
      <c r="T18" s="294">
        <v>302</v>
      </c>
      <c r="U18" s="294">
        <v>317</v>
      </c>
      <c r="V18" s="294">
        <v>373</v>
      </c>
      <c r="W18" s="295">
        <v>468</v>
      </c>
      <c r="X18" s="43">
        <v>4.9668874172185298</v>
      </c>
      <c r="Y18" s="43">
        <v>25.469168900804277</v>
      </c>
    </row>
    <row r="19" spans="1:25" ht="16">
      <c r="A19" s="239" t="s">
        <v>277</v>
      </c>
      <c r="B19" s="294">
        <v>595</v>
      </c>
      <c r="C19" s="294">
        <v>648</v>
      </c>
      <c r="D19" s="294">
        <v>728</v>
      </c>
      <c r="E19" s="294">
        <v>812</v>
      </c>
      <c r="F19" s="43">
        <v>8.9075630252100808</v>
      </c>
      <c r="G19" s="43">
        <v>11.538461538461547</v>
      </c>
      <c r="H19" s="294">
        <v>404</v>
      </c>
      <c r="I19" s="294">
        <v>447</v>
      </c>
      <c r="J19" s="294">
        <v>502</v>
      </c>
      <c r="K19" s="295">
        <v>560</v>
      </c>
      <c r="L19" s="43">
        <v>10.643564356435647</v>
      </c>
      <c r="M19" s="43">
        <v>11.553784860557755</v>
      </c>
      <c r="N19" s="294">
        <v>1212</v>
      </c>
      <c r="O19" s="294">
        <v>1293</v>
      </c>
      <c r="P19" s="294">
        <v>1437</v>
      </c>
      <c r="Q19" s="294">
        <v>1635</v>
      </c>
      <c r="R19" s="43">
        <v>6.6831683168316829</v>
      </c>
      <c r="S19" s="43">
        <v>11.136890951276101</v>
      </c>
      <c r="T19" s="294">
        <v>497</v>
      </c>
      <c r="U19" s="294">
        <v>561</v>
      </c>
      <c r="V19" s="294">
        <v>596</v>
      </c>
      <c r="W19" s="295">
        <v>686</v>
      </c>
      <c r="X19" s="43">
        <v>12.877263581488933</v>
      </c>
      <c r="Y19" s="43">
        <v>15.100671140939596</v>
      </c>
    </row>
    <row r="21" spans="1:25" ht="15.5">
      <c r="A21" s="376" t="s">
        <v>82</v>
      </c>
      <c r="B21" s="310" t="s">
        <v>353</v>
      </c>
      <c r="C21" s="310"/>
      <c r="D21" s="310"/>
      <c r="E21" s="310"/>
      <c r="F21" s="310"/>
      <c r="G21" s="310"/>
      <c r="H21" s="310" t="s">
        <v>354</v>
      </c>
      <c r="I21" s="310"/>
      <c r="J21" s="310"/>
      <c r="K21" s="310"/>
      <c r="L21" s="310"/>
      <c r="M21" s="310"/>
      <c r="N21" s="310" t="s">
        <v>444</v>
      </c>
      <c r="O21" s="310"/>
      <c r="P21" s="310"/>
      <c r="Q21" s="310"/>
      <c r="R21" s="310"/>
      <c r="S21" s="310"/>
      <c r="T21" s="310" t="s">
        <v>36</v>
      </c>
      <c r="U21" s="310"/>
      <c r="V21" s="310"/>
      <c r="W21" s="310"/>
      <c r="X21" s="310"/>
      <c r="Y21" s="310"/>
    </row>
    <row r="22" spans="1:25" ht="68.25" customHeight="1">
      <c r="A22" s="376"/>
      <c r="B22" s="18" t="str">
        <f ca="1">$B$5</f>
        <v xml:space="preserve">@)&amp;%c;f/ d;fGt </v>
      </c>
      <c r="C22" s="18" t="str">
        <f ca="1">$C$5</f>
        <v xml:space="preserve">@)&amp;%k'; d;fGt </v>
      </c>
      <c r="D22" s="18" t="str">
        <f ca="1">$D$5</f>
        <v xml:space="preserve">@)&amp;^c;f/ d;fGt </v>
      </c>
      <c r="E22" s="18" t="str">
        <f ca="1">$E$5</f>
        <v xml:space="preserve">@)&amp;^k'; d;fGt </v>
      </c>
      <c r="F22" s="282" t="str">
        <f ca="1">$F$5</f>
        <v xml:space="preserve">ut cjlwsf] k|ltzt kl/jt{g     </v>
      </c>
      <c r="G22" s="282" t="str">
        <f ca="1">$G$5</f>
        <v xml:space="preserve">;dLIff cjlwsf] k|ltzt kl/jt{g             </v>
      </c>
      <c r="H22" s="18" t="str">
        <f ca="1">$B$5</f>
        <v xml:space="preserve">@)&amp;%c;f/ d;fGt </v>
      </c>
      <c r="I22" s="18" t="str">
        <f ca="1">$C$5</f>
        <v xml:space="preserve">@)&amp;%k'; d;fGt </v>
      </c>
      <c r="J22" s="18" t="str">
        <f ca="1">$D$5</f>
        <v xml:space="preserve">@)&amp;^c;f/ d;fGt </v>
      </c>
      <c r="K22" s="18" t="str">
        <f ca="1">$E$5</f>
        <v xml:space="preserve">@)&amp;^k'; d;fGt </v>
      </c>
      <c r="L22" s="282" t="str">
        <f ca="1">$F$5</f>
        <v xml:space="preserve">ut cjlwsf] k|ltzt kl/jt{g     </v>
      </c>
      <c r="M22" s="282" t="str">
        <f ca="1">$G$5</f>
        <v xml:space="preserve">;dLIff cjlwsf] k|ltzt kl/jt{g             </v>
      </c>
      <c r="N22" s="18" t="str">
        <f ca="1">$B$5</f>
        <v xml:space="preserve">@)&amp;%c;f/ d;fGt </v>
      </c>
      <c r="O22" s="18" t="str">
        <f ca="1">$C$5</f>
        <v xml:space="preserve">@)&amp;%k'; d;fGt </v>
      </c>
      <c r="P22" s="18" t="str">
        <f ca="1">$D$5</f>
        <v xml:space="preserve">@)&amp;^c;f/ d;fGt </v>
      </c>
      <c r="Q22" s="18" t="str">
        <f ca="1">$E$5</f>
        <v xml:space="preserve">@)&amp;^k'; d;fGt </v>
      </c>
      <c r="R22" s="282" t="str">
        <f ca="1">$F$5</f>
        <v xml:space="preserve">ut cjlwsf] k|ltzt kl/jt{g     </v>
      </c>
      <c r="S22" s="282" t="str">
        <f ca="1">$G$5</f>
        <v xml:space="preserve">;dLIff cjlwsf] k|ltzt kl/jt{g             </v>
      </c>
      <c r="T22" s="18" t="str">
        <f ca="1">$B$5</f>
        <v xml:space="preserve">@)&amp;%c;f/ d;fGt </v>
      </c>
      <c r="U22" s="18" t="str">
        <f ca="1">$C$5</f>
        <v xml:space="preserve">@)&amp;%k'; d;fGt </v>
      </c>
      <c r="V22" s="18" t="str">
        <f ca="1">$D$5</f>
        <v xml:space="preserve">@)&amp;^c;f/ d;fGt </v>
      </c>
      <c r="W22" s="18" t="str">
        <f ca="1">$E$5</f>
        <v xml:space="preserve">@)&amp;^k'; d;fGt </v>
      </c>
      <c r="X22" s="282" t="str">
        <f ca="1">$F$5</f>
        <v xml:space="preserve">ut cjlwsf] k|ltzt kl/jt{g     </v>
      </c>
      <c r="Y22" s="282" t="str">
        <f ca="1">$G$5</f>
        <v xml:space="preserve">;dLIff cjlwsf] k|ltzt kl/jt{g             </v>
      </c>
    </row>
    <row r="23" spans="1:25" ht="16">
      <c r="A23" s="239" t="s">
        <v>264</v>
      </c>
      <c r="B23" s="293">
        <v>221042.95298285838</v>
      </c>
      <c r="C23" s="293">
        <v>228582.34348940323</v>
      </c>
      <c r="D23" s="293">
        <v>263519.76049243216</v>
      </c>
      <c r="E23" s="293">
        <v>288251.93921364215</v>
      </c>
      <c r="F23" s="255">
        <v>3.4108259977550688</v>
      </c>
      <c r="G23" s="255">
        <v>9.3853222524920454</v>
      </c>
      <c r="H23" s="293">
        <v>27610.873989877458</v>
      </c>
      <c r="I23" s="293">
        <v>26525.754044485006</v>
      </c>
      <c r="J23" s="293">
        <v>31293.723329314846</v>
      </c>
      <c r="K23" s="293">
        <v>31756.443204507377</v>
      </c>
      <c r="L23" s="255">
        <v>-3.930045625467244</v>
      </c>
      <c r="M23" s="255">
        <v>1.4786347738911445</v>
      </c>
      <c r="N23" s="293">
        <v>56238.983855340004</v>
      </c>
      <c r="O23" s="293">
        <v>56707.655966925799</v>
      </c>
      <c r="P23" s="293">
        <v>71493.840375629181</v>
      </c>
      <c r="Q23" s="293">
        <v>74569.342142596302</v>
      </c>
      <c r="R23" s="255">
        <v>0.83335807202942647</v>
      </c>
      <c r="S23" s="255">
        <v>4.3017716642558526</v>
      </c>
      <c r="T23" s="293">
        <v>2718521.7427334134</v>
      </c>
      <c r="U23" s="293">
        <v>2939128.755552527</v>
      </c>
      <c r="V23" s="293">
        <v>3227467.4359415025</v>
      </c>
      <c r="W23" s="293">
        <v>3534733.9218883431</v>
      </c>
      <c r="X23" s="255">
        <v>8.1149622366933301</v>
      </c>
      <c r="Y23" s="255">
        <v>9.5203589825595429</v>
      </c>
    </row>
    <row r="24" spans="1:25" ht="16">
      <c r="A24" s="118" t="s">
        <v>265</v>
      </c>
      <c r="B24" s="294">
        <v>26038.929095777501</v>
      </c>
      <c r="C24" s="294">
        <v>22338.169082293352</v>
      </c>
      <c r="D24" s="294">
        <v>30713.309906631897</v>
      </c>
      <c r="E24" s="294">
        <v>27672.24687997991</v>
      </c>
      <c r="F24" s="255">
        <v>-14.212412499269291</v>
      </c>
      <c r="G24" s="255">
        <v>-9.90145000944797</v>
      </c>
      <c r="H24" s="294">
        <v>7032.3347780599997</v>
      </c>
      <c r="I24" s="294">
        <v>4545.1238924650006</v>
      </c>
      <c r="J24" s="294">
        <v>7778.7792319050004</v>
      </c>
      <c r="K24" s="294">
        <v>6243.7528047201995</v>
      </c>
      <c r="L24" s="255">
        <v>-35.368209337171834</v>
      </c>
      <c r="M24" s="255">
        <v>-19.733513208458504</v>
      </c>
      <c r="N24" s="294">
        <v>10358.748324759999</v>
      </c>
      <c r="O24" s="294">
        <v>8151.3864930069994</v>
      </c>
      <c r="P24" s="294">
        <v>13693.851915859999</v>
      </c>
      <c r="Q24" s="294">
        <v>11595.791233190999</v>
      </c>
      <c r="R24" s="255">
        <v>-21.309155918740231</v>
      </c>
      <c r="S24" s="255">
        <v>-15.321187168959085</v>
      </c>
      <c r="T24" s="294">
        <v>272016.46230808151</v>
      </c>
      <c r="U24" s="294">
        <v>276868.7982578401</v>
      </c>
      <c r="V24" s="294">
        <v>346599.76484954887</v>
      </c>
      <c r="W24" s="294">
        <v>329907.07696726552</v>
      </c>
      <c r="X24" s="255">
        <v>1.7838390767184222</v>
      </c>
      <c r="Y24" s="255">
        <v>-4.8161278728879893</v>
      </c>
    </row>
    <row r="25" spans="1:25" ht="16">
      <c r="A25" s="118" t="s">
        <v>266</v>
      </c>
      <c r="B25" s="294">
        <v>112892.74366080548</v>
      </c>
      <c r="C25" s="294">
        <v>118914.29188162963</v>
      </c>
      <c r="D25" s="294">
        <v>131499.81008687231</v>
      </c>
      <c r="E25" s="294">
        <v>143064.49684929225</v>
      </c>
      <c r="F25" s="255">
        <v>5.3338664873947295</v>
      </c>
      <c r="G25" s="255">
        <v>8.7944513036026422</v>
      </c>
      <c r="H25" s="294">
        <v>15043.720049239997</v>
      </c>
      <c r="I25" s="294">
        <v>15454.249248660002</v>
      </c>
      <c r="J25" s="294">
        <v>16288.688589389996</v>
      </c>
      <c r="K25" s="294">
        <v>17125.770549370001</v>
      </c>
      <c r="L25" s="255">
        <v>2.7289074648843012</v>
      </c>
      <c r="M25" s="255">
        <v>5.1390383908822344</v>
      </c>
      <c r="N25" s="294">
        <v>31320.957816550006</v>
      </c>
      <c r="O25" s="294">
        <v>30887.452599218803</v>
      </c>
      <c r="P25" s="294">
        <v>36451.120583389187</v>
      </c>
      <c r="Q25" s="294">
        <v>38998.735622315296</v>
      </c>
      <c r="R25" s="255">
        <v>-1.3840739477709718</v>
      </c>
      <c r="S25" s="255">
        <v>6.9891268036545995</v>
      </c>
      <c r="T25" s="294">
        <v>901769.08922699769</v>
      </c>
      <c r="U25" s="294">
        <v>937916.31553757703</v>
      </c>
      <c r="V25" s="294">
        <v>1012970.6320330048</v>
      </c>
      <c r="W25" s="294">
        <v>1094817.9196402228</v>
      </c>
      <c r="X25" s="255">
        <v>4.008479193001051</v>
      </c>
      <c r="Y25" s="255">
        <v>8.0799270007416482</v>
      </c>
    </row>
    <row r="26" spans="1:25" ht="16">
      <c r="A26" s="118" t="s">
        <v>267</v>
      </c>
      <c r="B26" s="294">
        <v>52914.543653879999</v>
      </c>
      <c r="C26" s="294">
        <v>63480.196524181891</v>
      </c>
      <c r="D26" s="294">
        <v>73900.65835771001</v>
      </c>
      <c r="E26" s="294">
        <v>91527.841754270004</v>
      </c>
      <c r="F26" s="255">
        <v>19.967389191548207</v>
      </c>
      <c r="G26" s="255">
        <v>23.852539054844499</v>
      </c>
      <c r="H26" s="294">
        <v>3351.6269417699996</v>
      </c>
      <c r="I26" s="294">
        <v>4352.0905411099993</v>
      </c>
      <c r="J26" s="294">
        <v>4780.224154290001</v>
      </c>
      <c r="K26" s="294">
        <v>6049.4478168099995</v>
      </c>
      <c r="L26" s="255">
        <v>29.85008823242282</v>
      </c>
      <c r="M26" s="255">
        <v>26.551551173200451</v>
      </c>
      <c r="N26" s="294">
        <v>9512.5500733000008</v>
      </c>
      <c r="O26" s="294">
        <v>13001.417042910001</v>
      </c>
      <c r="P26" s="294">
        <v>14701.132493549998</v>
      </c>
      <c r="Q26" s="294">
        <v>18178.919150400001</v>
      </c>
      <c r="R26" s="255">
        <v>36.676463647772181</v>
      </c>
      <c r="S26" s="255">
        <v>23.656590118998338</v>
      </c>
      <c r="T26" s="294">
        <v>1173820.5835821743</v>
      </c>
      <c r="U26" s="294">
        <v>1372893.5276729402</v>
      </c>
      <c r="V26" s="294">
        <v>1453416.705578642</v>
      </c>
      <c r="W26" s="294">
        <v>1693532.6167612372</v>
      </c>
      <c r="X26" s="255">
        <v>16.95940136636986</v>
      </c>
      <c r="Y26" s="255">
        <v>16.52078927268137</v>
      </c>
    </row>
    <row r="27" spans="1:25" ht="16">
      <c r="A27" s="118" t="s">
        <v>268</v>
      </c>
      <c r="B27" s="294">
        <v>29196.736572395399</v>
      </c>
      <c r="C27" s="294">
        <v>23849.686001298334</v>
      </c>
      <c r="D27" s="294">
        <v>27405.982141217999</v>
      </c>
      <c r="E27" s="294">
        <v>25987.353730099996</v>
      </c>
      <c r="F27" s="255">
        <v>-18.313863804054506</v>
      </c>
      <c r="G27" s="255">
        <v>-5.1763458204419379</v>
      </c>
      <c r="H27" s="294">
        <v>2183.1922208074639</v>
      </c>
      <c r="I27" s="294">
        <v>2174.2903622500003</v>
      </c>
      <c r="J27" s="294">
        <v>2446.031353729848</v>
      </c>
      <c r="K27" s="294">
        <v>2337.4720336071759</v>
      </c>
      <c r="L27" s="255">
        <v>-0.40774506580878267</v>
      </c>
      <c r="M27" s="255">
        <v>-4.4381818719181467</v>
      </c>
      <c r="N27" s="294">
        <v>5046.7276407299996</v>
      </c>
      <c r="O27" s="294">
        <v>4667.3998317899996</v>
      </c>
      <c r="P27" s="294">
        <v>6647.7353828300002</v>
      </c>
      <c r="Q27" s="294">
        <v>5795.8961366899994</v>
      </c>
      <c r="R27" s="255">
        <v>-7.5163122709180072</v>
      </c>
      <c r="S27" s="255">
        <v>-12.813976445875994</v>
      </c>
      <c r="T27" s="294">
        <v>370915.60761616024</v>
      </c>
      <c r="U27" s="294">
        <v>351450.11408416962</v>
      </c>
      <c r="V27" s="294">
        <v>414480.33348030702</v>
      </c>
      <c r="W27" s="294">
        <v>416476.30851961742</v>
      </c>
      <c r="X27" s="255">
        <v>-5.2479575224923849</v>
      </c>
      <c r="Y27" s="255">
        <v>0.48156085538499838</v>
      </c>
    </row>
    <row r="28" spans="1:25" ht="16">
      <c r="A28" s="239" t="s">
        <v>269</v>
      </c>
      <c r="B28" s="294">
        <v>3258836.0234199995</v>
      </c>
      <c r="C28" s="294">
        <v>3618388.19</v>
      </c>
      <c r="D28" s="294">
        <v>4098232</v>
      </c>
      <c r="E28" s="294">
        <v>4679215</v>
      </c>
      <c r="F28" s="255">
        <v>11.033146927186195</v>
      </c>
      <c r="G28" s="255">
        <v>14.176430226497658</v>
      </c>
      <c r="H28" s="294">
        <v>586836.00077400007</v>
      </c>
      <c r="I28" s="294">
        <v>671770</v>
      </c>
      <c r="J28" s="294">
        <v>745250</v>
      </c>
      <c r="K28" s="294">
        <v>866764</v>
      </c>
      <c r="L28" s="255">
        <v>14.473208718275174</v>
      </c>
      <c r="M28" s="255">
        <v>16.305132505870517</v>
      </c>
      <c r="N28" s="294">
        <v>1325372.000003</v>
      </c>
      <c r="O28" s="294">
        <v>1440284</v>
      </c>
      <c r="P28" s="294">
        <v>1647345</v>
      </c>
      <c r="Q28" s="294">
        <v>1773904</v>
      </c>
      <c r="R28" s="255">
        <v>8.6701695823315958</v>
      </c>
      <c r="S28" s="255">
        <v>7.6826044331940153</v>
      </c>
      <c r="T28" s="294">
        <v>22110018.140001997</v>
      </c>
      <c r="U28" s="294">
        <v>24324836.638558161</v>
      </c>
      <c r="V28" s="294">
        <v>26628623.022840001</v>
      </c>
      <c r="W28" s="294">
        <v>30163985.024372</v>
      </c>
      <c r="X28" s="255">
        <v>10.017262240726339</v>
      </c>
      <c r="Y28" s="255">
        <v>13.276548316071896</v>
      </c>
    </row>
    <row r="29" spans="1:25" s="121" customFormat="1" ht="16">
      <c r="A29" s="239" t="s">
        <v>270</v>
      </c>
      <c r="B29" s="294">
        <v>257899.27777485878</v>
      </c>
      <c r="C29" s="294">
        <v>296390.84650672518</v>
      </c>
      <c r="D29" s="294">
        <v>323451.60644312674</v>
      </c>
      <c r="E29" s="294">
        <v>365583.91331506998</v>
      </c>
      <c r="F29" s="257">
        <v>14.925039365743714</v>
      </c>
      <c r="G29" s="257">
        <v>13.025845608020333</v>
      </c>
      <c r="H29" s="294">
        <v>23155.621425551668</v>
      </c>
      <c r="I29" s="294">
        <v>26524.659369645</v>
      </c>
      <c r="J29" s="294">
        <v>29856.924756280001</v>
      </c>
      <c r="K29" s="294">
        <v>35320.373093839997</v>
      </c>
      <c r="L29" s="257">
        <v>14.549546661596736</v>
      </c>
      <c r="M29" s="257">
        <v>18.298764464718815</v>
      </c>
      <c r="N29" s="295">
        <v>66431.688422489999</v>
      </c>
      <c r="O29" s="295">
        <v>74107.848862112005</v>
      </c>
      <c r="P29" s="295">
        <v>79460.715834278497</v>
      </c>
      <c r="Q29" s="295">
        <v>89657.550648640012</v>
      </c>
      <c r="R29" s="257">
        <v>11.554968151348817</v>
      </c>
      <c r="S29" s="257">
        <v>12.832548394892143</v>
      </c>
      <c r="T29" s="295">
        <v>2317573.4377952847</v>
      </c>
      <c r="U29" s="295">
        <v>2628976.7959116423</v>
      </c>
      <c r="V29" s="295">
        <v>2787715.3310347693</v>
      </c>
      <c r="W29" s="295">
        <v>3131819.8857185277</v>
      </c>
      <c r="X29" s="257">
        <v>13.436612322093083</v>
      </c>
      <c r="Y29" s="257">
        <v>12.343604486905434</v>
      </c>
    </row>
    <row r="30" spans="1:25" ht="16">
      <c r="A30" s="239" t="s">
        <v>271</v>
      </c>
      <c r="B30" s="294">
        <v>11014.71170012123</v>
      </c>
      <c r="C30" s="294">
        <v>12072.751613447996</v>
      </c>
      <c r="D30" s="294">
        <v>13191.121155455045</v>
      </c>
      <c r="E30" s="294">
        <v>21391.523998801658</v>
      </c>
      <c r="F30" s="255">
        <v>9.6056977443642211</v>
      </c>
      <c r="G30" s="255">
        <v>62.166079340082661</v>
      </c>
      <c r="H30" s="294">
        <v>1172.5492229400002</v>
      </c>
      <c r="I30" s="294">
        <v>1364.4547095036419</v>
      </c>
      <c r="J30" s="294">
        <v>1695.9732095582699</v>
      </c>
      <c r="K30" s="294">
        <v>4863.6676357850447</v>
      </c>
      <c r="L30" s="255">
        <v>16.366518591216675</v>
      </c>
      <c r="M30" s="255">
        <v>186.77738589112658</v>
      </c>
      <c r="N30" s="294">
        <v>3232.3499069399995</v>
      </c>
      <c r="O30" s="294">
        <v>4055.5460202081294</v>
      </c>
      <c r="P30" s="294">
        <v>3951.2554494250908</v>
      </c>
      <c r="Q30" s="294">
        <v>5931.7112603149744</v>
      </c>
      <c r="R30" s="255">
        <v>25.467419585382473</v>
      </c>
      <c r="S30" s="255">
        <v>50.122191193131812</v>
      </c>
      <c r="T30" s="294">
        <v>98020.130811730021</v>
      </c>
      <c r="U30" s="294">
        <v>108068.46778764551</v>
      </c>
      <c r="V30" s="294">
        <v>177390.4</v>
      </c>
      <c r="W30" s="294">
        <v>202057.1</v>
      </c>
      <c r="X30" s="255">
        <v>10.251299291995039</v>
      </c>
      <c r="Y30" s="255">
        <v>13.905318438878325</v>
      </c>
    </row>
    <row r="31" spans="1:25" ht="16">
      <c r="A31" s="239" t="s">
        <v>272</v>
      </c>
      <c r="B31" s="294">
        <v>185.88998315999999</v>
      </c>
      <c r="C31" s="294">
        <v>464.98326634</v>
      </c>
      <c r="D31" s="294">
        <v>235.25900000000001</v>
      </c>
      <c r="E31" s="294">
        <v>583.49733690000005</v>
      </c>
      <c r="F31" s="255">
        <v>150.13895769724058</v>
      </c>
      <c r="G31" s="255">
        <v>148.02338567281166</v>
      </c>
      <c r="H31" s="294">
        <v>0</v>
      </c>
      <c r="I31" s="294">
        <v>0</v>
      </c>
      <c r="J31" s="294">
        <v>0</v>
      </c>
      <c r="K31" s="294">
        <v>0</v>
      </c>
      <c r="L31" s="255">
        <v>0</v>
      </c>
      <c r="M31" s="255">
        <v>0</v>
      </c>
      <c r="N31" s="294">
        <v>0</v>
      </c>
      <c r="O31" s="294">
        <v>0</v>
      </c>
      <c r="P31" s="294">
        <v>150.62735294999999</v>
      </c>
      <c r="Q31" s="294">
        <v>48.499000000000002</v>
      </c>
      <c r="R31" s="255">
        <v>0</v>
      </c>
      <c r="S31" s="255">
        <v>-67.801996748824891</v>
      </c>
      <c r="T31" s="294">
        <v>6890.1943311900004</v>
      </c>
      <c r="U31" s="294">
        <v>9766.2025518599985</v>
      </c>
      <c r="V31" s="294">
        <v>14893.120457700001</v>
      </c>
      <c r="W31" s="294">
        <v>17111.190682029999</v>
      </c>
      <c r="X31" s="255">
        <v>41.740596599011809</v>
      </c>
      <c r="Y31" s="255">
        <v>14.893253771967025</v>
      </c>
    </row>
    <row r="32" spans="1:25" ht="16">
      <c r="A32" s="239" t="s">
        <v>273</v>
      </c>
      <c r="B32" s="294">
        <v>1182.5348100799999</v>
      </c>
      <c r="C32" s="294">
        <v>1727.7032529887326</v>
      </c>
      <c r="D32" s="294">
        <v>3447.7232412335793</v>
      </c>
      <c r="E32" s="294">
        <v>5632.3023231479219</v>
      </c>
      <c r="F32" s="255">
        <v>46.101682441961373</v>
      </c>
      <c r="G32" s="255">
        <v>63.362947924228109</v>
      </c>
      <c r="H32" s="294">
        <v>111.46597253</v>
      </c>
      <c r="I32" s="294">
        <v>189.36866963623424</v>
      </c>
      <c r="J32" s="294">
        <v>254.530696353</v>
      </c>
      <c r="K32" s="294">
        <v>350.87837003999999</v>
      </c>
      <c r="L32" s="255">
        <v>69.889218510400099</v>
      </c>
      <c r="M32" s="255">
        <v>37.853066473907205</v>
      </c>
      <c r="N32" s="294">
        <v>170.91233659</v>
      </c>
      <c r="O32" s="294">
        <v>393.87438337814524</v>
      </c>
      <c r="P32" s="294">
        <v>936.88187196960007</v>
      </c>
      <c r="Q32" s="294">
        <v>1430.6678758900002</v>
      </c>
      <c r="R32" s="255">
        <v>130.45403932602406</v>
      </c>
      <c r="S32" s="255">
        <v>52.705257588378487</v>
      </c>
      <c r="T32" s="294">
        <v>8911.2251007199993</v>
      </c>
      <c r="U32" s="294">
        <v>14401.653574680982</v>
      </c>
      <c r="V32" s="294">
        <v>32821.5</v>
      </c>
      <c r="W32" s="294">
        <v>47015.74</v>
      </c>
      <c r="X32" s="255">
        <v>61.612498976345847</v>
      </c>
      <c r="Y32" s="255">
        <v>43.246774218119214</v>
      </c>
    </row>
    <row r="33" spans="1:25" ht="16">
      <c r="A33" s="239" t="s">
        <v>274</v>
      </c>
      <c r="B33" s="294">
        <v>32714.862160426568</v>
      </c>
      <c r="C33" s="294">
        <v>38842.220691936272</v>
      </c>
      <c r="D33" s="294">
        <v>46428.46256176637</v>
      </c>
      <c r="E33" s="294">
        <v>70353.475029039982</v>
      </c>
      <c r="F33" s="255">
        <v>18.729586881529485</v>
      </c>
      <c r="G33" s="255">
        <v>51.530916914263173</v>
      </c>
      <c r="H33" s="294">
        <v>2275.8204605916667</v>
      </c>
      <c r="I33" s="294">
        <v>2547.4816522199299</v>
      </c>
      <c r="J33" s="294">
        <v>2953.31054709</v>
      </c>
      <c r="K33" s="294">
        <v>3834.5075938799996</v>
      </c>
      <c r="L33" s="255">
        <v>11.936846352002519</v>
      </c>
      <c r="M33" s="255">
        <v>29.837601997469392</v>
      </c>
      <c r="N33" s="294">
        <v>7737.9135902900007</v>
      </c>
      <c r="O33" s="294">
        <v>8308.9922254368939</v>
      </c>
      <c r="P33" s="294">
        <v>10636.454125159999</v>
      </c>
      <c r="Q33" s="294">
        <v>15027.66264454</v>
      </c>
      <c r="R33" s="255">
        <v>7.3802663790859242</v>
      </c>
      <c r="S33" s="255">
        <v>41.284515193769494</v>
      </c>
      <c r="T33" s="294">
        <v>307275.88679197384</v>
      </c>
      <c r="U33" s="294">
        <v>323756.47677584656</v>
      </c>
      <c r="V33" s="294">
        <v>400554.46498795738</v>
      </c>
      <c r="W33" s="294">
        <v>653477.22521101637</v>
      </c>
      <c r="X33" s="255">
        <v>5.3634504665932781</v>
      </c>
      <c r="Y33" s="255">
        <v>63.143163372467484</v>
      </c>
    </row>
    <row r="34" spans="1:25" ht="16">
      <c r="A34" s="239" t="s">
        <v>275</v>
      </c>
      <c r="B34" s="294">
        <v>193671</v>
      </c>
      <c r="C34" s="294">
        <v>195095.25</v>
      </c>
      <c r="D34" s="294">
        <v>220257</v>
      </c>
      <c r="E34" s="294">
        <v>233992</v>
      </c>
      <c r="F34" s="255">
        <v>0.73539662623727509</v>
      </c>
      <c r="G34" s="255">
        <v>6.2358971565035404</v>
      </c>
      <c r="H34" s="294">
        <v>29068</v>
      </c>
      <c r="I34" s="294">
        <v>30130</v>
      </c>
      <c r="J34" s="294">
        <v>33146</v>
      </c>
      <c r="K34" s="294">
        <v>35024</v>
      </c>
      <c r="L34" s="255">
        <v>3.653502132929674</v>
      </c>
      <c r="M34" s="255">
        <v>5.6658420322210929</v>
      </c>
      <c r="N34" s="294">
        <v>64603</v>
      </c>
      <c r="O34" s="294">
        <v>68894</v>
      </c>
      <c r="P34" s="294">
        <v>66159</v>
      </c>
      <c r="Q34" s="294">
        <v>70253</v>
      </c>
      <c r="R34" s="255">
        <v>6.6421064037273823</v>
      </c>
      <c r="S34" s="255">
        <v>6.1881225532429482</v>
      </c>
      <c r="T34" s="294">
        <v>1186695</v>
      </c>
      <c r="U34" s="294">
        <v>1204023.17124054</v>
      </c>
      <c r="V34" s="294">
        <v>1308310</v>
      </c>
      <c r="W34" s="294">
        <v>1402486</v>
      </c>
      <c r="X34" s="255">
        <v>1.4602042850555534</v>
      </c>
      <c r="Y34" s="255">
        <v>7.1982939823130607</v>
      </c>
    </row>
    <row r="35" spans="1:25" ht="16">
      <c r="A35" s="239" t="s">
        <v>276</v>
      </c>
      <c r="B35" s="294">
        <v>307</v>
      </c>
      <c r="C35" s="294">
        <v>318</v>
      </c>
      <c r="D35" s="294">
        <v>402</v>
      </c>
      <c r="E35" s="294">
        <v>526</v>
      </c>
      <c r="F35" s="255">
        <v>3.5830618892508141</v>
      </c>
      <c r="G35" s="255">
        <v>30.845771144278586</v>
      </c>
      <c r="H35" s="294">
        <v>42</v>
      </c>
      <c r="I35" s="294">
        <v>51</v>
      </c>
      <c r="J35" s="294">
        <v>55</v>
      </c>
      <c r="K35" s="294">
        <v>74</v>
      </c>
      <c r="L35" s="255">
        <v>21.428571428571416</v>
      </c>
      <c r="M35" s="255">
        <v>34.545454545454533</v>
      </c>
      <c r="N35" s="294">
        <v>120</v>
      </c>
      <c r="O35" s="294">
        <v>126</v>
      </c>
      <c r="P35" s="294">
        <v>150</v>
      </c>
      <c r="Q35" s="294">
        <v>184</v>
      </c>
      <c r="R35" s="255">
        <v>5</v>
      </c>
      <c r="S35" s="255">
        <v>22.666666666666657</v>
      </c>
      <c r="T35" s="294">
        <v>2561</v>
      </c>
      <c r="U35" s="294">
        <v>2593</v>
      </c>
      <c r="V35" s="294">
        <v>3241</v>
      </c>
      <c r="W35" s="294">
        <v>3977</v>
      </c>
      <c r="X35" s="255">
        <v>1.249511909410387</v>
      </c>
      <c r="Y35" s="255">
        <v>22.709040419623577</v>
      </c>
    </row>
    <row r="36" spans="1:25" ht="16">
      <c r="A36" s="239" t="s">
        <v>277</v>
      </c>
      <c r="B36" s="294">
        <v>634</v>
      </c>
      <c r="C36" s="294">
        <v>693</v>
      </c>
      <c r="D36" s="294">
        <v>770</v>
      </c>
      <c r="E36" s="294">
        <v>873</v>
      </c>
      <c r="F36" s="255">
        <v>9.30599369085175</v>
      </c>
      <c r="G36" s="255">
        <v>13.376623376623371</v>
      </c>
      <c r="H36" s="294">
        <v>135</v>
      </c>
      <c r="I36" s="294">
        <v>156</v>
      </c>
      <c r="J36" s="294">
        <v>175</v>
      </c>
      <c r="K36" s="294">
        <v>195</v>
      </c>
      <c r="L36" s="255">
        <v>15.555555555555543</v>
      </c>
      <c r="M36" s="255">
        <v>11.428571428571431</v>
      </c>
      <c r="N36" s="294">
        <v>234</v>
      </c>
      <c r="O36" s="294">
        <v>273</v>
      </c>
      <c r="P36" s="294">
        <v>300</v>
      </c>
      <c r="Q36" s="294">
        <v>322</v>
      </c>
      <c r="R36" s="255">
        <v>16.666666666666671</v>
      </c>
      <c r="S36" s="255">
        <v>7.3333333333333286</v>
      </c>
      <c r="T36" s="294">
        <v>3711</v>
      </c>
      <c r="U36" s="294">
        <v>4071</v>
      </c>
      <c r="V36" s="294">
        <v>4508</v>
      </c>
      <c r="W36" s="294">
        <v>5083</v>
      </c>
      <c r="X36" s="255">
        <v>9.7008892481810847</v>
      </c>
      <c r="Y36" s="255">
        <v>12.75510204081634</v>
      </c>
    </row>
    <row r="37" spans="1:25">
      <c r="A37" s="134" t="s">
        <v>103</v>
      </c>
    </row>
    <row r="38" spans="1:25">
      <c r="A38" s="134"/>
    </row>
    <row r="39" spans="1:25" s="299" customFormat="1" ht="39.75" customHeight="1">
      <c r="A39" s="297" t="s">
        <v>360</v>
      </c>
      <c r="B39" s="268" t="s">
        <v>379</v>
      </c>
      <c r="C39" s="297" t="s">
        <v>376</v>
      </c>
      <c r="D39" s="297"/>
      <c r="E39" s="297" t="s">
        <v>253</v>
      </c>
      <c r="F39" s="268" t="s">
        <v>377</v>
      </c>
      <c r="G39" s="297" t="s">
        <v>254</v>
      </c>
      <c r="H39" s="268" t="s">
        <v>378</v>
      </c>
      <c r="I39" s="297" t="s">
        <v>408</v>
      </c>
      <c r="J39" s="268" t="s">
        <v>409</v>
      </c>
      <c r="K39" s="297" t="s">
        <v>272</v>
      </c>
      <c r="L39" s="298" t="s">
        <v>378</v>
      </c>
      <c r="M39" s="297" t="s">
        <v>410</v>
      </c>
      <c r="N39" s="268" t="s">
        <v>378</v>
      </c>
    </row>
    <row r="40" spans="1:25" ht="16">
      <c r="A40" s="139" t="s">
        <v>369</v>
      </c>
      <c r="B40" s="125">
        <v>7452.2200337966669</v>
      </c>
      <c r="C40" s="125">
        <v>0.15850479081679172</v>
      </c>
      <c r="D40" s="125">
        <v>15.85</v>
      </c>
      <c r="E40" s="125">
        <v>235632.69345445069</v>
      </c>
      <c r="F40" s="125">
        <v>6.6662073768927383</v>
      </c>
      <c r="G40" s="125">
        <v>370257.19984359539</v>
      </c>
      <c r="H40" s="300">
        <v>11.822429557076777</v>
      </c>
      <c r="I40" s="300">
        <v>25244.612895029662</v>
      </c>
      <c r="J40" s="300">
        <v>13.410468075569096</v>
      </c>
      <c r="K40" s="300">
        <v>1842.9327768399999</v>
      </c>
      <c r="L40" s="300">
        <v>10.770336273415674</v>
      </c>
      <c r="M40" s="300">
        <v>63637.14766789</v>
      </c>
      <c r="N40" s="300">
        <v>9.7382349702150268</v>
      </c>
    </row>
    <row r="41" spans="1:25" ht="16">
      <c r="A41" s="139" t="s">
        <v>370</v>
      </c>
      <c r="B41" s="125">
        <v>3676.8642234099998</v>
      </c>
      <c r="C41" s="125">
        <v>7.8204963346530335E-2</v>
      </c>
      <c r="D41" s="125">
        <v>7.82</v>
      </c>
      <c r="E41" s="125">
        <v>163737.84378777791</v>
      </c>
      <c r="F41" s="125">
        <v>4.6322537256299361</v>
      </c>
      <c r="G41" s="125">
        <v>275636.77875111497</v>
      </c>
      <c r="H41" s="300">
        <v>8.801169569426758</v>
      </c>
      <c r="I41" s="300">
        <v>14965.459171529124</v>
      </c>
      <c r="J41" s="300">
        <v>7.9499659309704871</v>
      </c>
      <c r="K41" s="300">
        <v>1712.21183765</v>
      </c>
      <c r="L41" s="300">
        <v>10.006386285252187</v>
      </c>
      <c r="M41" s="300">
        <v>52720.076349950992</v>
      </c>
      <c r="N41" s="300">
        <v>8.0676226065762258</v>
      </c>
    </row>
    <row r="42" spans="1:25" ht="16">
      <c r="A42" s="139" t="s">
        <v>371</v>
      </c>
      <c r="B42" s="125">
        <v>19924.497284000063</v>
      </c>
      <c r="C42" s="125">
        <v>0.42378355172119092</v>
      </c>
      <c r="D42" s="125">
        <v>42.38</v>
      </c>
      <c r="E42" s="125">
        <v>2485646.6048310534</v>
      </c>
      <c r="F42" s="125">
        <v>70.320614217637043</v>
      </c>
      <c r="G42" s="125">
        <v>1757890.7329521335</v>
      </c>
      <c r="H42" s="300">
        <v>56.13000737904261</v>
      </c>
      <c r="I42" s="300">
        <v>100531.56889241264</v>
      </c>
      <c r="J42" s="300">
        <v>53.404478841662616</v>
      </c>
      <c r="K42" s="300">
        <v>12787.199747480001</v>
      </c>
      <c r="L42" s="300">
        <v>74.730040621363585</v>
      </c>
      <c r="M42" s="300">
        <v>416955.8895025255</v>
      </c>
      <c r="N42" s="300">
        <v>63.805726261980276</v>
      </c>
    </row>
    <row r="43" spans="1:25" ht="16">
      <c r="A43" s="139" t="s">
        <v>357</v>
      </c>
      <c r="B43" s="125">
        <v>4444.3973906500005</v>
      </c>
      <c r="C43" s="125">
        <v>9.452998911960124E-2</v>
      </c>
      <c r="D43" s="125">
        <v>9.4499999999999993</v>
      </c>
      <c r="E43" s="125">
        <v>255139.05525431491</v>
      </c>
      <c r="F43" s="125">
        <v>7.2180554715703549</v>
      </c>
      <c r="G43" s="125">
        <v>237473.33711413396</v>
      </c>
      <c r="H43" s="300">
        <v>7.5825988013244539</v>
      </c>
      <c r="I43" s="300">
        <v>15317.032309271861</v>
      </c>
      <c r="J43" s="300">
        <v>8.136728958770961</v>
      </c>
      <c r="K43" s="300">
        <v>136.84998316000002</v>
      </c>
      <c r="L43" s="300">
        <v>0.79976890973296499</v>
      </c>
      <c r="M43" s="300">
        <v>30948.466423189995</v>
      </c>
      <c r="N43" s="300">
        <v>4.7359671047749723</v>
      </c>
    </row>
    <row r="44" spans="1:25" ht="16">
      <c r="A44" s="139" t="s">
        <v>372</v>
      </c>
      <c r="B44" s="125">
        <v>5632.3023231479219</v>
      </c>
      <c r="C44" s="125">
        <v>0.11979610069197937</v>
      </c>
      <c r="D44" s="125">
        <v>11.98</v>
      </c>
      <c r="E44" s="125">
        <v>288251.93921364215</v>
      </c>
      <c r="F44" s="125">
        <v>8.154841229453865</v>
      </c>
      <c r="G44" s="125">
        <v>365583.91331506998</v>
      </c>
      <c r="H44" s="300">
        <v>11.673210039382413</v>
      </c>
      <c r="I44" s="300">
        <v>21391.523998801658</v>
      </c>
      <c r="J44" s="300">
        <v>11.363626404831143</v>
      </c>
      <c r="K44" s="300">
        <v>583.49733690000005</v>
      </c>
      <c r="L44" s="300">
        <v>3.4100335139902516</v>
      </c>
      <c r="M44" s="300">
        <v>70353.475029039982</v>
      </c>
      <c r="N44" s="300">
        <v>10.766017898530729</v>
      </c>
    </row>
    <row r="45" spans="1:25" ht="16">
      <c r="A45" s="139" t="s">
        <v>354</v>
      </c>
      <c r="B45" s="125">
        <v>350.87837003999999</v>
      </c>
      <c r="C45" s="125">
        <v>7.4629979245248506E-3</v>
      </c>
      <c r="D45" s="125">
        <v>0.75</v>
      </c>
      <c r="E45" s="125">
        <v>31756.443204507377</v>
      </c>
      <c r="F45" s="125">
        <v>0.89841113663068295</v>
      </c>
      <c r="G45" s="125">
        <v>35320.373093839997</v>
      </c>
      <c r="H45" s="300">
        <v>1.1277906898447483</v>
      </c>
      <c r="I45" s="300">
        <v>4863.6676357850447</v>
      </c>
      <c r="J45" s="300">
        <v>2.5836823020849624</v>
      </c>
      <c r="K45" s="300">
        <v>0</v>
      </c>
      <c r="L45" s="300">
        <v>0</v>
      </c>
      <c r="M45" s="300">
        <v>3834.5075938799996</v>
      </c>
      <c r="N45" s="300">
        <v>0.58678519249722694</v>
      </c>
    </row>
    <row r="46" spans="1:25" ht="16">
      <c r="A46" s="139" t="s">
        <v>355</v>
      </c>
      <c r="B46" s="125">
        <v>1430.6678758900002</v>
      </c>
      <c r="C46" s="125">
        <v>3.0429551377687564E-2</v>
      </c>
      <c r="D46" s="125">
        <v>3.04</v>
      </c>
      <c r="E46" s="125">
        <v>74569.342142596302</v>
      </c>
      <c r="F46" s="125">
        <v>2.1096168421853805</v>
      </c>
      <c r="G46" s="125">
        <v>89657.550648640012</v>
      </c>
      <c r="H46" s="300">
        <v>2.8627939639022388</v>
      </c>
      <c r="I46" s="300">
        <v>5931.7112603149744</v>
      </c>
      <c r="J46" s="300">
        <v>3.1510494861107365</v>
      </c>
      <c r="K46" s="300">
        <v>48.499000000000002</v>
      </c>
      <c r="L46" s="300">
        <v>0.28343439624533651</v>
      </c>
      <c r="M46" s="300">
        <v>15027.66264454</v>
      </c>
      <c r="N46" s="300">
        <v>2.2996459654255541</v>
      </c>
    </row>
    <row r="47" spans="1:25" ht="16">
      <c r="A47" s="140" t="s">
        <v>36</v>
      </c>
      <c r="B47" s="296">
        <v>42911.827500934662</v>
      </c>
      <c r="C47" s="296">
        <v>0.91271194499830599</v>
      </c>
      <c r="D47" s="296">
        <v>91.270000000000024</v>
      </c>
      <c r="E47" s="296">
        <v>3534733.9218883426</v>
      </c>
      <c r="F47" s="296">
        <v>100</v>
      </c>
      <c r="G47" s="296">
        <v>3131819.8857185277</v>
      </c>
      <c r="H47" s="301">
        <v>99.999999999999986</v>
      </c>
      <c r="I47" s="301">
        <v>188245.57616314496</v>
      </c>
      <c r="J47" s="300">
        <v>100</v>
      </c>
      <c r="K47" s="301">
        <v>17111.190682029999</v>
      </c>
      <c r="L47" s="300">
        <v>100</v>
      </c>
      <c r="M47" s="301">
        <v>653477.22521101637</v>
      </c>
      <c r="N47" s="300">
        <v>100</v>
      </c>
    </row>
  </sheetData>
  <customSheetViews>
    <customSheetView guid="{987B117E-A030-4738-9C8F-B53639619339}" scale="70">
      <selection activeCell="J20" sqref="J20"/>
      <pageMargins left="0.7" right="0.7" top="0.75" bottom="0.75" header="0.3" footer="0.3"/>
    </customSheetView>
  </customSheetViews>
  <mergeCells count="13">
    <mergeCell ref="B1:Y1"/>
    <mergeCell ref="B2:Y2"/>
    <mergeCell ref="A4:A5"/>
    <mergeCell ref="B4:G4"/>
    <mergeCell ref="H4:M4"/>
    <mergeCell ref="N4:S4"/>
    <mergeCell ref="T4:Y4"/>
    <mergeCell ref="X3:Y3"/>
    <mergeCell ref="A21:A22"/>
    <mergeCell ref="B21:G21"/>
    <mergeCell ref="H21:M21"/>
    <mergeCell ref="N21:S21"/>
    <mergeCell ref="T21:Y21"/>
  </mergeCells>
  <hyperlinks>
    <hyperlink ref="B5" r:id="rId1" display="cf=j=@)^&amp;÷^*                        -;fpg–kf}if_ "/>
    <hyperlink ref="C5" r:id="rId2" display="cf=j=@)^&amp;÷^*                        -;fpg–kf}if_ "/>
    <hyperlink ref="D5" r:id="rId3" display="cf=j=@)^&amp;÷^*                        -;fpg–kf}if_ "/>
    <hyperlink ref="H5" r:id="rId4" display="cf=j=@)^&amp;÷^*                        -;fpg–kf}if_ "/>
    <hyperlink ref="I5" r:id="rId5" display="cf=j=@)^&amp;÷^*                        -;fpg–kf}if_ "/>
    <hyperlink ref="J5" r:id="rId6" display="cf=j=@)^&amp;÷^*                        -;fpg–kf}if_ "/>
    <hyperlink ref="N5" r:id="rId7" display="cf=j=@)^&amp;÷^*                        -;fpg–kf}if_ "/>
    <hyperlink ref="O5" r:id="rId8" display="cf=j=@)^&amp;÷^*                        -;fpg–kf}if_ "/>
    <hyperlink ref="P5" r:id="rId9" display="cf=j=@)^&amp;÷^*                        -;fpg–kf}if_ "/>
    <hyperlink ref="T5" r:id="rId10" display="cf=j=@)^&amp;÷^*                        -;fpg–kf}if_ "/>
    <hyperlink ref="U5" r:id="rId11" display="cf=j=@)^&amp;÷^*                        -;fpg–kf}if_ "/>
    <hyperlink ref="V5" r:id="rId12" display="cf=j=@)^&amp;÷^*                        -;fpg–kf}if_ "/>
    <hyperlink ref="B22" r:id="rId13" display="cf=j=@)^&amp;÷^*                        -;fpg–kf}if_ "/>
    <hyperlink ref="C22" r:id="rId14" display="cf=j=@)^&amp;÷^*                        -;fpg–kf}if_ "/>
    <hyperlink ref="D22" r:id="rId15" display="cf=j=@)^&amp;÷^*                        -;fpg–kf}if_ "/>
    <hyperlink ref="H22" r:id="rId16" display="cf=j=@)^&amp;÷^*                        -;fpg–kf}if_ "/>
    <hyperlink ref="I22" r:id="rId17" display="cf=j=@)^&amp;÷^*                        -;fpg–kf}if_ "/>
    <hyperlink ref="J22" r:id="rId18" display="cf=j=@)^&amp;÷^*                        -;fpg–kf}if_ "/>
    <hyperlink ref="N22" r:id="rId19" display="cf=j=@)^&amp;÷^*                        -;fpg–kf}if_ "/>
    <hyperlink ref="O22" r:id="rId20" display="cf=j=@)^&amp;÷^*                        -;fpg–kf}if_ "/>
    <hyperlink ref="P22" r:id="rId21" display="cf=j=@)^&amp;÷^*                        -;fpg–kf}if_ "/>
    <hyperlink ref="T22" r:id="rId22" display="cf=j=@)^&amp;÷^*                        -;fpg–kf}if_ "/>
    <hyperlink ref="U22" r:id="rId23" display="cf=j=@)^&amp;÷^*                        -;fpg–kf}if_ "/>
    <hyperlink ref="V22" r:id="rId24" display="cf=j=@)^&amp;÷^*                        -;fpg–kf}if_ "/>
  </hyperlinks>
  <pageMargins left="0.43307086614173229" right="0.43307086614173229" top="0.74803149606299213" bottom="0.74803149606299213" header="0.31496062992125984" footer="0.31496062992125984"/>
  <pageSetup paperSize="9" scale="49" orientation="landscape" r:id="rId2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0"/>
  <dimension ref="A1:G13"/>
  <sheetViews>
    <sheetView zoomScale="115" zoomScaleNormal="115" workbookViewId="0">
      <selection activeCell="B5" sqref="B5:G12"/>
    </sheetView>
  </sheetViews>
  <sheetFormatPr defaultRowHeight="14.5"/>
  <cols>
    <col min="2" max="2" width="8.54296875" bestFit="1" customWidth="1"/>
    <col min="3" max="3" width="10.54296875" bestFit="1" customWidth="1"/>
    <col min="4" max="4" width="11.1796875" bestFit="1" customWidth="1"/>
    <col min="5" max="5" width="9.453125" customWidth="1"/>
  </cols>
  <sheetData>
    <row r="1" spans="1:7" ht="17.5">
      <c r="A1" s="383" t="s">
        <v>278</v>
      </c>
      <c r="B1" s="383"/>
      <c r="C1" s="383"/>
      <c r="D1" s="383"/>
      <c r="E1" s="383"/>
      <c r="F1" s="383"/>
      <c r="G1" s="383"/>
    </row>
    <row r="2" spans="1:7" s="192" customFormat="1" ht="21">
      <c r="A2" s="384" t="s">
        <v>279</v>
      </c>
      <c r="B2" s="384"/>
      <c r="C2" s="384"/>
      <c r="D2" s="384"/>
      <c r="E2" s="384"/>
      <c r="F2" s="384"/>
      <c r="G2" s="384"/>
    </row>
    <row r="3" spans="1:7" ht="21.5" thickBot="1">
      <c r="A3" s="68"/>
      <c r="B3" s="69"/>
      <c r="C3" s="69"/>
      <c r="D3" s="69"/>
      <c r="E3" s="69"/>
      <c r="F3" s="385" t="s">
        <v>245</v>
      </c>
      <c r="G3" s="386"/>
    </row>
    <row r="4" spans="1:7" ht="15" thickTop="1">
      <c r="A4" s="70" t="s">
        <v>360</v>
      </c>
      <c r="B4" s="71" t="s">
        <v>280</v>
      </c>
      <c r="C4" s="71" t="s">
        <v>281</v>
      </c>
      <c r="D4" s="71" t="s">
        <v>282</v>
      </c>
      <c r="E4" s="71" t="s">
        <v>283</v>
      </c>
      <c r="F4" s="71" t="s">
        <v>155</v>
      </c>
      <c r="G4" s="72" t="s">
        <v>36</v>
      </c>
    </row>
    <row r="5" spans="1:7" ht="17">
      <c r="A5" s="64" t="s">
        <v>0</v>
      </c>
      <c r="B5" s="73">
        <v>64</v>
      </c>
      <c r="C5" s="73">
        <v>4</v>
      </c>
      <c r="D5" s="73">
        <v>0</v>
      </c>
      <c r="E5" s="73">
        <v>1</v>
      </c>
      <c r="F5" s="73">
        <v>2</v>
      </c>
      <c r="G5" s="74">
        <v>71</v>
      </c>
    </row>
    <row r="6" spans="1:7" ht="17">
      <c r="A6" s="64" t="s">
        <v>352</v>
      </c>
      <c r="B6" s="73">
        <v>33</v>
      </c>
      <c r="C6" s="73">
        <v>4</v>
      </c>
      <c r="D6" s="73">
        <v>0</v>
      </c>
      <c r="E6" s="73">
        <v>0</v>
      </c>
      <c r="F6" s="73">
        <v>0</v>
      </c>
      <c r="G6" s="74">
        <v>37</v>
      </c>
    </row>
    <row r="7" spans="1:7" ht="17">
      <c r="A7" s="64" t="s">
        <v>356</v>
      </c>
      <c r="B7" s="73">
        <v>166</v>
      </c>
      <c r="C7" s="73">
        <v>180</v>
      </c>
      <c r="D7" s="73">
        <v>917</v>
      </c>
      <c r="E7" s="73">
        <v>1559</v>
      </c>
      <c r="F7" s="73">
        <v>217</v>
      </c>
      <c r="G7" s="74">
        <v>3039</v>
      </c>
    </row>
    <row r="8" spans="1:7" ht="17">
      <c r="A8" s="64" t="s">
        <v>357</v>
      </c>
      <c r="B8" s="73">
        <v>46</v>
      </c>
      <c r="C8" s="73">
        <v>36</v>
      </c>
      <c r="D8" s="73">
        <v>36</v>
      </c>
      <c r="E8" s="73">
        <v>33</v>
      </c>
      <c r="F8" s="73">
        <v>7</v>
      </c>
      <c r="G8" s="74">
        <v>158</v>
      </c>
    </row>
    <row r="9" spans="1:7" ht="17">
      <c r="A9" s="64" t="s">
        <v>353</v>
      </c>
      <c r="B9" s="73">
        <v>62</v>
      </c>
      <c r="C9" s="73">
        <v>10</v>
      </c>
      <c r="D9" s="73">
        <v>2</v>
      </c>
      <c r="E9" s="73">
        <v>1</v>
      </c>
      <c r="F9" s="73">
        <v>1</v>
      </c>
      <c r="G9" s="74">
        <v>76</v>
      </c>
    </row>
    <row r="10" spans="1:7" ht="17">
      <c r="A10" s="64" t="s">
        <v>354</v>
      </c>
      <c r="B10" s="73">
        <v>0</v>
      </c>
      <c r="C10" s="73">
        <v>0</v>
      </c>
      <c r="D10" s="73">
        <v>0</v>
      </c>
      <c r="E10" s="73">
        <v>0</v>
      </c>
      <c r="F10" s="73">
        <v>0</v>
      </c>
      <c r="G10" s="74">
        <v>0</v>
      </c>
    </row>
    <row r="11" spans="1:7" ht="17">
      <c r="A11" s="64" t="s">
        <v>444</v>
      </c>
      <c r="B11" s="73">
        <v>3</v>
      </c>
      <c r="C11" s="73">
        <v>0</v>
      </c>
      <c r="D11" s="73">
        <v>1</v>
      </c>
      <c r="E11" s="73">
        <v>0</v>
      </c>
      <c r="F11" s="73">
        <v>0</v>
      </c>
      <c r="G11" s="74">
        <v>4</v>
      </c>
    </row>
    <row r="12" spans="1:7" ht="16.5" thickBot="1">
      <c r="A12" s="75" t="s">
        <v>358</v>
      </c>
      <c r="B12" s="76">
        <v>374</v>
      </c>
      <c r="C12" s="76">
        <v>234</v>
      </c>
      <c r="D12" s="76">
        <v>956</v>
      </c>
      <c r="E12" s="76">
        <v>1594</v>
      </c>
      <c r="F12" s="76">
        <v>227</v>
      </c>
      <c r="G12" s="77">
        <v>3385</v>
      </c>
    </row>
    <row r="13" spans="1:7" ht="15" customHeight="1" thickTop="1">
      <c r="A13" s="387" t="s">
        <v>394</v>
      </c>
      <c r="B13" s="387"/>
      <c r="C13" s="387"/>
    </row>
  </sheetData>
  <customSheetViews>
    <customSheetView guid="{987B117E-A030-4738-9C8F-B53639619339}">
      <selection activeCell="A5" sqref="A5:A11"/>
      <pageMargins left="0.7" right="0.7" top="0.75" bottom="0.75" header="0.3" footer="0.3"/>
    </customSheetView>
  </customSheetViews>
  <mergeCells count="4">
    <mergeCell ref="A1:G1"/>
    <mergeCell ref="A2:G2"/>
    <mergeCell ref="F3:G3"/>
    <mergeCell ref="A13:C1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1"/>
  <dimension ref="A1:F16"/>
  <sheetViews>
    <sheetView view="pageBreakPreview" topLeftCell="A7" zoomScale="115" zoomScaleSheetLayoutView="115" workbookViewId="0">
      <selection activeCell="E20" sqref="E20"/>
    </sheetView>
  </sheetViews>
  <sheetFormatPr defaultColWidth="13.54296875" defaultRowHeight="14.5"/>
  <sheetData>
    <row r="1" spans="1:6" ht="17.5">
      <c r="A1" s="383" t="s">
        <v>284</v>
      </c>
      <c r="B1" s="383"/>
      <c r="C1" s="383"/>
      <c r="D1" s="383"/>
      <c r="E1" s="383"/>
      <c r="F1" s="383"/>
    </row>
    <row r="2" spans="1:6" s="259" customFormat="1" ht="21.75" customHeight="1">
      <c r="A2" s="388" t="s">
        <v>285</v>
      </c>
      <c r="B2" s="388"/>
      <c r="C2" s="388"/>
      <c r="D2" s="388"/>
      <c r="E2" s="388"/>
      <c r="F2" s="388"/>
    </row>
    <row r="3" spans="1:6" s="124" customFormat="1" ht="16" thickBot="1">
      <c r="A3" s="78"/>
      <c r="B3" s="78"/>
      <c r="C3" s="78"/>
      <c r="D3" s="78"/>
      <c r="E3" s="389" t="s">
        <v>286</v>
      </c>
      <c r="F3" s="390"/>
    </row>
    <row r="4" spans="1:6" ht="16.5" thickTop="1">
      <c r="A4" s="391" t="s">
        <v>360</v>
      </c>
      <c r="B4" s="394" t="s">
        <v>287</v>
      </c>
      <c r="C4" s="394"/>
      <c r="D4" s="395" t="s">
        <v>288</v>
      </c>
      <c r="E4" s="395"/>
      <c r="F4" s="396" t="s">
        <v>113</v>
      </c>
    </row>
    <row r="5" spans="1:6" ht="15">
      <c r="A5" s="392"/>
      <c r="B5" s="79" t="s">
        <v>6</v>
      </c>
      <c r="C5" s="79" t="s">
        <v>7</v>
      </c>
      <c r="D5" s="80" t="s">
        <v>6</v>
      </c>
      <c r="E5" s="80" t="s">
        <v>7</v>
      </c>
      <c r="F5" s="397"/>
    </row>
    <row r="6" spans="1:6" ht="30">
      <c r="A6" s="393"/>
      <c r="B6" s="81" t="s">
        <v>289</v>
      </c>
      <c r="C6" s="81" t="s">
        <v>290</v>
      </c>
      <c r="D6" s="81" t="s">
        <v>289</v>
      </c>
      <c r="E6" s="81" t="s">
        <v>290</v>
      </c>
      <c r="F6" s="397"/>
    </row>
    <row r="7" spans="1:6" ht="17">
      <c r="A7" s="64" t="s">
        <v>0</v>
      </c>
      <c r="B7" s="82">
        <v>490</v>
      </c>
      <c r="C7" s="82">
        <v>520</v>
      </c>
      <c r="D7" s="82">
        <v>1025</v>
      </c>
      <c r="E7" s="82">
        <v>1580</v>
      </c>
      <c r="F7" s="83">
        <v>54.146341463414643</v>
      </c>
    </row>
    <row r="8" spans="1:6" ht="17">
      <c r="A8" s="64" t="s">
        <v>352</v>
      </c>
      <c r="B8" s="82">
        <v>210</v>
      </c>
      <c r="C8" s="82">
        <v>220</v>
      </c>
      <c r="D8" s="82">
        <v>595.92499999999995</v>
      </c>
      <c r="E8" s="82">
        <v>374.21000000000004</v>
      </c>
      <c r="F8" s="83">
        <v>-37.205185216260425</v>
      </c>
    </row>
    <row r="9" spans="1:6" ht="17">
      <c r="A9" s="64" t="s">
        <v>356</v>
      </c>
      <c r="B9" s="82">
        <v>360</v>
      </c>
      <c r="C9" s="82">
        <v>370</v>
      </c>
      <c r="D9" s="82">
        <v>1003.9899999999999</v>
      </c>
      <c r="E9" s="82">
        <v>724</v>
      </c>
      <c r="F9" s="83">
        <v>-27.88772796541798</v>
      </c>
    </row>
    <row r="10" spans="1:6" ht="17">
      <c r="A10" s="64" t="s">
        <v>357</v>
      </c>
      <c r="B10" s="82">
        <v>265</v>
      </c>
      <c r="C10" s="82">
        <v>250</v>
      </c>
      <c r="D10" s="82">
        <v>740</v>
      </c>
      <c r="E10" s="82">
        <v>735.55</v>
      </c>
      <c r="F10" s="83">
        <v>-0.60135135135135442</v>
      </c>
    </row>
    <row r="11" spans="1:6" ht="17">
      <c r="A11" s="64" t="s">
        <v>353</v>
      </c>
      <c r="B11" s="82">
        <v>375</v>
      </c>
      <c r="C11" s="82">
        <v>435</v>
      </c>
      <c r="D11" s="82">
        <v>910.6</v>
      </c>
      <c r="E11" s="82">
        <v>872.59999999999991</v>
      </c>
      <c r="F11" s="83">
        <v>-4.1730726993191496</v>
      </c>
    </row>
    <row r="12" spans="1:6" ht="17">
      <c r="A12" s="64" t="s">
        <v>354</v>
      </c>
      <c r="B12" s="82">
        <v>0</v>
      </c>
      <c r="C12" s="82">
        <v>0</v>
      </c>
      <c r="D12" s="82">
        <v>0</v>
      </c>
      <c r="E12" s="82">
        <v>0</v>
      </c>
      <c r="F12" s="83">
        <v>0</v>
      </c>
    </row>
    <row r="13" spans="1:6" ht="17">
      <c r="A13" s="64" t="s">
        <v>444</v>
      </c>
      <c r="B13" s="82">
        <v>225</v>
      </c>
      <c r="C13" s="82">
        <v>280</v>
      </c>
      <c r="D13" s="82">
        <v>247.5</v>
      </c>
      <c r="E13" s="82">
        <v>342.2</v>
      </c>
      <c r="F13" s="83">
        <v>38.26262626262627</v>
      </c>
    </row>
    <row r="14" spans="1:6" ht="16.5" thickBot="1">
      <c r="A14" s="75" t="s">
        <v>358</v>
      </c>
      <c r="B14" s="84">
        <v>1925</v>
      </c>
      <c r="C14" s="84">
        <v>2075</v>
      </c>
      <c r="D14" s="84">
        <v>4523.0150000000003</v>
      </c>
      <c r="E14" s="84">
        <v>4628.5600000000004</v>
      </c>
      <c r="F14" s="85">
        <v>2.3335098380173491</v>
      </c>
    </row>
    <row r="15" spans="1:6" ht="15" thickTop="1">
      <c r="A15" s="134" t="s">
        <v>394</v>
      </c>
    </row>
    <row r="16" spans="1:6">
      <c r="A16" s="134" t="s">
        <v>450</v>
      </c>
    </row>
  </sheetData>
  <customSheetViews>
    <customSheetView guid="{987B117E-A030-4738-9C8F-B53639619339}">
      <selection activeCell="B10" sqref="B10"/>
      <pageMargins left="0.7" right="0.7" top="0.75" bottom="0.75" header="0.3" footer="0.3"/>
    </customSheetView>
  </customSheetViews>
  <mergeCells count="7">
    <mergeCell ref="A1:F1"/>
    <mergeCell ref="A2:F2"/>
    <mergeCell ref="E3:F3"/>
    <mergeCell ref="A4:A6"/>
    <mergeCell ref="B4:C4"/>
    <mergeCell ref="D4:E4"/>
    <mergeCell ref="F4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4"/>
  <dimension ref="A1:F11"/>
  <sheetViews>
    <sheetView workbookViewId="0">
      <selection activeCell="F14" sqref="F14"/>
    </sheetView>
  </sheetViews>
  <sheetFormatPr defaultColWidth="13.54296875" defaultRowHeight="14.5"/>
  <sheetData>
    <row r="1" spans="1:6" ht="17.5">
      <c r="A1" s="357" t="s">
        <v>291</v>
      </c>
      <c r="B1" s="357"/>
      <c r="C1" s="357"/>
      <c r="D1" s="357"/>
      <c r="E1" s="357"/>
      <c r="F1" s="357"/>
    </row>
    <row r="2" spans="1:6" s="192" customFormat="1" ht="21">
      <c r="A2" s="321" t="s">
        <v>292</v>
      </c>
      <c r="B2" s="321"/>
      <c r="C2" s="321"/>
      <c r="D2" s="321"/>
      <c r="E2" s="321"/>
      <c r="F2" s="321"/>
    </row>
    <row r="3" spans="1:6" ht="17.5">
      <c r="A3" s="120"/>
      <c r="B3" s="120"/>
      <c r="C3" s="120"/>
      <c r="D3" s="120"/>
      <c r="E3" s="379" t="s">
        <v>81</v>
      </c>
      <c r="F3" s="380"/>
    </row>
    <row r="4" spans="1:6" ht="17.5">
      <c r="A4" s="242"/>
      <c r="B4" s="398" t="s">
        <v>358</v>
      </c>
      <c r="C4" s="398"/>
      <c r="D4" s="398"/>
      <c r="E4" s="398"/>
      <c r="F4" s="398"/>
    </row>
    <row r="5" spans="1:6" ht="15">
      <c r="A5" s="399" t="s">
        <v>82</v>
      </c>
      <c r="B5" s="243" t="s">
        <v>5</v>
      </c>
      <c r="C5" s="243" t="s">
        <v>6</v>
      </c>
      <c r="D5" s="243" t="s">
        <v>7</v>
      </c>
      <c r="E5" s="400" t="s">
        <v>293</v>
      </c>
      <c r="F5" s="400" t="s">
        <v>294</v>
      </c>
    </row>
    <row r="6" spans="1:6" ht="30">
      <c r="A6" s="399"/>
      <c r="B6" s="182" t="s">
        <v>10</v>
      </c>
      <c r="C6" s="182" t="s">
        <v>11</v>
      </c>
      <c r="D6" s="182" t="s">
        <v>12</v>
      </c>
      <c r="E6" s="400"/>
      <c r="F6" s="400"/>
    </row>
    <row r="7" spans="1:6" ht="27.75" customHeight="1">
      <c r="A7" s="244" t="s">
        <v>295</v>
      </c>
      <c r="B7" s="86">
        <v>16268.0494740873</v>
      </c>
      <c r="C7" s="86">
        <v>14829.078547108007</v>
      </c>
      <c r="D7" s="86">
        <v>14776.320933060762</v>
      </c>
      <c r="E7" s="43">
        <v>-8.8453808139160657</v>
      </c>
      <c r="F7" s="43">
        <v>-0.35577135746936506</v>
      </c>
    </row>
    <row r="8" spans="1:6" ht="27.75" customHeight="1">
      <c r="A8" s="244" t="s">
        <v>296</v>
      </c>
      <c r="B8" s="86">
        <v>1154.8446811743142</v>
      </c>
      <c r="C8" s="86">
        <v>774.23895327452033</v>
      </c>
      <c r="D8" s="86">
        <v>1021.2721934677872</v>
      </c>
      <c r="E8" s="43">
        <v>-32.957308814270291</v>
      </c>
      <c r="F8" s="43">
        <v>31.906588934653712</v>
      </c>
    </row>
    <row r="9" spans="1:6" ht="27.75" customHeight="1">
      <c r="A9" s="245" t="s">
        <v>155</v>
      </c>
      <c r="B9" s="86">
        <v>12104.603274676747</v>
      </c>
      <c r="C9" s="86">
        <v>14754.041100629982</v>
      </c>
      <c r="D9" s="86">
        <v>16747.07927606699</v>
      </c>
      <c r="E9" s="43">
        <v>21.887853454032253</v>
      </c>
      <c r="F9" s="43">
        <v>13.508422281349809</v>
      </c>
    </row>
    <row r="10" spans="1:6" ht="27.75" customHeight="1">
      <c r="A10" s="237" t="s">
        <v>36</v>
      </c>
      <c r="B10" s="246">
        <v>29527.497429938361</v>
      </c>
      <c r="C10" s="246">
        <v>30357.358601012507</v>
      </c>
      <c r="D10" s="246">
        <v>32544.672402595541</v>
      </c>
      <c r="E10" s="43">
        <v>2.8104690315974352</v>
      </c>
      <c r="F10" s="43">
        <v>7.2052177869983609</v>
      </c>
    </row>
    <row r="11" spans="1:6">
      <c r="A11" s="134" t="s">
        <v>395</v>
      </c>
    </row>
  </sheetData>
  <customSheetViews>
    <customSheetView guid="{987B117E-A030-4738-9C8F-B53639619339}">
      <selection activeCell="H4" sqref="H4"/>
      <pageMargins left="0.7" right="0.7" top="0.75" bottom="0.75" header="0.3" footer="0.3"/>
    </customSheetView>
  </customSheetViews>
  <mergeCells count="7">
    <mergeCell ref="B4:F4"/>
    <mergeCell ref="A5:A6"/>
    <mergeCell ref="E5:E6"/>
    <mergeCell ref="F5:F6"/>
    <mergeCell ref="A1:F1"/>
    <mergeCell ref="A2:F2"/>
    <mergeCell ref="E3:F3"/>
  </mergeCells>
  <hyperlinks>
    <hyperlink ref="B6" r:id="rId1" display="cf=j=@)^^÷^&amp;                        -;fpg–kf}if_ "/>
    <hyperlink ref="C6" r:id="rId2" display="cf=j=@)^^÷^&amp;                        -;fpg–kf}if_ "/>
    <hyperlink ref="D6" r:id="rId3" display="cf=j=@)^^÷^&amp;                        -;fpg–kf}if_ 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Z71"/>
  <sheetViews>
    <sheetView workbookViewId="0">
      <pane xSplit="1" ySplit="6" topLeftCell="B7" activePane="bottomRight" state="frozen"/>
      <selection sqref="A1:AO2"/>
      <selection pane="topRight" sqref="A1:AO2"/>
      <selection pane="bottomLeft" sqref="A1:AO2"/>
      <selection pane="bottomRight" activeCell="D67" sqref="D67"/>
    </sheetView>
  </sheetViews>
  <sheetFormatPr defaultColWidth="13.54296875" defaultRowHeight="14.5"/>
  <cols>
    <col min="1" max="1" width="22.453125" bestFit="1" customWidth="1"/>
    <col min="5" max="5" width="10.1796875" customWidth="1"/>
    <col min="6" max="6" width="12.7265625" customWidth="1"/>
    <col min="10" max="10" width="10.26953125" customWidth="1"/>
    <col min="15" max="15" width="10.1796875" customWidth="1"/>
    <col min="16" max="16" width="12.7265625" customWidth="1"/>
    <col min="20" max="20" width="10.1796875" customWidth="1"/>
    <col min="21" max="21" width="12.54296875" customWidth="1"/>
  </cols>
  <sheetData>
    <row r="1" spans="1:26" s="194" customFormat="1" ht="31">
      <c r="A1" s="313" t="s">
        <v>422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193"/>
      <c r="W1" s="193"/>
      <c r="X1" s="193"/>
      <c r="Y1" s="193"/>
      <c r="Z1" s="193"/>
    </row>
    <row r="2" spans="1:26" s="196" customFormat="1" ht="34">
      <c r="A2" s="314" t="s">
        <v>2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195"/>
      <c r="W2" s="195"/>
      <c r="X2" s="195"/>
      <c r="Y2" s="195"/>
      <c r="Z2" s="195"/>
    </row>
    <row r="3" spans="1:26" ht="17.5">
      <c r="A3" s="180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315"/>
      <c r="O3" s="315"/>
      <c r="P3" s="315"/>
      <c r="Q3" s="180"/>
      <c r="R3" s="180"/>
      <c r="S3" s="316" t="s">
        <v>3</v>
      </c>
      <c r="T3" s="316"/>
      <c r="U3" s="316"/>
      <c r="V3" s="95"/>
      <c r="W3" s="95"/>
    </row>
    <row r="4" spans="1:26" ht="15.5">
      <c r="A4" s="309" t="s">
        <v>4</v>
      </c>
      <c r="B4" s="310" t="s">
        <v>0</v>
      </c>
      <c r="C4" s="310"/>
      <c r="D4" s="310"/>
      <c r="E4" s="310"/>
      <c r="F4" s="310"/>
      <c r="G4" s="310" t="s">
        <v>352</v>
      </c>
      <c r="H4" s="310"/>
      <c r="I4" s="310"/>
      <c r="J4" s="310"/>
      <c r="K4" s="310"/>
      <c r="L4" s="310" t="s">
        <v>356</v>
      </c>
      <c r="M4" s="310"/>
      <c r="N4" s="310"/>
      <c r="O4" s="310"/>
      <c r="P4" s="310"/>
      <c r="Q4" s="310" t="s">
        <v>357</v>
      </c>
      <c r="R4" s="310"/>
      <c r="S4" s="310"/>
      <c r="T4" s="310"/>
      <c r="U4" s="310"/>
    </row>
    <row r="5" spans="1:26" ht="15">
      <c r="A5" s="309"/>
      <c r="B5" s="56" t="s">
        <v>5</v>
      </c>
      <c r="C5" s="56" t="s">
        <v>6</v>
      </c>
      <c r="D5" s="56" t="s">
        <v>7</v>
      </c>
      <c r="E5" s="311" t="s">
        <v>8</v>
      </c>
      <c r="F5" s="311" t="s">
        <v>9</v>
      </c>
      <c r="G5" s="56" t="s">
        <v>5</v>
      </c>
      <c r="H5" s="56" t="s">
        <v>6</v>
      </c>
      <c r="I5" s="56" t="s">
        <v>7</v>
      </c>
      <c r="J5" s="311" t="s">
        <v>8</v>
      </c>
      <c r="K5" s="311" t="s">
        <v>9</v>
      </c>
      <c r="L5" s="56" t="s">
        <v>5</v>
      </c>
      <c r="M5" s="56" t="s">
        <v>6</v>
      </c>
      <c r="N5" s="56" t="s">
        <v>7</v>
      </c>
      <c r="O5" s="311" t="s">
        <v>8</v>
      </c>
      <c r="P5" s="311" t="s">
        <v>9</v>
      </c>
      <c r="Q5" s="56" t="s">
        <v>5</v>
      </c>
      <c r="R5" s="56" t="s">
        <v>6</v>
      </c>
      <c r="S5" s="56" t="s">
        <v>7</v>
      </c>
      <c r="T5" s="311" t="s">
        <v>8</v>
      </c>
      <c r="U5" s="311" t="s">
        <v>9</v>
      </c>
    </row>
    <row r="6" spans="1:26" ht="30">
      <c r="A6" s="309"/>
      <c r="B6" s="63" t="s">
        <v>10</v>
      </c>
      <c r="C6" s="182" t="s">
        <v>11</v>
      </c>
      <c r="D6" s="182" t="s">
        <v>12</v>
      </c>
      <c r="E6" s="311"/>
      <c r="F6" s="311"/>
      <c r="G6" s="182" t="str">
        <f>$B$6</f>
        <v xml:space="preserve">cf=j= @)&amp;$÷&amp;%
-;fpg–k';_                </v>
      </c>
      <c r="H6" s="182" t="str">
        <f>$C$6</f>
        <v xml:space="preserve">cf=j= @)&amp;%÷&amp;^
-;fpg–k';_                </v>
      </c>
      <c r="I6" s="182" t="str">
        <f>$D$6</f>
        <v xml:space="preserve">cf=j= @)&amp;^÷&amp;&amp;
-;fpg–k';_                </v>
      </c>
      <c r="J6" s="311"/>
      <c r="K6" s="311"/>
      <c r="L6" s="182" t="str">
        <f>$B$6</f>
        <v xml:space="preserve">cf=j= @)&amp;$÷&amp;%
-;fpg–k';_                </v>
      </c>
      <c r="M6" s="182" t="str">
        <f>$C$6</f>
        <v xml:space="preserve">cf=j= @)&amp;%÷&amp;^
-;fpg–k';_                </v>
      </c>
      <c r="N6" s="182" t="str">
        <f>$D$6</f>
        <v xml:space="preserve">cf=j= @)&amp;^÷&amp;&amp;
-;fpg–k';_                </v>
      </c>
      <c r="O6" s="311"/>
      <c r="P6" s="311"/>
      <c r="Q6" s="182" t="str">
        <f>$B$6</f>
        <v xml:space="preserve">cf=j= @)&amp;$÷&amp;%
-;fpg–k';_                </v>
      </c>
      <c r="R6" s="182" t="str">
        <f>$C$6</f>
        <v xml:space="preserve">cf=j= @)&amp;%÷&amp;^
-;fpg–k';_                </v>
      </c>
      <c r="S6" s="182" t="str">
        <f>$D$6</f>
        <v xml:space="preserve">cf=j= @)&amp;^÷&amp;&amp;
-;fpg–k';_                </v>
      </c>
      <c r="T6" s="311"/>
      <c r="U6" s="311"/>
    </row>
    <row r="7" spans="1:26" ht="17">
      <c r="A7" s="91" t="s">
        <v>13</v>
      </c>
      <c r="B7" s="96">
        <v>887373.5199999999</v>
      </c>
      <c r="C7" s="96">
        <v>886025.28999999992</v>
      </c>
      <c r="D7" s="96">
        <v>889328.29999999993</v>
      </c>
      <c r="E7" s="148">
        <v>-0.15193489208466815</v>
      </c>
      <c r="F7" s="148">
        <v>0.37278958482099256</v>
      </c>
      <c r="G7" s="96">
        <v>613752</v>
      </c>
      <c r="H7" s="96">
        <v>713408</v>
      </c>
      <c r="I7" s="96">
        <v>775114</v>
      </c>
      <c r="J7" s="148">
        <v>16.237177231194352</v>
      </c>
      <c r="K7" s="148">
        <v>8.6494684668520563</v>
      </c>
      <c r="L7" s="96">
        <v>520057.23984764417</v>
      </c>
      <c r="M7" s="96">
        <v>521001.5</v>
      </c>
      <c r="N7" s="96">
        <v>530082.65</v>
      </c>
      <c r="O7" s="97">
        <v>0.1815685043885793</v>
      </c>
      <c r="P7" s="97">
        <v>1.7430180143435337</v>
      </c>
      <c r="Q7" s="96">
        <v>470658.5</v>
      </c>
      <c r="R7" s="96">
        <v>466133</v>
      </c>
      <c r="S7" s="96">
        <v>472776</v>
      </c>
      <c r="T7" s="97">
        <v>-0.96152518227121675</v>
      </c>
      <c r="U7" s="97">
        <v>1.4251297376499821</v>
      </c>
    </row>
    <row r="8" spans="1:26" ht="17">
      <c r="A8" s="183" t="s">
        <v>14</v>
      </c>
      <c r="B8" s="99">
        <v>345832</v>
      </c>
      <c r="C8" s="99">
        <v>344284.5</v>
      </c>
      <c r="D8" s="99">
        <v>353307.5</v>
      </c>
      <c r="E8" s="153">
        <v>-0.44747160470980418</v>
      </c>
      <c r="F8" s="153">
        <v>2.6207976252198506</v>
      </c>
      <c r="G8" s="99">
        <v>352331</v>
      </c>
      <c r="H8" s="99">
        <v>403918</v>
      </c>
      <c r="I8" s="99">
        <v>389866</v>
      </c>
      <c r="J8" s="153">
        <v>14.641629603980348</v>
      </c>
      <c r="K8" s="153">
        <v>-3.4789239400076326</v>
      </c>
      <c r="L8" s="99">
        <v>137892.1562472423</v>
      </c>
      <c r="M8" s="99">
        <v>136197</v>
      </c>
      <c r="N8" s="99">
        <v>131183</v>
      </c>
      <c r="O8" s="100">
        <v>-1.2293347884145476</v>
      </c>
      <c r="P8" s="100">
        <v>-3.6814320432902292</v>
      </c>
      <c r="Q8" s="99">
        <v>126099.5</v>
      </c>
      <c r="R8" s="99">
        <v>128195</v>
      </c>
      <c r="S8" s="99">
        <v>131740</v>
      </c>
      <c r="T8" s="100">
        <v>1.6617829571092528</v>
      </c>
      <c r="U8" s="100">
        <v>2.7653184601583547</v>
      </c>
    </row>
    <row r="9" spans="1:26" ht="17">
      <c r="A9" s="183" t="s">
        <v>15</v>
      </c>
      <c r="B9" s="99">
        <v>260371</v>
      </c>
      <c r="C9" s="99">
        <v>261000</v>
      </c>
      <c r="D9" s="99">
        <v>255153</v>
      </c>
      <c r="E9" s="153">
        <v>0.24157836318177317</v>
      </c>
      <c r="F9" s="153">
        <v>-2.2402298850574738</v>
      </c>
      <c r="G9" s="99">
        <v>30090</v>
      </c>
      <c r="H9" s="99">
        <v>62305</v>
      </c>
      <c r="I9" s="99">
        <v>34101</v>
      </c>
      <c r="J9" s="153">
        <v>107.06214689265536</v>
      </c>
      <c r="K9" s="153">
        <v>-45.267635021266351</v>
      </c>
      <c r="L9" s="99">
        <v>187508</v>
      </c>
      <c r="M9" s="99">
        <v>183651</v>
      </c>
      <c r="N9" s="99">
        <v>192274</v>
      </c>
      <c r="O9" s="100">
        <v>-2.0569789022335101</v>
      </c>
      <c r="P9" s="100">
        <v>4.6953188384490261</v>
      </c>
      <c r="Q9" s="99">
        <v>164371</v>
      </c>
      <c r="R9" s="99">
        <v>162985</v>
      </c>
      <c r="S9" s="99">
        <v>165498</v>
      </c>
      <c r="T9" s="100">
        <v>-0.8432144356364546</v>
      </c>
      <c r="U9" s="100">
        <v>1.541859680338689</v>
      </c>
    </row>
    <row r="10" spans="1:26" ht="17">
      <c r="A10" s="184" t="s">
        <v>16</v>
      </c>
      <c r="B10" s="99">
        <v>67440</v>
      </c>
      <c r="C10" s="99">
        <v>66060</v>
      </c>
      <c r="D10" s="99">
        <v>65543</v>
      </c>
      <c r="E10" s="153">
        <v>-2.0462633451957259</v>
      </c>
      <c r="F10" s="153">
        <v>-0.78262185891613001</v>
      </c>
      <c r="G10" s="99">
        <v>74400</v>
      </c>
      <c r="H10" s="99">
        <v>83230</v>
      </c>
      <c r="I10" s="99">
        <v>147365</v>
      </c>
      <c r="J10" s="153">
        <v>11.868279569892465</v>
      </c>
      <c r="K10" s="153">
        <v>77.057551363690976</v>
      </c>
      <c r="L10" s="99">
        <v>45861.599999999999</v>
      </c>
      <c r="M10" s="99">
        <v>53163</v>
      </c>
      <c r="N10" s="99">
        <v>55874</v>
      </c>
      <c r="O10" s="100">
        <v>15.920508660840454</v>
      </c>
      <c r="P10" s="100">
        <v>5.0994112446626474</v>
      </c>
      <c r="Q10" s="99">
        <v>39253</v>
      </c>
      <c r="R10" s="99">
        <v>39702</v>
      </c>
      <c r="S10" s="99">
        <v>39116</v>
      </c>
      <c r="T10" s="100">
        <v>1.1438616156726766</v>
      </c>
      <c r="U10" s="100">
        <v>-1.4759961714775045</v>
      </c>
    </row>
    <row r="11" spans="1:26" ht="17">
      <c r="A11" s="183" t="s">
        <v>17</v>
      </c>
      <c r="B11" s="99">
        <v>61380.82</v>
      </c>
      <c r="C11" s="99">
        <v>60639.99</v>
      </c>
      <c r="D11" s="99">
        <v>60047</v>
      </c>
      <c r="E11" s="153">
        <v>-1.2069405394062898</v>
      </c>
      <c r="F11" s="153">
        <v>-0.97788604516590283</v>
      </c>
      <c r="G11" s="99">
        <v>2351</v>
      </c>
      <c r="H11" s="99">
        <v>2298</v>
      </c>
      <c r="I11" s="99">
        <v>2414</v>
      </c>
      <c r="J11" s="153">
        <v>-2.254359846873669</v>
      </c>
      <c r="K11" s="153">
        <v>5.0478677110531009</v>
      </c>
      <c r="L11" s="99">
        <v>56895</v>
      </c>
      <c r="M11" s="99">
        <v>56442</v>
      </c>
      <c r="N11" s="99">
        <v>58883</v>
      </c>
      <c r="O11" s="100">
        <v>-0.79620353282362544</v>
      </c>
      <c r="P11" s="100">
        <v>4.3247935934233226</v>
      </c>
      <c r="Q11" s="99">
        <v>91507</v>
      </c>
      <c r="R11" s="99">
        <v>85322</v>
      </c>
      <c r="S11" s="99">
        <v>85681</v>
      </c>
      <c r="T11" s="100">
        <v>-6.7590457560623776</v>
      </c>
      <c r="U11" s="100">
        <v>0.42075900705562219</v>
      </c>
    </row>
    <row r="12" spans="1:26" ht="17">
      <c r="A12" s="183" t="s">
        <v>18</v>
      </c>
      <c r="B12" s="99">
        <v>673</v>
      </c>
      <c r="C12" s="99">
        <v>674</v>
      </c>
      <c r="D12" s="99">
        <v>675</v>
      </c>
      <c r="E12" s="153">
        <v>0.14858841010401136</v>
      </c>
      <c r="F12" s="153">
        <v>0.14836795252226409</v>
      </c>
      <c r="G12" s="99">
        <v>273</v>
      </c>
      <c r="H12" s="99">
        <v>320</v>
      </c>
      <c r="I12" s="99">
        <v>454</v>
      </c>
      <c r="J12" s="153">
        <v>17.216117216117226</v>
      </c>
      <c r="K12" s="153">
        <v>41.875</v>
      </c>
      <c r="L12" s="99">
        <v>1855.5</v>
      </c>
      <c r="M12" s="99">
        <v>2004</v>
      </c>
      <c r="N12" s="99">
        <v>1771.65</v>
      </c>
      <c r="O12" s="100">
        <v>8.0032336297493885</v>
      </c>
      <c r="P12" s="100">
        <v>-11.594311377245504</v>
      </c>
      <c r="Q12" s="99">
        <v>1883.5</v>
      </c>
      <c r="R12" s="99">
        <v>1900</v>
      </c>
      <c r="S12" s="99">
        <v>2155</v>
      </c>
      <c r="T12" s="100">
        <v>0.87602867002919993</v>
      </c>
      <c r="U12" s="100">
        <v>13.421052631578959</v>
      </c>
    </row>
    <row r="13" spans="1:26" ht="17">
      <c r="A13" s="183" t="s">
        <v>19</v>
      </c>
      <c r="B13" s="99">
        <v>6189.2</v>
      </c>
      <c r="C13" s="99">
        <v>6322.2</v>
      </c>
      <c r="D13" s="99">
        <v>6658.2</v>
      </c>
      <c r="E13" s="153">
        <v>2.1489045433981744</v>
      </c>
      <c r="F13" s="153">
        <v>5.3146056752396191</v>
      </c>
      <c r="G13" s="99">
        <v>0</v>
      </c>
      <c r="H13" s="99">
        <v>0</v>
      </c>
      <c r="I13" s="99">
        <v>0</v>
      </c>
      <c r="J13" s="153">
        <v>0</v>
      </c>
      <c r="K13" s="153">
        <v>0</v>
      </c>
      <c r="L13" s="99">
        <v>4082.4056932966023</v>
      </c>
      <c r="M13" s="99">
        <v>4187.5</v>
      </c>
      <c r="N13" s="99">
        <v>4103</v>
      </c>
      <c r="O13" s="153">
        <v>2.5743229507044134</v>
      </c>
      <c r="P13" s="153">
        <v>-2.0179104477611958</v>
      </c>
      <c r="Q13" s="99">
        <v>2016</v>
      </c>
      <c r="R13" s="99">
        <v>2018</v>
      </c>
      <c r="S13" s="99">
        <v>2055</v>
      </c>
      <c r="T13" s="153">
        <v>9.9206349206355071E-2</v>
      </c>
      <c r="U13" s="153">
        <v>1.8334985133795954</v>
      </c>
    </row>
    <row r="14" spans="1:26" ht="17">
      <c r="A14" s="183" t="s">
        <v>20</v>
      </c>
      <c r="B14" s="99">
        <v>56590</v>
      </c>
      <c r="C14" s="99">
        <v>56205</v>
      </c>
      <c r="D14" s="99">
        <v>57172</v>
      </c>
      <c r="E14" s="153">
        <v>-0.6803322141721253</v>
      </c>
      <c r="F14" s="153">
        <v>1.7204875011120038</v>
      </c>
      <c r="G14" s="99">
        <v>42537</v>
      </c>
      <c r="H14" s="99">
        <v>47180</v>
      </c>
      <c r="I14" s="99">
        <v>51095</v>
      </c>
      <c r="J14" s="153">
        <v>10.915203234830855</v>
      </c>
      <c r="K14" s="153">
        <v>8.2980076303518473</v>
      </c>
      <c r="L14" s="99">
        <v>34264</v>
      </c>
      <c r="M14" s="99">
        <v>34044</v>
      </c>
      <c r="N14" s="99">
        <v>34660</v>
      </c>
      <c r="O14" s="153">
        <v>-0.64207331309829385</v>
      </c>
      <c r="P14" s="153">
        <v>1.8094230995182841</v>
      </c>
      <c r="Q14" s="99">
        <v>14127</v>
      </c>
      <c r="R14" s="99">
        <v>14323</v>
      </c>
      <c r="S14" s="99">
        <v>14640</v>
      </c>
      <c r="T14" s="153">
        <v>1.3874141714447461</v>
      </c>
      <c r="U14" s="153">
        <v>2.213223486699718</v>
      </c>
    </row>
    <row r="15" spans="1:26" ht="17">
      <c r="A15" s="183" t="s">
        <v>21</v>
      </c>
      <c r="B15" s="99">
        <v>5641.5</v>
      </c>
      <c r="C15" s="99">
        <v>5708.6</v>
      </c>
      <c r="D15" s="99">
        <v>5793.6</v>
      </c>
      <c r="E15" s="153">
        <v>1.1893999822742245</v>
      </c>
      <c r="F15" s="153">
        <v>1.4889815366289554</v>
      </c>
      <c r="G15" s="99">
        <v>56630</v>
      </c>
      <c r="H15" s="99">
        <v>50242</v>
      </c>
      <c r="I15" s="99">
        <v>53277</v>
      </c>
      <c r="J15" s="153">
        <v>-11.280240155394665</v>
      </c>
      <c r="K15" s="153">
        <v>6.0407627084909024</v>
      </c>
      <c r="L15" s="99">
        <v>98</v>
      </c>
      <c r="M15" s="99">
        <v>98</v>
      </c>
      <c r="N15" s="99">
        <v>98</v>
      </c>
      <c r="O15" s="153">
        <v>0</v>
      </c>
      <c r="P15" s="153">
        <v>0</v>
      </c>
      <c r="Q15" s="99">
        <v>515.5</v>
      </c>
      <c r="R15" s="99">
        <v>516.5</v>
      </c>
      <c r="S15" s="99">
        <v>519.5</v>
      </c>
      <c r="T15" s="153">
        <v>0.19398642095053731</v>
      </c>
      <c r="U15" s="153">
        <v>0.58083252662149221</v>
      </c>
    </row>
    <row r="16" spans="1:26" ht="17">
      <c r="A16" s="183" t="s">
        <v>22</v>
      </c>
      <c r="B16" s="99">
        <v>9011</v>
      </c>
      <c r="C16" s="99">
        <v>8895</v>
      </c>
      <c r="D16" s="99">
        <v>8841</v>
      </c>
      <c r="E16" s="153">
        <v>-1.2873155032737742</v>
      </c>
      <c r="F16" s="153">
        <v>-0.60708263069140855</v>
      </c>
      <c r="G16" s="99">
        <v>150</v>
      </c>
      <c r="H16" s="99">
        <v>150</v>
      </c>
      <c r="I16" s="99">
        <v>170</v>
      </c>
      <c r="J16" s="153">
        <v>0</v>
      </c>
      <c r="K16" s="153">
        <v>13.333333333333329</v>
      </c>
      <c r="L16" s="99">
        <v>0</v>
      </c>
      <c r="M16" s="99">
        <v>0</v>
      </c>
      <c r="N16" s="99">
        <v>0</v>
      </c>
      <c r="O16" s="153">
        <v>0</v>
      </c>
      <c r="P16" s="153">
        <v>0</v>
      </c>
      <c r="Q16" s="99">
        <v>0</v>
      </c>
      <c r="R16" s="99">
        <v>0</v>
      </c>
      <c r="S16" s="99">
        <v>0</v>
      </c>
      <c r="T16" s="153">
        <v>0</v>
      </c>
      <c r="U16" s="153">
        <v>0</v>
      </c>
    </row>
    <row r="17" spans="1:26" ht="17">
      <c r="A17" s="183" t="s">
        <v>23</v>
      </c>
      <c r="B17" s="99">
        <v>997</v>
      </c>
      <c r="C17" s="99">
        <v>982</v>
      </c>
      <c r="D17" s="99">
        <v>944</v>
      </c>
      <c r="E17" s="153">
        <v>-1.5045135406218719</v>
      </c>
      <c r="F17" s="153">
        <v>-3.8696537678207648</v>
      </c>
      <c r="G17" s="99">
        <v>305</v>
      </c>
      <c r="H17" s="99">
        <v>320</v>
      </c>
      <c r="I17" s="99">
        <v>395</v>
      </c>
      <c r="J17" s="153">
        <v>4.9180327868852487</v>
      </c>
      <c r="K17" s="153">
        <v>23.4375</v>
      </c>
      <c r="L17" s="99">
        <v>0</v>
      </c>
      <c r="M17" s="99">
        <v>0</v>
      </c>
      <c r="N17" s="99">
        <v>0</v>
      </c>
      <c r="O17" s="153">
        <v>0</v>
      </c>
      <c r="P17" s="153">
        <v>0</v>
      </c>
      <c r="Q17" s="99">
        <v>0</v>
      </c>
      <c r="R17" s="99">
        <v>0</v>
      </c>
      <c r="S17" s="99">
        <v>0</v>
      </c>
      <c r="T17" s="153">
        <v>0</v>
      </c>
      <c r="U17" s="153">
        <v>0</v>
      </c>
    </row>
    <row r="18" spans="1:26" ht="17">
      <c r="A18" s="183" t="s">
        <v>24</v>
      </c>
      <c r="B18" s="99">
        <v>4390</v>
      </c>
      <c r="C18" s="99">
        <v>5372</v>
      </c>
      <c r="D18" s="99">
        <v>5363</v>
      </c>
      <c r="E18" s="153">
        <v>22.369020501138962</v>
      </c>
      <c r="F18" s="153">
        <v>-0.16753536857780205</v>
      </c>
      <c r="G18" s="99">
        <v>0</v>
      </c>
      <c r="H18" s="99">
        <v>8</v>
      </c>
      <c r="I18" s="99">
        <v>0</v>
      </c>
      <c r="J18" s="153">
        <v>0</v>
      </c>
      <c r="K18" s="153">
        <v>-100</v>
      </c>
      <c r="L18" s="99">
        <v>3255.4695533518093</v>
      </c>
      <c r="M18" s="99">
        <v>3175</v>
      </c>
      <c r="N18" s="99">
        <v>3166</v>
      </c>
      <c r="O18" s="153">
        <v>-2.4718263228405419</v>
      </c>
      <c r="P18" s="153">
        <v>-0.28346456692914046</v>
      </c>
      <c r="Q18" s="99">
        <v>3385</v>
      </c>
      <c r="R18" s="99">
        <v>3388</v>
      </c>
      <c r="S18" s="99">
        <v>3419</v>
      </c>
      <c r="T18" s="153">
        <v>8.8626292466770451E-2</v>
      </c>
      <c r="U18" s="153">
        <v>0.91499409681227917</v>
      </c>
    </row>
    <row r="19" spans="1:26" ht="17">
      <c r="A19" s="183" t="s">
        <v>25</v>
      </c>
      <c r="B19" s="99">
        <v>39160</v>
      </c>
      <c r="C19" s="99">
        <v>38938</v>
      </c>
      <c r="D19" s="99">
        <v>38900</v>
      </c>
      <c r="E19" s="153">
        <v>-0.56690500510725883</v>
      </c>
      <c r="F19" s="153">
        <v>-9.7591042169597131E-2</v>
      </c>
      <c r="G19" s="99">
        <v>30040</v>
      </c>
      <c r="H19" s="99">
        <v>39267</v>
      </c>
      <c r="I19" s="99">
        <v>63417</v>
      </c>
      <c r="J19" s="153">
        <v>30.715712383488693</v>
      </c>
      <c r="K19" s="153">
        <v>61.502024600809847</v>
      </c>
      <c r="L19" s="99">
        <v>16731.141237878415</v>
      </c>
      <c r="M19" s="99">
        <v>16150</v>
      </c>
      <c r="N19" s="99">
        <v>16118</v>
      </c>
      <c r="O19" s="153">
        <v>-3.4734106276190175</v>
      </c>
      <c r="P19" s="153">
        <v>-0.1981424148606834</v>
      </c>
      <c r="Q19" s="99">
        <v>19981</v>
      </c>
      <c r="R19" s="99">
        <v>20025</v>
      </c>
      <c r="S19" s="99">
        <v>19883</v>
      </c>
      <c r="T19" s="153">
        <v>0.22020919873880018</v>
      </c>
      <c r="U19" s="153">
        <v>-0.70911360799000533</v>
      </c>
    </row>
    <row r="20" spans="1:26" ht="17">
      <c r="A20" s="183" t="s">
        <v>26</v>
      </c>
      <c r="B20" s="99">
        <v>29698</v>
      </c>
      <c r="C20" s="99">
        <v>30944</v>
      </c>
      <c r="D20" s="99">
        <v>30931</v>
      </c>
      <c r="E20" s="153">
        <v>4.1955687251666802</v>
      </c>
      <c r="F20" s="153">
        <v>-4.2011375387801309E-2</v>
      </c>
      <c r="G20" s="99">
        <v>24645</v>
      </c>
      <c r="H20" s="99">
        <v>24170</v>
      </c>
      <c r="I20" s="99">
        <v>32560</v>
      </c>
      <c r="J20" s="153">
        <v>-1.9273686346114829</v>
      </c>
      <c r="K20" s="153">
        <v>34.712453454695918</v>
      </c>
      <c r="L20" s="99">
        <v>31613.967115875126</v>
      </c>
      <c r="M20" s="99">
        <v>31890</v>
      </c>
      <c r="N20" s="99">
        <v>31952</v>
      </c>
      <c r="O20" s="153">
        <v>0.87313586147897126</v>
      </c>
      <c r="P20" s="153">
        <v>0.1944183129507735</v>
      </c>
      <c r="Q20" s="99">
        <v>7520</v>
      </c>
      <c r="R20" s="99">
        <v>7758.5</v>
      </c>
      <c r="S20" s="99">
        <v>8069.5</v>
      </c>
      <c r="T20" s="153">
        <v>3.1715425531915002</v>
      </c>
      <c r="U20" s="153">
        <v>4.0085067989946452</v>
      </c>
    </row>
    <row r="21" spans="1:26" ht="17">
      <c r="A21" s="91" t="s">
        <v>454</v>
      </c>
      <c r="B21" s="101">
        <v>50705</v>
      </c>
      <c r="C21" s="101">
        <v>52074</v>
      </c>
      <c r="D21" s="101">
        <v>53114</v>
      </c>
      <c r="E21" s="148">
        <v>2.6999309732767927</v>
      </c>
      <c r="F21" s="148">
        <v>1.9971578906940124</v>
      </c>
      <c r="G21" s="101">
        <v>43074</v>
      </c>
      <c r="H21" s="101">
        <v>39611</v>
      </c>
      <c r="I21" s="101">
        <v>54330</v>
      </c>
      <c r="J21" s="148">
        <v>-8.0396526907182988</v>
      </c>
      <c r="K21" s="148">
        <v>37.158870010855566</v>
      </c>
      <c r="L21" s="101">
        <v>36907.614999999998</v>
      </c>
      <c r="M21" s="101">
        <v>36894</v>
      </c>
      <c r="N21" s="101">
        <v>37262</v>
      </c>
      <c r="O21" s="148">
        <v>-3.6889406156419113E-2</v>
      </c>
      <c r="P21" s="148">
        <v>0.9974521602428581</v>
      </c>
      <c r="Q21" s="101">
        <v>18293</v>
      </c>
      <c r="R21" s="101">
        <v>19367</v>
      </c>
      <c r="S21" s="101">
        <v>20732</v>
      </c>
      <c r="T21" s="148">
        <v>5.8710982342972784</v>
      </c>
      <c r="U21" s="148">
        <v>7.0480714617648488</v>
      </c>
    </row>
    <row r="22" spans="1:26" ht="16">
      <c r="A22" s="91" t="s">
        <v>27</v>
      </c>
      <c r="B22" s="102">
        <v>57795.340000000004</v>
      </c>
      <c r="C22" s="102">
        <v>59491.3</v>
      </c>
      <c r="D22" s="102">
        <v>64425</v>
      </c>
      <c r="E22" s="148">
        <v>2.9344234327542722</v>
      </c>
      <c r="F22" s="148">
        <v>8.2931453842830791</v>
      </c>
      <c r="G22" s="102">
        <v>40838.9</v>
      </c>
      <c r="H22" s="102">
        <v>47247</v>
      </c>
      <c r="I22" s="102">
        <v>46408</v>
      </c>
      <c r="J22" s="148">
        <v>15.691167000090587</v>
      </c>
      <c r="K22" s="148">
        <v>-1.7757741232247639</v>
      </c>
      <c r="L22" s="102">
        <v>28898</v>
      </c>
      <c r="M22" s="102">
        <v>28852.3</v>
      </c>
      <c r="N22" s="102">
        <v>29182.799999999999</v>
      </c>
      <c r="O22" s="148">
        <v>-0.15814243200222222</v>
      </c>
      <c r="P22" s="148">
        <v>1.1454892677533479</v>
      </c>
      <c r="Q22" s="102">
        <v>22060.5</v>
      </c>
      <c r="R22" s="102">
        <v>23431.5</v>
      </c>
      <c r="S22" s="102">
        <v>23524.2</v>
      </c>
      <c r="T22" s="148">
        <v>6.2147276806962566</v>
      </c>
      <c r="U22" s="148">
        <v>0.39562127904744671</v>
      </c>
    </row>
    <row r="23" spans="1:26" ht="17">
      <c r="A23" s="183" t="s">
        <v>28</v>
      </c>
      <c r="B23" s="99">
        <v>6897</v>
      </c>
      <c r="C23" s="99">
        <v>7130.5</v>
      </c>
      <c r="D23" s="99">
        <v>7277.3</v>
      </c>
      <c r="E23" s="153">
        <v>3.3855299405538517</v>
      </c>
      <c r="F23" s="153">
        <v>2.058761657667759</v>
      </c>
      <c r="G23" s="99">
        <v>0</v>
      </c>
      <c r="H23" s="99">
        <v>0</v>
      </c>
      <c r="I23" s="99">
        <v>0</v>
      </c>
      <c r="J23" s="153">
        <v>0</v>
      </c>
      <c r="K23" s="153">
        <v>0</v>
      </c>
      <c r="L23" s="99">
        <v>8202</v>
      </c>
      <c r="M23" s="99">
        <v>7244</v>
      </c>
      <c r="N23" s="99">
        <v>7262</v>
      </c>
      <c r="O23" s="153">
        <v>-11.680078029748842</v>
      </c>
      <c r="P23" s="153">
        <v>0.24848150193264473</v>
      </c>
      <c r="Q23" s="99">
        <v>6672</v>
      </c>
      <c r="R23" s="99">
        <v>7097</v>
      </c>
      <c r="S23" s="99">
        <v>7243</v>
      </c>
      <c r="T23" s="153">
        <v>6.3699040767386066</v>
      </c>
      <c r="U23" s="153">
        <v>2.0572072706777504</v>
      </c>
    </row>
    <row r="24" spans="1:26" ht="17">
      <c r="A24" s="183" t="s">
        <v>29</v>
      </c>
      <c r="B24" s="99">
        <v>3306</v>
      </c>
      <c r="C24" s="99">
        <v>3479</v>
      </c>
      <c r="D24" s="99">
        <v>3490</v>
      </c>
      <c r="E24" s="153">
        <v>5.2329098608590527</v>
      </c>
      <c r="F24" s="153">
        <v>0.31618281115261482</v>
      </c>
      <c r="G24" s="99">
        <v>28775</v>
      </c>
      <c r="H24" s="99">
        <v>34911</v>
      </c>
      <c r="I24" s="99">
        <v>32066</v>
      </c>
      <c r="J24" s="153">
        <v>21.324066029539537</v>
      </c>
      <c r="K24" s="153">
        <v>-8.1492939188221385</v>
      </c>
      <c r="L24" s="99">
        <v>1503</v>
      </c>
      <c r="M24" s="99">
        <v>1015</v>
      </c>
      <c r="N24" s="99">
        <v>1015</v>
      </c>
      <c r="O24" s="153">
        <v>-32.468396540252826</v>
      </c>
      <c r="P24" s="153">
        <v>0</v>
      </c>
      <c r="Q24" s="99">
        <v>1216</v>
      </c>
      <c r="R24" s="99">
        <v>1225</v>
      </c>
      <c r="S24" s="99">
        <v>1223</v>
      </c>
      <c r="T24" s="153">
        <v>0.74013157894736992</v>
      </c>
      <c r="U24" s="153">
        <v>-0.16326530612245449</v>
      </c>
    </row>
    <row r="25" spans="1:26" ht="17">
      <c r="A25" s="183" t="s">
        <v>30</v>
      </c>
      <c r="B25" s="99">
        <v>3106</v>
      </c>
      <c r="C25" s="99">
        <v>3309</v>
      </c>
      <c r="D25" s="99">
        <v>3311</v>
      </c>
      <c r="E25" s="153">
        <v>6.5357372826786957</v>
      </c>
      <c r="F25" s="153">
        <v>6.0441220912665017E-2</v>
      </c>
      <c r="G25" s="99">
        <v>3130</v>
      </c>
      <c r="H25" s="99">
        <v>3497</v>
      </c>
      <c r="I25" s="99">
        <v>3874</v>
      </c>
      <c r="J25" s="153">
        <v>11.725239616613422</v>
      </c>
      <c r="K25" s="153">
        <v>10.780669144981417</v>
      </c>
      <c r="L25" s="99">
        <v>2877</v>
      </c>
      <c r="M25" s="99">
        <v>3102</v>
      </c>
      <c r="N25" s="99">
        <v>3313</v>
      </c>
      <c r="O25" s="153">
        <v>7.8206465067778907</v>
      </c>
      <c r="P25" s="153">
        <v>6.8020631850419022</v>
      </c>
      <c r="Q25" s="99">
        <v>1492</v>
      </c>
      <c r="R25" s="99">
        <v>1688</v>
      </c>
      <c r="S25" s="99">
        <v>1706</v>
      </c>
      <c r="T25" s="153">
        <v>13.136729222520117</v>
      </c>
      <c r="U25" s="153">
        <v>1.0663507109004655</v>
      </c>
    </row>
    <row r="26" spans="1:26" ht="17">
      <c r="A26" s="183" t="s">
        <v>31</v>
      </c>
      <c r="B26" s="99">
        <v>432</v>
      </c>
      <c r="C26" s="99">
        <v>474</v>
      </c>
      <c r="D26" s="99">
        <v>462</v>
      </c>
      <c r="E26" s="153">
        <v>9.7222222222222285</v>
      </c>
      <c r="F26" s="153">
        <v>-2.5316455696202524</v>
      </c>
      <c r="G26" s="99">
        <v>0</v>
      </c>
      <c r="H26" s="99">
        <v>0</v>
      </c>
      <c r="I26" s="99">
        <v>0</v>
      </c>
      <c r="J26" s="153">
        <v>0</v>
      </c>
      <c r="K26" s="153">
        <v>0</v>
      </c>
      <c r="L26" s="99">
        <v>400</v>
      </c>
      <c r="M26" s="99">
        <v>399</v>
      </c>
      <c r="N26" s="99">
        <v>400</v>
      </c>
      <c r="O26" s="153">
        <v>-0.25</v>
      </c>
      <c r="P26" s="153">
        <v>0.25062656641603098</v>
      </c>
      <c r="Q26" s="99">
        <v>1414.5</v>
      </c>
      <c r="R26" s="99">
        <v>1493.5</v>
      </c>
      <c r="S26" s="99">
        <v>1574.2</v>
      </c>
      <c r="T26" s="153">
        <v>5.5850123718628453</v>
      </c>
      <c r="U26" s="153">
        <v>5.4034147974556532</v>
      </c>
    </row>
    <row r="27" spans="1:26" ht="17">
      <c r="A27" s="183" t="s">
        <v>32</v>
      </c>
      <c r="B27" s="99">
        <v>7421.04</v>
      </c>
      <c r="C27" s="99">
        <v>8432.5</v>
      </c>
      <c r="D27" s="99">
        <v>9205.5</v>
      </c>
      <c r="E27" s="153">
        <v>13.629626036242897</v>
      </c>
      <c r="F27" s="153">
        <v>9.1669137266528367</v>
      </c>
      <c r="G27" s="99">
        <v>1136.4000000000001</v>
      </c>
      <c r="H27" s="99">
        <v>763</v>
      </c>
      <c r="I27" s="99">
        <v>989</v>
      </c>
      <c r="J27" s="153">
        <v>-32.858148539246741</v>
      </c>
      <c r="K27" s="153">
        <v>29.619921363040646</v>
      </c>
      <c r="L27" s="99">
        <v>5791</v>
      </c>
      <c r="M27" s="99">
        <v>6828</v>
      </c>
      <c r="N27" s="99">
        <v>6892</v>
      </c>
      <c r="O27" s="153">
        <v>17.907097219823868</v>
      </c>
      <c r="P27" s="153">
        <v>0.93731693028703944</v>
      </c>
      <c r="Q27" s="99">
        <v>4307</v>
      </c>
      <c r="R27" s="99">
        <v>4393</v>
      </c>
      <c r="S27" s="99">
        <v>4483</v>
      </c>
      <c r="T27" s="153">
        <v>1.9967494775946051</v>
      </c>
      <c r="U27" s="153">
        <v>2.0487138629638082</v>
      </c>
    </row>
    <row r="28" spans="1:26" ht="17">
      <c r="A28" s="28" t="s">
        <v>33</v>
      </c>
      <c r="B28" s="99">
        <v>19652</v>
      </c>
      <c r="C28" s="99">
        <v>19725</v>
      </c>
      <c r="D28" s="99">
        <v>23734.9</v>
      </c>
      <c r="E28" s="153">
        <v>0.3714634642784489</v>
      </c>
      <c r="F28" s="153">
        <v>20.32902408111535</v>
      </c>
      <c r="G28" s="99">
        <v>7797.5</v>
      </c>
      <c r="H28" s="99">
        <v>8076</v>
      </c>
      <c r="I28" s="99">
        <v>9479</v>
      </c>
      <c r="J28" s="153">
        <v>3.5716575825585011</v>
      </c>
      <c r="K28" s="153">
        <v>17.372461614660722</v>
      </c>
      <c r="L28" s="99">
        <v>9230</v>
      </c>
      <c r="M28" s="99">
        <v>9344</v>
      </c>
      <c r="N28" s="99">
        <v>9336.5</v>
      </c>
      <c r="O28" s="153">
        <v>1.2351029252437797</v>
      </c>
      <c r="P28" s="153">
        <v>-8.0265410958901384E-2</v>
      </c>
      <c r="Q28" s="99">
        <v>6327</v>
      </c>
      <c r="R28" s="99">
        <v>6826</v>
      </c>
      <c r="S28" s="99">
        <v>6579</v>
      </c>
      <c r="T28" s="153">
        <v>7.8868342026236888</v>
      </c>
      <c r="U28" s="153">
        <v>-3.6185174333431007</v>
      </c>
    </row>
    <row r="29" spans="1:26" ht="17">
      <c r="A29" s="183" t="s">
        <v>34</v>
      </c>
      <c r="B29" s="3">
        <v>16863</v>
      </c>
      <c r="C29" s="3">
        <v>16818</v>
      </c>
      <c r="D29" s="103">
        <v>16808</v>
      </c>
      <c r="E29" s="153">
        <v>-0.26685643123998659</v>
      </c>
      <c r="F29" s="153">
        <v>-5.9460102271373216E-2</v>
      </c>
      <c r="G29" s="3">
        <v>0</v>
      </c>
      <c r="H29" s="3">
        <v>0</v>
      </c>
      <c r="I29" s="103">
        <v>0</v>
      </c>
      <c r="J29" s="153">
        <v>0</v>
      </c>
      <c r="K29" s="153">
        <v>0</v>
      </c>
      <c r="L29" s="99">
        <v>168</v>
      </c>
      <c r="M29" s="99">
        <v>170</v>
      </c>
      <c r="N29" s="99">
        <v>182</v>
      </c>
      <c r="O29" s="153">
        <v>1.1904761904761898</v>
      </c>
      <c r="P29" s="153">
        <v>7.058823529411768</v>
      </c>
      <c r="Q29" s="99">
        <v>9</v>
      </c>
      <c r="R29" s="99">
        <v>22</v>
      </c>
      <c r="S29" s="99">
        <v>26</v>
      </c>
      <c r="T29" s="153">
        <v>144.44444444444446</v>
      </c>
      <c r="U29" s="153">
        <v>18.181818181818187</v>
      </c>
    </row>
    <row r="30" spans="1:26" ht="17">
      <c r="A30" s="183" t="s">
        <v>35</v>
      </c>
      <c r="B30" s="187">
        <v>118.3</v>
      </c>
      <c r="C30" s="187">
        <v>123.3</v>
      </c>
      <c r="D30" s="188">
        <v>136.30000000000001</v>
      </c>
      <c r="E30" s="153">
        <v>4.2265426880811532</v>
      </c>
      <c r="F30" s="153">
        <v>10.5433901054339</v>
      </c>
      <c r="G30" s="187">
        <v>0</v>
      </c>
      <c r="H30" s="187">
        <v>0</v>
      </c>
      <c r="I30" s="188">
        <v>0</v>
      </c>
      <c r="J30" s="100">
        <v>0</v>
      </c>
      <c r="K30" s="100">
        <v>0</v>
      </c>
      <c r="L30" s="187">
        <v>727</v>
      </c>
      <c r="M30" s="187">
        <v>750.3</v>
      </c>
      <c r="N30" s="188">
        <v>782.3</v>
      </c>
      <c r="O30" s="153">
        <v>3.2049518569463658</v>
      </c>
      <c r="P30" s="153">
        <v>4.2649606823937063</v>
      </c>
      <c r="Q30" s="187">
        <v>623</v>
      </c>
      <c r="R30" s="187">
        <v>687</v>
      </c>
      <c r="S30" s="188">
        <v>690</v>
      </c>
      <c r="T30" s="153">
        <v>10.272873194221503</v>
      </c>
      <c r="U30" s="153">
        <v>0.4366812227074206</v>
      </c>
    </row>
    <row r="31" spans="1:26" ht="17.5">
      <c r="A31" s="55"/>
      <c r="B31" s="104"/>
      <c r="C31" s="104"/>
      <c r="D31" s="104"/>
      <c r="E31" s="104"/>
      <c r="F31" s="104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spans="1:26" ht="17.5">
      <c r="A32" s="309" t="s">
        <v>4</v>
      </c>
      <c r="B32" s="310" t="s">
        <v>353</v>
      </c>
      <c r="C32" s="310"/>
      <c r="D32" s="310"/>
      <c r="E32" s="310"/>
      <c r="F32" s="310"/>
      <c r="G32" s="310" t="s">
        <v>354</v>
      </c>
      <c r="H32" s="310"/>
      <c r="I32" s="310"/>
      <c r="J32" s="310"/>
      <c r="K32" s="310"/>
      <c r="L32" s="310" t="s">
        <v>444</v>
      </c>
      <c r="M32" s="310"/>
      <c r="N32" s="310"/>
      <c r="O32" s="310"/>
      <c r="P32" s="310"/>
      <c r="Q32" s="310" t="s">
        <v>36</v>
      </c>
      <c r="R32" s="310"/>
      <c r="S32" s="310"/>
      <c r="T32" s="310"/>
      <c r="U32" s="310"/>
      <c r="V32" s="55"/>
      <c r="W32" s="55"/>
      <c r="X32" s="55"/>
      <c r="Y32" s="55"/>
      <c r="Z32" s="55"/>
    </row>
    <row r="33" spans="1:26" ht="17.5">
      <c r="A33" s="309"/>
      <c r="B33" s="56" t="s">
        <v>5</v>
      </c>
      <c r="C33" s="56" t="s">
        <v>6</v>
      </c>
      <c r="D33" s="56" t="s">
        <v>7</v>
      </c>
      <c r="E33" s="311" t="s">
        <v>8</v>
      </c>
      <c r="F33" s="311" t="s">
        <v>9</v>
      </c>
      <c r="G33" s="56" t="s">
        <v>5</v>
      </c>
      <c r="H33" s="56" t="s">
        <v>6</v>
      </c>
      <c r="I33" s="56" t="s">
        <v>7</v>
      </c>
      <c r="J33" s="311" t="s">
        <v>8</v>
      </c>
      <c r="K33" s="311" t="s">
        <v>9</v>
      </c>
      <c r="L33" s="56" t="s">
        <v>5</v>
      </c>
      <c r="M33" s="56" t="s">
        <v>6</v>
      </c>
      <c r="N33" s="56" t="s">
        <v>7</v>
      </c>
      <c r="O33" s="311" t="s">
        <v>8</v>
      </c>
      <c r="P33" s="311" t="s">
        <v>9</v>
      </c>
      <c r="Q33" s="56" t="s">
        <v>5</v>
      </c>
      <c r="R33" s="56" t="s">
        <v>6</v>
      </c>
      <c r="S33" s="56" t="s">
        <v>7</v>
      </c>
      <c r="T33" s="311" t="s">
        <v>8</v>
      </c>
      <c r="U33" s="311" t="s">
        <v>9</v>
      </c>
      <c r="V33" s="55"/>
      <c r="W33" s="55"/>
      <c r="X33" s="55"/>
      <c r="Y33" s="55"/>
      <c r="Z33" s="55"/>
    </row>
    <row r="34" spans="1:26" ht="30">
      <c r="A34" s="309"/>
      <c r="B34" s="182" t="str">
        <f>$B$6</f>
        <v xml:space="preserve">cf=j= @)&amp;$÷&amp;%
-;fpg–k';_                </v>
      </c>
      <c r="C34" s="182" t="str">
        <f>$C$6</f>
        <v xml:space="preserve">cf=j= @)&amp;%÷&amp;^
-;fpg–k';_                </v>
      </c>
      <c r="D34" s="182" t="str">
        <f>$D$6</f>
        <v xml:space="preserve">cf=j= @)&amp;^÷&amp;&amp;
-;fpg–k';_                </v>
      </c>
      <c r="E34" s="311"/>
      <c r="F34" s="311"/>
      <c r="G34" s="182" t="str">
        <f>$B$6</f>
        <v xml:space="preserve">cf=j= @)&amp;$÷&amp;%
-;fpg–k';_                </v>
      </c>
      <c r="H34" s="182" t="str">
        <f>$C$6</f>
        <v xml:space="preserve">cf=j= @)&amp;%÷&amp;^
-;fpg–k';_                </v>
      </c>
      <c r="I34" s="182" t="str">
        <f>$D$6</f>
        <v xml:space="preserve">cf=j= @)&amp;^÷&amp;&amp;
-;fpg–k';_                </v>
      </c>
      <c r="J34" s="311"/>
      <c r="K34" s="311"/>
      <c r="L34" s="182" t="str">
        <f>$B$6</f>
        <v xml:space="preserve">cf=j= @)&amp;$÷&amp;%
-;fpg–k';_                </v>
      </c>
      <c r="M34" s="182" t="str">
        <f>$C$6</f>
        <v xml:space="preserve">cf=j= @)&amp;%÷&amp;^
-;fpg–k';_                </v>
      </c>
      <c r="N34" s="182" t="str">
        <f>$D$6</f>
        <v xml:space="preserve">cf=j= @)&amp;^÷&amp;&amp;
-;fpg–k';_                </v>
      </c>
      <c r="O34" s="311"/>
      <c r="P34" s="311"/>
      <c r="Q34" s="182" t="str">
        <f>$B$6</f>
        <v xml:space="preserve">cf=j= @)&amp;$÷&amp;%
-;fpg–k';_                </v>
      </c>
      <c r="R34" s="182" t="str">
        <f>$C$6</f>
        <v xml:space="preserve">cf=j= @)&amp;%÷&amp;^
-;fpg–k';_                </v>
      </c>
      <c r="S34" s="182" t="str">
        <f>$D$6</f>
        <v xml:space="preserve">cf=j= @)&amp;^÷&amp;&amp;
-;fpg–k';_                </v>
      </c>
      <c r="T34" s="311"/>
      <c r="U34" s="311"/>
      <c r="V34" s="57"/>
      <c r="W34" s="57"/>
      <c r="X34" s="57"/>
      <c r="Y34" s="57"/>
      <c r="Z34" s="57"/>
    </row>
    <row r="35" spans="1:26" ht="17">
      <c r="A35" s="91" t="s">
        <v>13</v>
      </c>
      <c r="B35" s="96">
        <v>768473.5</v>
      </c>
      <c r="C35" s="96">
        <v>819480</v>
      </c>
      <c r="D35" s="96">
        <v>823075.5</v>
      </c>
      <c r="E35" s="148">
        <v>6.6373791679218641</v>
      </c>
      <c r="F35" s="148">
        <v>0.43875384390102568</v>
      </c>
      <c r="G35" s="96">
        <v>263805</v>
      </c>
      <c r="H35" s="96">
        <v>254216</v>
      </c>
      <c r="I35" s="96">
        <v>256323.79</v>
      </c>
      <c r="J35" s="148">
        <v>-3.634881825590881</v>
      </c>
      <c r="K35" s="148">
        <v>0.82913349277779957</v>
      </c>
      <c r="L35" s="96">
        <v>489276</v>
      </c>
      <c r="M35" s="96">
        <v>490940</v>
      </c>
      <c r="N35" s="96">
        <v>488823.2</v>
      </c>
      <c r="O35" s="148">
        <v>0.34009434347895251</v>
      </c>
      <c r="P35" s="148">
        <v>-0.43117285207968337</v>
      </c>
      <c r="Q35" s="96">
        <v>4013395.7598476443</v>
      </c>
      <c r="R35" s="96">
        <v>4151203.79</v>
      </c>
      <c r="S35" s="96">
        <v>4235523.4399999995</v>
      </c>
      <c r="T35" s="148">
        <v>3.4337014936595125</v>
      </c>
      <c r="U35" s="148">
        <v>2.0312096024560446</v>
      </c>
      <c r="V35" s="98"/>
      <c r="W35" s="98"/>
      <c r="X35" s="98"/>
      <c r="Y35" s="98"/>
      <c r="Z35" s="98"/>
    </row>
    <row r="36" spans="1:26" ht="17">
      <c r="A36" s="183" t="s">
        <v>14</v>
      </c>
      <c r="B36" s="99">
        <v>317217</v>
      </c>
      <c r="C36" s="99">
        <v>323192</v>
      </c>
      <c r="D36" s="99">
        <v>323182</v>
      </c>
      <c r="E36" s="153">
        <v>1.8835686612003855</v>
      </c>
      <c r="F36" s="153">
        <v>-3.0941359934644197E-3</v>
      </c>
      <c r="G36" s="99">
        <v>38248</v>
      </c>
      <c r="H36" s="99">
        <v>38527</v>
      </c>
      <c r="I36" s="99">
        <v>38814.716</v>
      </c>
      <c r="J36" s="153">
        <v>0.72944990587741643</v>
      </c>
      <c r="K36" s="153">
        <v>0.74679056246269226</v>
      </c>
      <c r="L36" s="99">
        <v>179398</v>
      </c>
      <c r="M36" s="99">
        <v>182700</v>
      </c>
      <c r="N36" s="99">
        <v>181308</v>
      </c>
      <c r="O36" s="153">
        <v>1.840600229656971</v>
      </c>
      <c r="P36" s="153">
        <v>-0.7619047619047592</v>
      </c>
      <c r="Q36" s="96">
        <v>1497017.6562472424</v>
      </c>
      <c r="R36" s="96">
        <v>1557013.5</v>
      </c>
      <c r="S36" s="96">
        <v>1549401.216</v>
      </c>
      <c r="T36" s="153">
        <v>4.0076911252440794</v>
      </c>
      <c r="U36" s="153">
        <v>-0.48890289005201737</v>
      </c>
      <c r="V36" s="57"/>
      <c r="W36" s="57"/>
      <c r="X36" s="57"/>
      <c r="Y36" s="57"/>
      <c r="Z36" s="57"/>
    </row>
    <row r="37" spans="1:26" ht="17">
      <c r="A37" s="183" t="s">
        <v>15</v>
      </c>
      <c r="B37" s="99">
        <v>137479</v>
      </c>
      <c r="C37" s="99">
        <v>146332</v>
      </c>
      <c r="D37" s="99">
        <v>147672</v>
      </c>
      <c r="E37" s="153">
        <v>6.439528946239065</v>
      </c>
      <c r="F37" s="153">
        <v>0.9157258836071378</v>
      </c>
      <c r="G37" s="99">
        <v>93316</v>
      </c>
      <c r="H37" s="99">
        <v>91315</v>
      </c>
      <c r="I37" s="99">
        <v>91539.62</v>
      </c>
      <c r="J37" s="153">
        <v>-2.1443268035492338</v>
      </c>
      <c r="K37" s="153">
        <v>0.24598368285604977</v>
      </c>
      <c r="L37" s="99">
        <v>51765</v>
      </c>
      <c r="M37" s="99">
        <v>49962</v>
      </c>
      <c r="N37" s="99">
        <v>47695</v>
      </c>
      <c r="O37" s="153">
        <v>-3.4830483917705095</v>
      </c>
      <c r="P37" s="153">
        <v>-4.5374484608302339</v>
      </c>
      <c r="Q37" s="96">
        <v>924900</v>
      </c>
      <c r="R37" s="96">
        <v>957550</v>
      </c>
      <c r="S37" s="96">
        <v>933932.62</v>
      </c>
      <c r="T37" s="153">
        <v>3.5301113633906311</v>
      </c>
      <c r="U37" s="153">
        <v>-2.4664383060936785</v>
      </c>
      <c r="V37" s="57"/>
      <c r="W37" s="57"/>
      <c r="X37" s="57"/>
      <c r="Y37" s="57"/>
      <c r="Z37" s="57"/>
    </row>
    <row r="38" spans="1:26" ht="17">
      <c r="A38" s="184" t="s">
        <v>16</v>
      </c>
      <c r="B38" s="99">
        <v>115926</v>
      </c>
      <c r="C38" s="99">
        <v>144698</v>
      </c>
      <c r="D38" s="99">
        <v>156897</v>
      </c>
      <c r="E38" s="153">
        <v>24.81928126563497</v>
      </c>
      <c r="F38" s="153">
        <v>8.4306624832409511</v>
      </c>
      <c r="G38" s="99">
        <v>83505</v>
      </c>
      <c r="H38" s="99">
        <v>76127</v>
      </c>
      <c r="I38" s="99">
        <v>77622.320000000007</v>
      </c>
      <c r="J38" s="153">
        <v>-8.8353990778995239</v>
      </c>
      <c r="K38" s="153">
        <v>1.9642439607498119</v>
      </c>
      <c r="L38" s="99">
        <v>151548</v>
      </c>
      <c r="M38" s="99">
        <v>151564</v>
      </c>
      <c r="N38" s="99">
        <v>148134</v>
      </c>
      <c r="O38" s="153">
        <v>1.055771108823933E-2</v>
      </c>
      <c r="P38" s="153">
        <v>-2.263070386107529</v>
      </c>
      <c r="Q38" s="96">
        <v>577933.6</v>
      </c>
      <c r="R38" s="96">
        <v>614544</v>
      </c>
      <c r="S38" s="96">
        <v>690551.32000000007</v>
      </c>
      <c r="T38" s="153">
        <v>6.3347069628760124</v>
      </c>
      <c r="U38" s="153">
        <v>12.368084303158128</v>
      </c>
      <c r="V38" s="57"/>
      <c r="W38" s="57"/>
      <c r="X38" s="57"/>
      <c r="Y38" s="57"/>
      <c r="Z38" s="57"/>
    </row>
    <row r="39" spans="1:26" ht="17">
      <c r="A39" s="183" t="s">
        <v>17</v>
      </c>
      <c r="B39" s="99">
        <v>7202</v>
      </c>
      <c r="C39" s="99">
        <v>7210</v>
      </c>
      <c r="D39" s="99">
        <v>7311</v>
      </c>
      <c r="E39" s="153">
        <v>0.11108025548458045</v>
      </c>
      <c r="F39" s="153">
        <v>1.4008321775311998</v>
      </c>
      <c r="G39" s="99">
        <v>19078</v>
      </c>
      <c r="H39" s="99">
        <v>18751</v>
      </c>
      <c r="I39" s="99">
        <v>18802.112000000001</v>
      </c>
      <c r="J39" s="153">
        <v>-1.7140161442499249</v>
      </c>
      <c r="K39" s="153">
        <v>0.27258279558424192</v>
      </c>
      <c r="L39" s="99">
        <v>17664</v>
      </c>
      <c r="M39" s="99">
        <v>17676</v>
      </c>
      <c r="N39" s="99">
        <v>17544</v>
      </c>
      <c r="O39" s="153">
        <v>6.7934782608688238E-2</v>
      </c>
      <c r="P39" s="153">
        <v>-0.74677528852681974</v>
      </c>
      <c r="Q39" s="96">
        <v>256077.82</v>
      </c>
      <c r="R39" s="96">
        <v>248338.99</v>
      </c>
      <c r="S39" s="96">
        <v>250682.11199999999</v>
      </c>
      <c r="T39" s="153">
        <v>-3.022061809179732</v>
      </c>
      <c r="U39" s="153">
        <v>0.94351756846558033</v>
      </c>
      <c r="V39" s="57"/>
      <c r="W39" s="57"/>
      <c r="X39" s="57"/>
      <c r="Y39" s="57"/>
      <c r="Z39" s="57"/>
    </row>
    <row r="40" spans="1:26" ht="17">
      <c r="A40" s="183" t="s">
        <v>18</v>
      </c>
      <c r="B40" s="99">
        <v>2572</v>
      </c>
      <c r="C40" s="99">
        <v>2966</v>
      </c>
      <c r="D40" s="99">
        <v>2965</v>
      </c>
      <c r="E40" s="153">
        <v>15.318818040435474</v>
      </c>
      <c r="F40" s="153">
        <v>-3.3715441672285351E-2</v>
      </c>
      <c r="G40" s="99">
        <v>9315</v>
      </c>
      <c r="H40" s="99">
        <v>9131</v>
      </c>
      <c r="I40" s="99">
        <v>9084.6479999999992</v>
      </c>
      <c r="J40" s="153">
        <v>-1.9753086419753032</v>
      </c>
      <c r="K40" s="153">
        <v>-0.50763333698391477</v>
      </c>
      <c r="L40" s="99">
        <v>6560</v>
      </c>
      <c r="M40" s="99">
        <v>6315</v>
      </c>
      <c r="N40" s="99">
        <v>6325</v>
      </c>
      <c r="O40" s="153">
        <v>-3.7347560975609753</v>
      </c>
      <c r="P40" s="153">
        <v>0.1583531274742711</v>
      </c>
      <c r="Q40" s="96">
        <v>23132</v>
      </c>
      <c r="R40" s="96">
        <v>23310</v>
      </c>
      <c r="S40" s="96">
        <v>23430.297999999999</v>
      </c>
      <c r="T40" s="153">
        <v>0.76949680096835493</v>
      </c>
      <c r="U40" s="153">
        <v>0.51607893607892663</v>
      </c>
      <c r="V40" s="57"/>
      <c r="W40" s="57"/>
      <c r="X40" s="57"/>
      <c r="Y40" s="57"/>
      <c r="Z40" s="57"/>
    </row>
    <row r="41" spans="1:26" ht="17">
      <c r="A41" s="183" t="s">
        <v>19</v>
      </c>
      <c r="B41" s="99">
        <v>1324</v>
      </c>
      <c r="C41" s="99">
        <v>1275</v>
      </c>
      <c r="D41" s="99">
        <v>869</v>
      </c>
      <c r="E41" s="153">
        <v>-3.7009063444108818</v>
      </c>
      <c r="F41" s="153">
        <v>-31.843137254901961</v>
      </c>
      <c r="G41" s="99">
        <v>1680</v>
      </c>
      <c r="H41" s="99">
        <v>1586</v>
      </c>
      <c r="I41" s="99">
        <v>1532</v>
      </c>
      <c r="J41" s="153">
        <v>-5.595238095238102</v>
      </c>
      <c r="K41" s="153">
        <v>-3.4047919293820854</v>
      </c>
      <c r="L41" s="99">
        <v>349</v>
      </c>
      <c r="M41" s="99">
        <v>349</v>
      </c>
      <c r="N41" s="99">
        <v>354</v>
      </c>
      <c r="O41" s="153">
        <v>0</v>
      </c>
      <c r="P41" s="153">
        <v>1.4326647564469823</v>
      </c>
      <c r="Q41" s="96">
        <v>15640.605693296602</v>
      </c>
      <c r="R41" s="96">
        <v>15737.7</v>
      </c>
      <c r="S41" s="96">
        <v>15571.2</v>
      </c>
      <c r="T41" s="153">
        <v>0.62078354641350586</v>
      </c>
      <c r="U41" s="153">
        <v>-1.0579690806153366</v>
      </c>
      <c r="V41" s="57"/>
      <c r="W41" s="57"/>
      <c r="X41" s="57"/>
      <c r="Y41" s="57"/>
      <c r="Z41" s="57"/>
    </row>
    <row r="42" spans="1:26" ht="17">
      <c r="A42" s="183" t="s">
        <v>20</v>
      </c>
      <c r="B42" s="99">
        <v>24502</v>
      </c>
      <c r="C42" s="99">
        <v>22846</v>
      </c>
      <c r="D42" s="99">
        <v>22257</v>
      </c>
      <c r="E42" s="153">
        <v>-6.758631948412372</v>
      </c>
      <c r="F42" s="153">
        <v>-2.5781318392716486</v>
      </c>
      <c r="G42" s="99">
        <v>11723</v>
      </c>
      <c r="H42" s="99">
        <v>11823</v>
      </c>
      <c r="I42" s="99">
        <v>11936.374</v>
      </c>
      <c r="J42" s="153">
        <v>0.8530239699735489</v>
      </c>
      <c r="K42" s="153">
        <v>0.95892751416729993</v>
      </c>
      <c r="L42" s="99">
        <v>14998</v>
      </c>
      <c r="M42" s="99">
        <v>15343</v>
      </c>
      <c r="N42" s="99">
        <v>13698</v>
      </c>
      <c r="O42" s="153">
        <v>2.3003067075610062</v>
      </c>
      <c r="P42" s="153">
        <v>-10.721501661995703</v>
      </c>
      <c r="Q42" s="96">
        <v>198741</v>
      </c>
      <c r="R42" s="96">
        <v>201764</v>
      </c>
      <c r="S42" s="96">
        <v>205458.37400000001</v>
      </c>
      <c r="T42" s="153">
        <v>1.5210751681837138</v>
      </c>
      <c r="U42" s="153">
        <v>1.8310372514422966</v>
      </c>
      <c r="V42" s="57"/>
      <c r="W42" s="57"/>
      <c r="X42" s="57"/>
      <c r="Y42" s="57"/>
      <c r="Z42" s="57"/>
    </row>
    <row r="43" spans="1:26" ht="17">
      <c r="A43" s="183" t="s">
        <v>21</v>
      </c>
      <c r="B43" s="99">
        <v>9441</v>
      </c>
      <c r="C43" s="99">
        <v>8789</v>
      </c>
      <c r="D43" s="99">
        <v>8881</v>
      </c>
      <c r="E43" s="153">
        <v>-6.9060480881262549</v>
      </c>
      <c r="F43" s="153">
        <v>1.046762999203537</v>
      </c>
      <c r="G43" s="99">
        <v>0</v>
      </c>
      <c r="H43" s="99">
        <v>0</v>
      </c>
      <c r="I43" s="99">
        <v>0</v>
      </c>
      <c r="J43" s="153">
        <v>0</v>
      </c>
      <c r="K43" s="153">
        <v>0</v>
      </c>
      <c r="L43" s="99">
        <v>6048</v>
      </c>
      <c r="M43" s="99">
        <v>6048</v>
      </c>
      <c r="N43" s="99">
        <v>6148</v>
      </c>
      <c r="O43" s="153">
        <v>0</v>
      </c>
      <c r="P43" s="153">
        <v>1.6534391534391659</v>
      </c>
      <c r="Q43" s="96">
        <v>78374</v>
      </c>
      <c r="R43" s="96">
        <v>71402.100000000006</v>
      </c>
      <c r="S43" s="96">
        <v>74717.100000000006</v>
      </c>
      <c r="T43" s="153">
        <v>-8.8956796896929973</v>
      </c>
      <c r="U43" s="153">
        <v>4.6427205922514787</v>
      </c>
      <c r="V43" s="57"/>
      <c r="W43" s="57"/>
      <c r="X43" s="57"/>
      <c r="Y43" s="57"/>
      <c r="Z43" s="57"/>
    </row>
    <row r="44" spans="1:26" ht="17">
      <c r="A44" s="183" t="s">
        <v>22</v>
      </c>
      <c r="B44" s="99">
        <v>0</v>
      </c>
      <c r="C44" s="99">
        <v>0</v>
      </c>
      <c r="D44" s="99">
        <v>0</v>
      </c>
      <c r="E44" s="153">
        <v>0</v>
      </c>
      <c r="F44" s="153">
        <v>0</v>
      </c>
      <c r="G44" s="99">
        <v>0</v>
      </c>
      <c r="H44" s="99">
        <v>0</v>
      </c>
      <c r="I44" s="99">
        <v>0</v>
      </c>
      <c r="J44" s="153">
        <v>0</v>
      </c>
      <c r="K44" s="153">
        <v>0</v>
      </c>
      <c r="L44" s="99">
        <v>0</v>
      </c>
      <c r="M44" s="99">
        <v>0</v>
      </c>
      <c r="N44" s="99">
        <v>0</v>
      </c>
      <c r="O44" s="153">
        <v>0</v>
      </c>
      <c r="P44" s="153">
        <v>0</v>
      </c>
      <c r="Q44" s="96">
        <v>9161</v>
      </c>
      <c r="R44" s="96">
        <v>9045</v>
      </c>
      <c r="S44" s="96">
        <v>9011</v>
      </c>
      <c r="T44" s="153">
        <v>-1.2662373103373028</v>
      </c>
      <c r="U44" s="153">
        <v>-0.37589828634604316</v>
      </c>
      <c r="V44" s="57"/>
      <c r="W44" s="57"/>
      <c r="X44" s="57"/>
      <c r="Y44" s="57"/>
      <c r="Z44" s="57"/>
    </row>
    <row r="45" spans="1:26" ht="17">
      <c r="A45" s="183" t="s">
        <v>23</v>
      </c>
      <c r="B45" s="99">
        <v>0</v>
      </c>
      <c r="C45" s="99">
        <v>0</v>
      </c>
      <c r="D45" s="99">
        <v>0</v>
      </c>
      <c r="E45" s="153">
        <v>0</v>
      </c>
      <c r="F45" s="153">
        <v>0</v>
      </c>
      <c r="G45" s="99">
        <v>0</v>
      </c>
      <c r="H45" s="99">
        <v>0</v>
      </c>
      <c r="I45" s="99">
        <v>0</v>
      </c>
      <c r="J45" s="153">
        <v>0</v>
      </c>
      <c r="K45" s="153">
        <v>0</v>
      </c>
      <c r="L45" s="99">
        <v>0</v>
      </c>
      <c r="M45" s="99">
        <v>0</v>
      </c>
      <c r="N45" s="99">
        <v>0</v>
      </c>
      <c r="O45" s="153">
        <v>0</v>
      </c>
      <c r="P45" s="153">
        <v>0</v>
      </c>
      <c r="Q45" s="96">
        <v>1302</v>
      </c>
      <c r="R45" s="96">
        <v>1302</v>
      </c>
      <c r="S45" s="96">
        <v>1339</v>
      </c>
      <c r="T45" s="153">
        <v>0</v>
      </c>
      <c r="U45" s="153">
        <v>2.8417818740399383</v>
      </c>
      <c r="V45" s="57"/>
      <c r="W45" s="57"/>
      <c r="X45" s="57"/>
      <c r="Y45" s="57"/>
      <c r="Z45" s="57"/>
    </row>
    <row r="46" spans="1:26" ht="17">
      <c r="A46" s="183" t="s">
        <v>24</v>
      </c>
      <c r="B46" s="99">
        <v>1872</v>
      </c>
      <c r="C46" s="99">
        <v>1803</v>
      </c>
      <c r="D46" s="99">
        <v>1820</v>
      </c>
      <c r="E46" s="153">
        <v>-3.6858974358974308</v>
      </c>
      <c r="F46" s="153">
        <v>0.94287298946200337</v>
      </c>
      <c r="G46" s="99">
        <v>0</v>
      </c>
      <c r="H46" s="99">
        <v>0</v>
      </c>
      <c r="I46" s="99">
        <v>0</v>
      </c>
      <c r="J46" s="153">
        <v>0</v>
      </c>
      <c r="K46" s="153">
        <v>0</v>
      </c>
      <c r="L46" s="99">
        <v>6657</v>
      </c>
      <c r="M46" s="99">
        <v>6688</v>
      </c>
      <c r="N46" s="99">
        <v>7103</v>
      </c>
      <c r="O46" s="153">
        <v>0.46567522908216574</v>
      </c>
      <c r="P46" s="153">
        <v>6.2051435406698516</v>
      </c>
      <c r="Q46" s="96">
        <v>19559.46955335181</v>
      </c>
      <c r="R46" s="96">
        <v>20434</v>
      </c>
      <c r="S46" s="96">
        <v>20871</v>
      </c>
      <c r="T46" s="153">
        <v>4.4711358059213069</v>
      </c>
      <c r="U46" s="153">
        <v>2.13859254184203</v>
      </c>
      <c r="V46" s="57"/>
      <c r="W46" s="57"/>
      <c r="X46" s="57"/>
      <c r="Y46" s="57"/>
      <c r="Z46" s="57"/>
    </row>
    <row r="47" spans="1:26" ht="17">
      <c r="A47" s="183" t="s">
        <v>25</v>
      </c>
      <c r="B47" s="99">
        <v>93268</v>
      </c>
      <c r="C47" s="99">
        <v>92508</v>
      </c>
      <c r="D47" s="99">
        <v>92583</v>
      </c>
      <c r="E47" s="153">
        <v>-0.81485611356521304</v>
      </c>
      <c r="F47" s="153">
        <v>8.107406926968963E-2</v>
      </c>
      <c r="G47" s="99">
        <v>0</v>
      </c>
      <c r="H47" s="99">
        <v>0</v>
      </c>
      <c r="I47" s="99">
        <v>0</v>
      </c>
      <c r="J47" s="153">
        <v>0</v>
      </c>
      <c r="K47" s="153">
        <v>0</v>
      </c>
      <c r="L47" s="99">
        <v>24956</v>
      </c>
      <c r="M47" s="99">
        <v>25114</v>
      </c>
      <c r="N47" s="99">
        <v>32710</v>
      </c>
      <c r="O47" s="153">
        <v>0.63311428113479451</v>
      </c>
      <c r="P47" s="153">
        <v>30.246077884845107</v>
      </c>
      <c r="Q47" s="96">
        <v>224136.14123787842</v>
      </c>
      <c r="R47" s="96">
        <v>232002</v>
      </c>
      <c r="S47" s="96">
        <v>263611</v>
      </c>
      <c r="T47" s="153">
        <v>3.509411163536285</v>
      </c>
      <c r="U47" s="153">
        <v>13.624451513349015</v>
      </c>
      <c r="V47" s="57"/>
      <c r="W47" s="57"/>
      <c r="X47" s="57"/>
      <c r="Y47" s="57"/>
      <c r="Z47" s="57"/>
    </row>
    <row r="48" spans="1:26" ht="17">
      <c r="A48" s="183" t="s">
        <v>26</v>
      </c>
      <c r="B48" s="99">
        <v>57670.5</v>
      </c>
      <c r="C48" s="99">
        <v>67861</v>
      </c>
      <c r="D48" s="99">
        <v>58638.5</v>
      </c>
      <c r="E48" s="153">
        <v>17.670212673723995</v>
      </c>
      <c r="F48" s="153">
        <v>-13.590280131445169</v>
      </c>
      <c r="G48" s="99">
        <v>6940</v>
      </c>
      <c r="H48" s="99">
        <v>6956</v>
      </c>
      <c r="I48" s="99">
        <v>6992</v>
      </c>
      <c r="J48" s="153">
        <v>0.23054755043227715</v>
      </c>
      <c r="K48" s="153">
        <v>0.5175388154111431</v>
      </c>
      <c r="L48" s="99">
        <v>29333</v>
      </c>
      <c r="M48" s="99">
        <v>29181</v>
      </c>
      <c r="N48" s="99">
        <v>27804.2</v>
      </c>
      <c r="O48" s="153">
        <v>-0.51818770667848923</v>
      </c>
      <c r="P48" s="153">
        <v>-4.7181385147870145</v>
      </c>
      <c r="Q48" s="96">
        <v>187420.46711587513</v>
      </c>
      <c r="R48" s="96">
        <v>198760.5</v>
      </c>
      <c r="S48" s="96">
        <v>196947.20000000001</v>
      </c>
      <c r="T48" s="153">
        <v>6.0505840469993899</v>
      </c>
      <c r="U48" s="153">
        <v>-0.91230400406519152</v>
      </c>
      <c r="V48" s="57"/>
      <c r="W48" s="57"/>
      <c r="X48" s="57"/>
      <c r="Y48" s="57"/>
      <c r="Z48" s="57"/>
    </row>
    <row r="49" spans="1:26" ht="17">
      <c r="A49" s="91" t="s">
        <v>453</v>
      </c>
      <c r="B49" s="101">
        <v>28995</v>
      </c>
      <c r="C49" s="101">
        <v>37656</v>
      </c>
      <c r="D49" s="101">
        <v>37364</v>
      </c>
      <c r="E49" s="148">
        <v>29.870667356440777</v>
      </c>
      <c r="F49" s="148">
        <v>-0.77544083280220377</v>
      </c>
      <c r="G49" s="101">
        <v>12306</v>
      </c>
      <c r="H49" s="101">
        <v>12905</v>
      </c>
      <c r="I49" s="101">
        <v>13168</v>
      </c>
      <c r="J49" s="148">
        <v>4.8675442873395127</v>
      </c>
      <c r="K49" s="148">
        <v>2.037969779155361</v>
      </c>
      <c r="L49" s="101">
        <v>15624</v>
      </c>
      <c r="M49" s="101">
        <v>15982</v>
      </c>
      <c r="N49" s="101">
        <v>16494.3</v>
      </c>
      <c r="O49" s="148">
        <v>2.2913466461853602</v>
      </c>
      <c r="P49" s="148">
        <v>3.2054811663120972</v>
      </c>
      <c r="Q49" s="96">
        <v>205904.61499999999</v>
      </c>
      <c r="R49" s="96">
        <v>214489</v>
      </c>
      <c r="S49" s="96">
        <v>232464.3</v>
      </c>
      <c r="T49" s="148">
        <v>4.1691076229641624</v>
      </c>
      <c r="U49" s="148">
        <v>8.3805230105040209</v>
      </c>
      <c r="V49" s="98"/>
      <c r="W49" s="98"/>
      <c r="X49" s="98"/>
      <c r="Y49" s="98"/>
      <c r="Z49" s="98"/>
    </row>
    <row r="50" spans="1:26" ht="17">
      <c r="A50" s="91" t="s">
        <v>27</v>
      </c>
      <c r="B50" s="102">
        <v>28699</v>
      </c>
      <c r="C50" s="102">
        <v>33870</v>
      </c>
      <c r="D50" s="102">
        <v>31014</v>
      </c>
      <c r="E50" s="148">
        <v>18.018049409387089</v>
      </c>
      <c r="F50" s="148">
        <v>-8.432240921169182</v>
      </c>
      <c r="G50" s="102">
        <v>16423</v>
      </c>
      <c r="H50" s="102">
        <v>16935</v>
      </c>
      <c r="I50" s="102">
        <v>17258</v>
      </c>
      <c r="J50" s="148">
        <v>3.1175790050538978</v>
      </c>
      <c r="K50" s="148">
        <v>1.9072925893120782</v>
      </c>
      <c r="L50" s="102">
        <v>16073</v>
      </c>
      <c r="M50" s="102">
        <v>16300</v>
      </c>
      <c r="N50" s="102">
        <v>14949</v>
      </c>
      <c r="O50" s="148">
        <v>1.412306352267791</v>
      </c>
      <c r="P50" s="148">
        <v>-8.2883435582822074</v>
      </c>
      <c r="Q50" s="96">
        <v>210787.74</v>
      </c>
      <c r="R50" s="96">
        <v>226127.1</v>
      </c>
      <c r="S50" s="96">
        <v>226761</v>
      </c>
      <c r="T50" s="148">
        <v>7.2771594780607387</v>
      </c>
      <c r="U50" s="148">
        <v>0.28032907157080444</v>
      </c>
      <c r="V50" s="98"/>
      <c r="W50" s="98"/>
      <c r="X50" s="98"/>
      <c r="Y50" s="98"/>
      <c r="Z50" s="98"/>
    </row>
    <row r="51" spans="1:26" ht="17">
      <c r="A51" s="183" t="s">
        <v>28</v>
      </c>
      <c r="B51" s="99">
        <v>3726</v>
      </c>
      <c r="C51" s="99">
        <v>4112</v>
      </c>
      <c r="D51" s="99">
        <v>4193</v>
      </c>
      <c r="E51" s="153">
        <v>10.359634997316164</v>
      </c>
      <c r="F51" s="153">
        <v>1.9698443579766405</v>
      </c>
      <c r="G51" s="99">
        <v>1974</v>
      </c>
      <c r="H51" s="99">
        <v>1979</v>
      </c>
      <c r="I51" s="99">
        <v>2003</v>
      </c>
      <c r="J51" s="153">
        <v>0.25329280648429631</v>
      </c>
      <c r="K51" s="153">
        <v>1.2127337038908621</v>
      </c>
      <c r="L51" s="99">
        <v>3034</v>
      </c>
      <c r="M51" s="99">
        <v>3097</v>
      </c>
      <c r="N51" s="99">
        <v>2905</v>
      </c>
      <c r="O51" s="153">
        <v>2.0764667106130617</v>
      </c>
      <c r="P51" s="153">
        <v>-6.1995479496286663</v>
      </c>
      <c r="Q51" s="96">
        <v>30505</v>
      </c>
      <c r="R51" s="96">
        <v>30659.5</v>
      </c>
      <c r="S51" s="96">
        <v>30883.3</v>
      </c>
      <c r="T51" s="153">
        <v>0.50647434846746364</v>
      </c>
      <c r="U51" s="153">
        <v>0.72995319558376082</v>
      </c>
      <c r="V51" s="57"/>
      <c r="W51" s="57"/>
      <c r="X51" s="57"/>
      <c r="Y51" s="57"/>
      <c r="Z51" s="57"/>
    </row>
    <row r="52" spans="1:26" ht="17">
      <c r="A52" s="183" t="s">
        <v>29</v>
      </c>
      <c r="B52" s="99">
        <v>5803.5</v>
      </c>
      <c r="C52" s="99">
        <v>6197</v>
      </c>
      <c r="D52" s="99">
        <v>6219</v>
      </c>
      <c r="E52" s="153">
        <v>6.7803911432755939</v>
      </c>
      <c r="F52" s="153">
        <v>0.35501048894626308</v>
      </c>
      <c r="G52" s="99">
        <v>1083</v>
      </c>
      <c r="H52" s="99">
        <v>1089</v>
      </c>
      <c r="I52" s="99">
        <v>1097</v>
      </c>
      <c r="J52" s="153">
        <v>0.554016620498615</v>
      </c>
      <c r="K52" s="153">
        <v>0.73461891643708555</v>
      </c>
      <c r="L52" s="99">
        <v>1749</v>
      </c>
      <c r="M52" s="99">
        <v>1775</v>
      </c>
      <c r="N52" s="99">
        <v>974</v>
      </c>
      <c r="O52" s="153">
        <v>1.4865637507146943</v>
      </c>
      <c r="P52" s="153">
        <v>-45.126760563380287</v>
      </c>
      <c r="Q52" s="96">
        <v>43435.5</v>
      </c>
      <c r="R52" s="96">
        <v>49691</v>
      </c>
      <c r="S52" s="96">
        <v>46084</v>
      </c>
      <c r="T52" s="153">
        <v>14.401814184250213</v>
      </c>
      <c r="U52" s="153">
        <v>-7.2588597532752317</v>
      </c>
      <c r="V52" s="57"/>
      <c r="W52" s="57"/>
      <c r="X52" s="57"/>
      <c r="Y52" s="57"/>
      <c r="Z52" s="57"/>
    </row>
    <row r="53" spans="1:26" ht="17">
      <c r="A53" s="183" t="s">
        <v>30</v>
      </c>
      <c r="B53" s="99">
        <v>2676</v>
      </c>
      <c r="C53" s="99">
        <v>2724</v>
      </c>
      <c r="D53" s="99">
        <v>2743</v>
      </c>
      <c r="E53" s="153">
        <v>1.7937219730941791</v>
      </c>
      <c r="F53" s="153">
        <v>0.69750367107195643</v>
      </c>
      <c r="G53" s="99">
        <v>382</v>
      </c>
      <c r="H53" s="99">
        <v>386</v>
      </c>
      <c r="I53" s="99">
        <v>391</v>
      </c>
      <c r="J53" s="153">
        <v>1.0471204188481522</v>
      </c>
      <c r="K53" s="153">
        <v>1.2953367875647643</v>
      </c>
      <c r="L53" s="99">
        <v>1531</v>
      </c>
      <c r="M53" s="99">
        <v>1591</v>
      </c>
      <c r="N53" s="99">
        <v>1313</v>
      </c>
      <c r="O53" s="153">
        <v>3.9190071848465067</v>
      </c>
      <c r="P53" s="153">
        <v>-17.473287240729093</v>
      </c>
      <c r="Q53" s="96">
        <v>15194</v>
      </c>
      <c r="R53" s="96">
        <v>16297</v>
      </c>
      <c r="S53" s="96">
        <v>16651</v>
      </c>
      <c r="T53" s="153">
        <v>7.2594445175727174</v>
      </c>
      <c r="U53" s="153">
        <v>2.172178928637166</v>
      </c>
      <c r="V53" s="57"/>
      <c r="W53" s="57"/>
      <c r="X53" s="57"/>
      <c r="Y53" s="57"/>
      <c r="Z53" s="57"/>
    </row>
    <row r="54" spans="1:26" ht="17">
      <c r="A54" s="183" t="s">
        <v>31</v>
      </c>
      <c r="B54" s="99">
        <v>717</v>
      </c>
      <c r="C54" s="99">
        <v>680</v>
      </c>
      <c r="D54" s="99">
        <v>730</v>
      </c>
      <c r="E54" s="153">
        <v>-5.160390516039044</v>
      </c>
      <c r="F54" s="153">
        <v>7.3529411764705799</v>
      </c>
      <c r="G54" s="99">
        <v>2275</v>
      </c>
      <c r="H54" s="99">
        <v>2331</v>
      </c>
      <c r="I54" s="99">
        <v>2397</v>
      </c>
      <c r="J54" s="153">
        <v>2.461538461538467</v>
      </c>
      <c r="K54" s="153">
        <v>2.8314028314028405</v>
      </c>
      <c r="L54" s="99">
        <v>438</v>
      </c>
      <c r="M54" s="99">
        <v>448</v>
      </c>
      <c r="N54" s="99">
        <v>477</v>
      </c>
      <c r="O54" s="153">
        <v>2.2831050228310517</v>
      </c>
      <c r="P54" s="153">
        <v>6.4732142857142776</v>
      </c>
      <c r="Q54" s="96">
        <v>5676.5</v>
      </c>
      <c r="R54" s="96">
        <v>5825.5</v>
      </c>
      <c r="S54" s="96">
        <v>6040.2</v>
      </c>
      <c r="T54" s="153">
        <v>2.6248568660266045</v>
      </c>
      <c r="U54" s="153">
        <v>3.6855205561754332</v>
      </c>
      <c r="V54" s="57"/>
      <c r="W54" s="57"/>
      <c r="X54" s="57"/>
      <c r="Y54" s="57"/>
      <c r="Z54" s="57"/>
    </row>
    <row r="55" spans="1:26" ht="17">
      <c r="A55" s="183" t="s">
        <v>32</v>
      </c>
      <c r="B55" s="99">
        <v>2877.5</v>
      </c>
      <c r="C55" s="99">
        <v>2362</v>
      </c>
      <c r="D55" s="99">
        <v>2423</v>
      </c>
      <c r="E55" s="153">
        <v>-17.914856646394441</v>
      </c>
      <c r="F55" s="153">
        <v>2.5825571549534345</v>
      </c>
      <c r="G55" s="99">
        <v>4903</v>
      </c>
      <c r="H55" s="99">
        <v>5110</v>
      </c>
      <c r="I55" s="99">
        <v>5234</v>
      </c>
      <c r="J55" s="153">
        <v>4.2219049561492881</v>
      </c>
      <c r="K55" s="153">
        <v>2.4266144814089898</v>
      </c>
      <c r="L55" s="99">
        <v>1507</v>
      </c>
      <c r="M55" s="99">
        <v>1557</v>
      </c>
      <c r="N55" s="99">
        <v>1530</v>
      </c>
      <c r="O55" s="153">
        <v>3.3178500331785017</v>
      </c>
      <c r="P55" s="153">
        <v>-1.734104046242777</v>
      </c>
      <c r="Q55" s="96">
        <v>27942.940000000002</v>
      </c>
      <c r="R55" s="96">
        <v>29445.5</v>
      </c>
      <c r="S55" s="96">
        <v>30756.5</v>
      </c>
      <c r="T55" s="153">
        <v>5.377243768909068</v>
      </c>
      <c r="U55" s="153">
        <v>4.4522932196770455</v>
      </c>
      <c r="V55" s="57"/>
      <c r="W55" s="57"/>
      <c r="X55" s="57"/>
      <c r="Y55" s="57"/>
      <c r="Z55" s="57"/>
    </row>
    <row r="56" spans="1:26" ht="17">
      <c r="A56" s="28" t="s">
        <v>33</v>
      </c>
      <c r="B56" s="99">
        <v>12504</v>
      </c>
      <c r="C56" s="99">
        <v>17350</v>
      </c>
      <c r="D56" s="99">
        <v>14238</v>
      </c>
      <c r="E56" s="153">
        <v>38.755598208573247</v>
      </c>
      <c r="F56" s="153">
        <v>-17.936599423631122</v>
      </c>
      <c r="G56" s="99">
        <v>5806</v>
      </c>
      <c r="H56" s="99">
        <v>6040</v>
      </c>
      <c r="I56" s="99">
        <v>6136</v>
      </c>
      <c r="J56" s="153">
        <v>4.0303134688253692</v>
      </c>
      <c r="K56" s="153">
        <v>1.5894039735099312</v>
      </c>
      <c r="L56" s="99">
        <v>7811</v>
      </c>
      <c r="M56" s="99">
        <v>7824</v>
      </c>
      <c r="N56" s="99">
        <v>7740</v>
      </c>
      <c r="O56" s="153">
        <v>0.1664319549353479</v>
      </c>
      <c r="P56" s="153">
        <v>-1.0736196319018489</v>
      </c>
      <c r="Q56" s="96">
        <v>69127.5</v>
      </c>
      <c r="R56" s="96">
        <v>75185</v>
      </c>
      <c r="S56" s="96">
        <v>77243.399999999994</v>
      </c>
      <c r="T56" s="153">
        <v>8.7627933890275216</v>
      </c>
      <c r="U56" s="153">
        <v>2.7377801423156001</v>
      </c>
      <c r="V56" s="57"/>
      <c r="W56" s="57"/>
      <c r="X56" s="57"/>
      <c r="Y56" s="57"/>
      <c r="Z56" s="57"/>
    </row>
    <row r="57" spans="1:26" ht="17">
      <c r="A57" s="183" t="s">
        <v>34</v>
      </c>
      <c r="B57" s="3">
        <v>0</v>
      </c>
      <c r="C57" s="3">
        <v>0</v>
      </c>
      <c r="D57" s="103">
        <v>0</v>
      </c>
      <c r="E57" s="153">
        <v>0</v>
      </c>
      <c r="F57" s="153">
        <v>0</v>
      </c>
      <c r="G57" s="3">
        <v>0</v>
      </c>
      <c r="H57" s="3">
        <v>0</v>
      </c>
      <c r="I57" s="103">
        <v>0</v>
      </c>
      <c r="J57" s="153">
        <v>0</v>
      </c>
      <c r="K57" s="153">
        <v>0</v>
      </c>
      <c r="L57" s="3">
        <v>0</v>
      </c>
      <c r="M57" s="3">
        <v>0</v>
      </c>
      <c r="N57" s="103">
        <v>0</v>
      </c>
      <c r="O57" s="153">
        <v>0</v>
      </c>
      <c r="P57" s="153">
        <v>0</v>
      </c>
      <c r="Q57" s="96">
        <v>17040</v>
      </c>
      <c r="R57" s="96">
        <v>17010</v>
      </c>
      <c r="S57" s="96">
        <v>17016</v>
      </c>
      <c r="T57" s="153">
        <v>-0.17605633802817522</v>
      </c>
      <c r="U57" s="153">
        <v>3.5273368606695499E-2</v>
      </c>
      <c r="V57" s="57"/>
      <c r="W57" s="57"/>
      <c r="X57" s="57"/>
      <c r="Y57" s="57"/>
      <c r="Z57" s="57"/>
    </row>
    <row r="58" spans="1:26" ht="17">
      <c r="A58" s="183" t="s">
        <v>35</v>
      </c>
      <c r="B58" s="187">
        <v>395</v>
      </c>
      <c r="C58" s="187">
        <v>445</v>
      </c>
      <c r="D58" s="188">
        <v>468</v>
      </c>
      <c r="E58" s="153">
        <v>12.658227848101262</v>
      </c>
      <c r="F58" s="153">
        <v>5.168539325842687</v>
      </c>
      <c r="G58" s="187">
        <v>0</v>
      </c>
      <c r="H58" s="187">
        <v>0</v>
      </c>
      <c r="I58" s="188">
        <v>0</v>
      </c>
      <c r="J58" s="153">
        <v>0</v>
      </c>
      <c r="K58" s="153">
        <v>0</v>
      </c>
      <c r="L58" s="187">
        <v>3</v>
      </c>
      <c r="M58" s="187">
        <v>8</v>
      </c>
      <c r="N58" s="188">
        <v>10</v>
      </c>
      <c r="O58" s="153">
        <v>166.66666666666663</v>
      </c>
      <c r="P58" s="153">
        <v>25</v>
      </c>
      <c r="Q58" s="96">
        <v>1866.3</v>
      </c>
      <c r="R58" s="96">
        <v>2013.6</v>
      </c>
      <c r="S58" s="96">
        <v>2086.6</v>
      </c>
      <c r="T58" s="153">
        <v>7.892621764989542</v>
      </c>
      <c r="U58" s="153">
        <v>3.625347636074693</v>
      </c>
      <c r="V58" s="57"/>
      <c r="W58" s="57"/>
      <c r="X58" s="57"/>
      <c r="Y58" s="57"/>
      <c r="Z58" s="57"/>
    </row>
    <row r="60" spans="1:26" ht="15.5">
      <c r="A60" s="106" t="s">
        <v>389</v>
      </c>
    </row>
    <row r="62" spans="1:26" ht="15.5">
      <c r="A62" s="106" t="s">
        <v>400</v>
      </c>
    </row>
    <row r="63" spans="1:26" ht="15">
      <c r="A63" s="135" t="s">
        <v>360</v>
      </c>
      <c r="B63" s="312" t="s">
        <v>368</v>
      </c>
      <c r="C63" s="312"/>
    </row>
    <row r="64" spans="1:26" ht="16">
      <c r="A64" s="134" t="s">
        <v>369</v>
      </c>
      <c r="B64" s="146">
        <v>353307.5</v>
      </c>
      <c r="C64" s="263">
        <v>22.802841275167811</v>
      </c>
    </row>
    <row r="65" spans="1:3" ht="16">
      <c r="A65" s="134" t="s">
        <v>370</v>
      </c>
      <c r="B65" s="146">
        <v>389866</v>
      </c>
      <c r="C65" s="263">
        <v>25.162365691598886</v>
      </c>
    </row>
    <row r="66" spans="1:3" ht="16">
      <c r="A66" s="134" t="s">
        <v>371</v>
      </c>
      <c r="B66" s="146">
        <v>131183</v>
      </c>
      <c r="C66" s="263">
        <v>8.4666901410254223</v>
      </c>
    </row>
    <row r="67" spans="1:3" ht="16">
      <c r="A67" s="134" t="s">
        <v>357</v>
      </c>
      <c r="B67" s="146">
        <v>131740</v>
      </c>
      <c r="C67" s="263">
        <v>8.5026395125792913</v>
      </c>
    </row>
    <row r="68" spans="1:3" ht="16">
      <c r="A68" s="134" t="s">
        <v>372</v>
      </c>
      <c r="B68" s="146">
        <v>323182</v>
      </c>
      <c r="C68" s="263">
        <v>20.858509510812205</v>
      </c>
    </row>
    <row r="69" spans="1:3" ht="16">
      <c r="A69" s="134" t="s">
        <v>354</v>
      </c>
      <c r="B69" s="146">
        <v>38814.716</v>
      </c>
      <c r="C69" s="263">
        <v>2.5051429932529499</v>
      </c>
    </row>
    <row r="70" spans="1:3" ht="16">
      <c r="A70" s="134" t="s">
        <v>355</v>
      </c>
      <c r="B70" s="146">
        <v>181308</v>
      </c>
      <c r="C70" s="263">
        <v>11.701810875563428</v>
      </c>
    </row>
    <row r="71" spans="1:3" ht="16">
      <c r="B71" s="146">
        <v>1549401.216</v>
      </c>
      <c r="C71" s="262"/>
    </row>
  </sheetData>
  <customSheetViews>
    <customSheetView guid="{987B117E-A030-4738-9C8F-B53639619339}" scale="70">
      <selection activeCell="D8" sqref="D8"/>
      <pageMargins left="0.7" right="0.7" top="0.75" bottom="0.75" header="0.3" footer="0.3"/>
    </customSheetView>
  </customSheetViews>
  <mergeCells count="31">
    <mergeCell ref="A4:A6"/>
    <mergeCell ref="B4:F4"/>
    <mergeCell ref="G4:K4"/>
    <mergeCell ref="L4:P4"/>
    <mergeCell ref="Q4:U4"/>
    <mergeCell ref="E5:E6"/>
    <mergeCell ref="F5:F6"/>
    <mergeCell ref="J5:J6"/>
    <mergeCell ref="K5:K6"/>
    <mergeCell ref="O5:O6"/>
    <mergeCell ref="J33:J34"/>
    <mergeCell ref="B32:F32"/>
    <mergeCell ref="P5:P6"/>
    <mergeCell ref="N3:P3"/>
    <mergeCell ref="S3:U3"/>
    <mergeCell ref="B63:C63"/>
    <mergeCell ref="U33:U34"/>
    <mergeCell ref="A1:U1"/>
    <mergeCell ref="A2:U2"/>
    <mergeCell ref="K33:K34"/>
    <mergeCell ref="O33:O34"/>
    <mergeCell ref="P33:P34"/>
    <mergeCell ref="T33:T34"/>
    <mergeCell ref="T5:T6"/>
    <mergeCell ref="U5:U6"/>
    <mergeCell ref="E33:E34"/>
    <mergeCell ref="F33:F34"/>
    <mergeCell ref="A32:A34"/>
    <mergeCell ref="G32:K32"/>
    <mergeCell ref="L32:P32"/>
    <mergeCell ref="Q32:U32"/>
  </mergeCells>
  <hyperlinks>
    <hyperlink ref="B6" r:id="rId1" display="cf=j=@)^&amp;÷^*                        -;fpg–kf}if_ "/>
    <hyperlink ref="G6" r:id="rId2" display="cf=j=@)^^÷^&amp;                        -;fpg–kf}if_ "/>
    <hyperlink ref="D6" r:id="rId3" display="cf=j=@)^^÷^&amp;                        -;fpg–kf}if_ "/>
    <hyperlink ref="H6" r:id="rId4" display="cf=j=@)^^÷^&amp;                        -;fpg–kf}if_ "/>
    <hyperlink ref="I6" r:id="rId5" display="cf=j=@)^^÷^&amp;                        -;fpg–kf}if_ "/>
    <hyperlink ref="L6" r:id="rId6" display="cf=j=@)^^÷^&amp;                        -;fpg–kf}if_ "/>
    <hyperlink ref="M6" r:id="rId7" display="cf=j=@)^^÷^&amp;                        -;fpg–kf}if_ "/>
    <hyperlink ref="N6" r:id="rId8" display="cf=j=@)^^÷^&amp;                        -;fpg–kf}if_ "/>
    <hyperlink ref="Q6" r:id="rId9" display="cf=j=@)^^÷^&amp;                        -;fpg–kf}if_ "/>
    <hyperlink ref="R6" r:id="rId10" display="cf=j=@)^^÷^&amp;                        -;fpg–kf}if_ "/>
    <hyperlink ref="S6" r:id="rId11" display="cf=j=@)^^÷^&amp;                        -;fpg–kf}if_ "/>
    <hyperlink ref="B34" r:id="rId12" display="cf=j=@)^^÷^&amp;                        -;fpg–kf}if_ "/>
    <hyperlink ref="C34" r:id="rId13" display="cf=j=@)^^÷^&amp;                        -;fpg–kf}if_ "/>
    <hyperlink ref="D34" r:id="rId14" display="cf=j=@)^^÷^&amp;                        -;fpg–kf}if_ "/>
    <hyperlink ref="G34" r:id="rId15" display="cf=j=@)^^÷^&amp;                        -;fpg–kf}if_ "/>
    <hyperlink ref="H34" r:id="rId16" display="cf=j=@)^^÷^&amp;                        -;fpg–kf}if_ "/>
    <hyperlink ref="I34" r:id="rId17" display="cf=j=@)^^÷^&amp;                        -;fpg–kf}if_ "/>
    <hyperlink ref="L34" r:id="rId18" display="cf=j=@)^^÷^&amp;                        -;fpg–kf}if_ "/>
    <hyperlink ref="M34" r:id="rId19" display="cf=j=@)^^÷^&amp;                        -;fpg–kf}if_ "/>
    <hyperlink ref="N34" r:id="rId20" display="cf=j=@)^^÷^&amp;                        -;fpg–kf}if_ "/>
    <hyperlink ref="Q34" r:id="rId21" display="cf=j=@)^^÷^&amp;                        -;fpg–kf}if_ "/>
    <hyperlink ref="R34" r:id="rId22" display="cf=j=@)^^÷^&amp;                        -;fpg–kf}if_ "/>
    <hyperlink ref="S34" r:id="rId23" display="cf=j=@)^^÷^&amp;                        -;fpg–kf}if_ "/>
  </hyperlinks>
  <printOptions horizontalCentered="1"/>
  <pageMargins left="0.43307086614173229" right="0.43307086614173229" top="0.55118110236220474" bottom="0.35433070866141736" header="0.31496062992125984" footer="0.31496062992125984"/>
  <pageSetup paperSize="9" scale="49" orientation="landscape" horizontalDpi="300" verticalDpi="300" r:id="rId24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6">
    <pageSetUpPr fitToPage="1"/>
  </sheetPr>
  <dimension ref="A1:U19"/>
  <sheetViews>
    <sheetView topLeftCell="A10" zoomScale="84" zoomScaleNormal="84" workbookViewId="0">
      <selection activeCell="B15" sqref="B15:U18"/>
    </sheetView>
  </sheetViews>
  <sheetFormatPr defaultColWidth="13.54296875" defaultRowHeight="14.5"/>
  <cols>
    <col min="2" max="2" width="9.453125" customWidth="1"/>
    <col min="3" max="4" width="10.1796875" customWidth="1"/>
    <col min="5" max="5" width="9.1796875" customWidth="1"/>
    <col min="6" max="6" width="8.453125" customWidth="1"/>
    <col min="7" max="7" width="9.7265625" customWidth="1"/>
    <col min="8" max="8" width="10.26953125" customWidth="1"/>
    <col min="9" max="9" width="9.81640625" customWidth="1"/>
    <col min="10" max="10" width="9.1796875" customWidth="1"/>
    <col min="11" max="11" width="8.81640625" customWidth="1"/>
    <col min="12" max="12" width="12.453125" customWidth="1"/>
    <col min="13" max="13" width="11.81640625" customWidth="1"/>
    <col min="14" max="14" width="12" customWidth="1"/>
    <col min="15" max="16" width="8.7265625" customWidth="1"/>
    <col min="17" max="17" width="11.54296875" customWidth="1"/>
    <col min="18" max="19" width="11.7265625" customWidth="1"/>
    <col min="20" max="20" width="8.453125" customWidth="1"/>
    <col min="21" max="21" width="9.26953125" customWidth="1"/>
  </cols>
  <sheetData>
    <row r="1" spans="1:21" s="196" customFormat="1" ht="33.5">
      <c r="A1" s="401" t="s">
        <v>437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</row>
    <row r="2" spans="1:21" s="207" customFormat="1" ht="36">
      <c r="A2" s="402" t="s">
        <v>292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</row>
    <row r="3" spans="1:21">
      <c r="A3" s="403" t="s">
        <v>81</v>
      </c>
      <c r="B3" s="404"/>
      <c r="C3" s="404"/>
      <c r="D3" s="404"/>
      <c r="E3" s="404"/>
      <c r="F3" s="404" t="s">
        <v>286</v>
      </c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</row>
    <row r="4" spans="1:21" ht="17.5">
      <c r="A4" s="242"/>
      <c r="B4" s="398" t="s">
        <v>0</v>
      </c>
      <c r="C4" s="398"/>
      <c r="D4" s="398"/>
      <c r="E4" s="398"/>
      <c r="F4" s="398"/>
      <c r="G4" s="398" t="s">
        <v>352</v>
      </c>
      <c r="H4" s="398"/>
      <c r="I4" s="398"/>
      <c r="J4" s="398"/>
      <c r="K4" s="398"/>
      <c r="L4" s="398" t="s">
        <v>356</v>
      </c>
      <c r="M4" s="398"/>
      <c r="N4" s="398"/>
      <c r="O4" s="398"/>
      <c r="P4" s="398"/>
      <c r="Q4" s="398" t="s">
        <v>357</v>
      </c>
      <c r="R4" s="398"/>
      <c r="S4" s="398"/>
      <c r="T4" s="398"/>
      <c r="U4" s="398"/>
    </row>
    <row r="5" spans="1:21" ht="15">
      <c r="A5" s="399" t="s">
        <v>82</v>
      </c>
      <c r="B5" s="243" t="s">
        <v>5</v>
      </c>
      <c r="C5" s="243" t="s">
        <v>6</v>
      </c>
      <c r="D5" s="243" t="s">
        <v>7</v>
      </c>
      <c r="E5" s="400" t="s">
        <v>293</v>
      </c>
      <c r="F5" s="400" t="s">
        <v>294</v>
      </c>
      <c r="G5" s="243" t="s">
        <v>5</v>
      </c>
      <c r="H5" s="243" t="s">
        <v>6</v>
      </c>
      <c r="I5" s="243" t="s">
        <v>7</v>
      </c>
      <c r="J5" s="400" t="s">
        <v>293</v>
      </c>
      <c r="K5" s="400" t="s">
        <v>294</v>
      </c>
      <c r="L5" s="243" t="s">
        <v>5</v>
      </c>
      <c r="M5" s="243" t="s">
        <v>6</v>
      </c>
      <c r="N5" s="243" t="s">
        <v>7</v>
      </c>
      <c r="O5" s="400" t="s">
        <v>293</v>
      </c>
      <c r="P5" s="400" t="s">
        <v>294</v>
      </c>
      <c r="Q5" s="243" t="s">
        <v>5</v>
      </c>
      <c r="R5" s="243" t="s">
        <v>6</v>
      </c>
      <c r="S5" s="243" t="s">
        <v>7</v>
      </c>
      <c r="T5" s="400" t="s">
        <v>293</v>
      </c>
      <c r="U5" s="400" t="s">
        <v>294</v>
      </c>
    </row>
    <row r="6" spans="1:21" ht="60" customHeight="1">
      <c r="A6" s="399"/>
      <c r="B6" s="182" t="s">
        <v>10</v>
      </c>
      <c r="C6" s="182" t="s">
        <v>11</v>
      </c>
      <c r="D6" s="182" t="s">
        <v>12</v>
      </c>
      <c r="E6" s="400"/>
      <c r="F6" s="400"/>
      <c r="G6" s="182" t="s">
        <v>10</v>
      </c>
      <c r="H6" s="182" t="s">
        <v>11</v>
      </c>
      <c r="I6" s="182" t="s">
        <v>12</v>
      </c>
      <c r="J6" s="400"/>
      <c r="K6" s="400"/>
      <c r="L6" s="182" t="s">
        <v>10</v>
      </c>
      <c r="M6" s="182" t="s">
        <v>11</v>
      </c>
      <c r="N6" s="182" t="s">
        <v>12</v>
      </c>
      <c r="O6" s="400"/>
      <c r="P6" s="400"/>
      <c r="Q6" s="182" t="s">
        <v>10</v>
      </c>
      <c r="R6" s="182" t="s">
        <v>11</v>
      </c>
      <c r="S6" s="182" t="s">
        <v>12</v>
      </c>
      <c r="T6" s="400"/>
      <c r="U6" s="400"/>
    </row>
    <row r="7" spans="1:21" ht="16">
      <c r="A7" s="244" t="s">
        <v>295</v>
      </c>
      <c r="B7" s="127">
        <v>0.96</v>
      </c>
      <c r="C7" s="127">
        <v>3.73</v>
      </c>
      <c r="D7" s="127">
        <v>6.05</v>
      </c>
      <c r="E7" s="43">
        <v>288.54166666666669</v>
      </c>
      <c r="F7" s="43">
        <v>62.19839142091152</v>
      </c>
      <c r="G7" s="127">
        <v>1.47</v>
      </c>
      <c r="H7" s="127">
        <v>3.92</v>
      </c>
      <c r="I7" s="127">
        <v>1.7</v>
      </c>
      <c r="J7" s="43">
        <v>166.66666666666663</v>
      </c>
      <c r="K7" s="43">
        <v>-56.632653061224488</v>
      </c>
      <c r="L7" s="86">
        <v>16227.9594740873</v>
      </c>
      <c r="M7" s="86">
        <v>14755.94854710801</v>
      </c>
      <c r="N7" s="86">
        <v>14660.792933060764</v>
      </c>
      <c r="O7" s="43">
        <v>-9.0708319140788376</v>
      </c>
      <c r="P7" s="43">
        <v>-0.64486273954848627</v>
      </c>
      <c r="Q7" s="127">
        <v>27.34</v>
      </c>
      <c r="R7" s="127">
        <v>49.71</v>
      </c>
      <c r="S7" s="127">
        <v>83.97</v>
      </c>
      <c r="T7" s="43">
        <v>81.82150694952449</v>
      </c>
      <c r="U7" s="43">
        <v>68.919734459867243</v>
      </c>
    </row>
    <row r="8" spans="1:21" ht="16">
      <c r="A8" s="244" t="s">
        <v>296</v>
      </c>
      <c r="B8" s="127">
        <v>1.1100000000000001</v>
      </c>
      <c r="C8" s="127">
        <v>1.42</v>
      </c>
      <c r="D8" s="127">
        <v>2.57</v>
      </c>
      <c r="E8" s="43">
        <v>27.927927927927911</v>
      </c>
      <c r="F8" s="43">
        <v>80.985915492957758</v>
      </c>
      <c r="G8" s="127">
        <v>0.17</v>
      </c>
      <c r="H8" s="127">
        <v>0.64</v>
      </c>
      <c r="I8" s="127">
        <v>0.2</v>
      </c>
      <c r="J8" s="43">
        <v>276.47058823529409</v>
      </c>
      <c r="K8" s="43">
        <v>-68.75</v>
      </c>
      <c r="L8" s="86">
        <v>1120.3246811743145</v>
      </c>
      <c r="M8" s="86">
        <v>734.29895327452027</v>
      </c>
      <c r="N8" s="86">
        <v>958.91219346778735</v>
      </c>
      <c r="O8" s="43">
        <v>-34.456594091559737</v>
      </c>
      <c r="P8" s="43">
        <v>30.588800268832017</v>
      </c>
      <c r="Q8" s="127">
        <v>30.08</v>
      </c>
      <c r="R8" s="127">
        <v>33.35</v>
      </c>
      <c r="S8" s="127">
        <v>52.52</v>
      </c>
      <c r="T8" s="43">
        <v>10.871010638297875</v>
      </c>
      <c r="U8" s="43">
        <v>57.481259370314859</v>
      </c>
    </row>
    <row r="9" spans="1:21" ht="16">
      <c r="A9" s="245" t="s">
        <v>155</v>
      </c>
      <c r="B9" s="127">
        <v>9.36</v>
      </c>
      <c r="C9" s="127">
        <v>10.89</v>
      </c>
      <c r="D9" s="127">
        <v>12.79</v>
      </c>
      <c r="E9" s="43">
        <v>16.346153846153854</v>
      </c>
      <c r="F9" s="43">
        <v>17.447199265381073</v>
      </c>
      <c r="G9" s="127">
        <v>14.66</v>
      </c>
      <c r="H9" s="127">
        <v>18.100000000000001</v>
      </c>
      <c r="I9" s="127">
        <v>5.0299999999999994</v>
      </c>
      <c r="J9" s="43">
        <v>23.465211459754443</v>
      </c>
      <c r="K9" s="43">
        <v>-72.209944751381215</v>
      </c>
      <c r="L9" s="86">
        <v>12018.493274676746</v>
      </c>
      <c r="M9" s="86">
        <v>14660.601100629981</v>
      </c>
      <c r="N9" s="86">
        <v>16641.621276066991</v>
      </c>
      <c r="O9" s="43">
        <v>21.983686020944219</v>
      </c>
      <c r="P9" s="43">
        <v>13.512544007161381</v>
      </c>
      <c r="Q9" s="127">
        <v>42.03</v>
      </c>
      <c r="R9" s="127">
        <v>44.64</v>
      </c>
      <c r="S9" s="127">
        <v>60.19</v>
      </c>
      <c r="T9" s="43">
        <v>6.2098501070663872</v>
      </c>
      <c r="U9" s="43">
        <v>34.834229390681003</v>
      </c>
    </row>
    <row r="10" spans="1:21" ht="16">
      <c r="A10" s="237" t="s">
        <v>36</v>
      </c>
      <c r="B10" s="246">
        <v>11.43</v>
      </c>
      <c r="C10" s="246">
        <v>16.04</v>
      </c>
      <c r="D10" s="246">
        <v>21.409999999999997</v>
      </c>
      <c r="E10" s="43">
        <v>40.332458442694673</v>
      </c>
      <c r="F10" s="43">
        <v>33.478802992518695</v>
      </c>
      <c r="G10" s="246">
        <v>16.3</v>
      </c>
      <c r="H10" s="246">
        <v>22.66</v>
      </c>
      <c r="I10" s="246">
        <v>6.93</v>
      </c>
      <c r="J10" s="43">
        <v>39.018404907975452</v>
      </c>
      <c r="K10" s="43">
        <v>-69.417475728155338</v>
      </c>
      <c r="L10" s="246">
        <v>29366.77742993836</v>
      </c>
      <c r="M10" s="246">
        <v>30150.848601012513</v>
      </c>
      <c r="N10" s="246">
        <v>32261.326402595543</v>
      </c>
      <c r="O10" s="43">
        <v>2.669925813088426</v>
      </c>
      <c r="P10" s="43">
        <v>6.9997293592332142</v>
      </c>
      <c r="Q10" s="246">
        <v>99.45</v>
      </c>
      <c r="R10" s="246">
        <v>127.7</v>
      </c>
      <c r="S10" s="246">
        <v>196.68</v>
      </c>
      <c r="T10" s="43">
        <v>28.406234288587228</v>
      </c>
      <c r="U10" s="43">
        <v>54.017227877838678</v>
      </c>
    </row>
    <row r="11" spans="1:21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</row>
    <row r="12" spans="1:21" ht="17.5">
      <c r="A12" s="242"/>
      <c r="B12" s="398" t="s">
        <v>353</v>
      </c>
      <c r="C12" s="398"/>
      <c r="D12" s="398"/>
      <c r="E12" s="398"/>
      <c r="F12" s="398"/>
      <c r="G12" s="398" t="s">
        <v>354</v>
      </c>
      <c r="H12" s="398"/>
      <c r="I12" s="398"/>
      <c r="J12" s="398"/>
      <c r="K12" s="398"/>
      <c r="L12" s="398" t="s">
        <v>444</v>
      </c>
      <c r="M12" s="398"/>
      <c r="N12" s="398"/>
      <c r="O12" s="398"/>
      <c r="P12" s="398"/>
      <c r="Q12" s="398" t="s">
        <v>36</v>
      </c>
      <c r="R12" s="398"/>
      <c r="S12" s="398"/>
      <c r="T12" s="398"/>
      <c r="U12" s="398"/>
    </row>
    <row r="13" spans="1:21" ht="15">
      <c r="A13" s="399" t="s">
        <v>82</v>
      </c>
      <c r="B13" s="243" t="s">
        <v>5</v>
      </c>
      <c r="C13" s="243" t="s">
        <v>6</v>
      </c>
      <c r="D13" s="243" t="s">
        <v>7</v>
      </c>
      <c r="E13" s="400" t="s">
        <v>293</v>
      </c>
      <c r="F13" s="400" t="s">
        <v>294</v>
      </c>
      <c r="G13" s="243" t="s">
        <v>5</v>
      </c>
      <c r="H13" s="243" t="s">
        <v>6</v>
      </c>
      <c r="I13" s="243" t="s">
        <v>7</v>
      </c>
      <c r="J13" s="400" t="s">
        <v>293</v>
      </c>
      <c r="K13" s="400" t="s">
        <v>294</v>
      </c>
      <c r="L13" s="243" t="s">
        <v>5</v>
      </c>
      <c r="M13" s="243" t="s">
        <v>6</v>
      </c>
      <c r="N13" s="243" t="s">
        <v>7</v>
      </c>
      <c r="O13" s="400" t="s">
        <v>293</v>
      </c>
      <c r="P13" s="400" t="s">
        <v>294</v>
      </c>
      <c r="Q13" s="243" t="s">
        <v>5</v>
      </c>
      <c r="R13" s="243" t="s">
        <v>6</v>
      </c>
      <c r="S13" s="243" t="s">
        <v>7</v>
      </c>
      <c r="T13" s="400" t="s">
        <v>293</v>
      </c>
      <c r="U13" s="400" t="s">
        <v>294</v>
      </c>
    </row>
    <row r="14" spans="1:21" ht="60" customHeight="1">
      <c r="A14" s="399"/>
      <c r="B14" s="182" t="s">
        <v>10</v>
      </c>
      <c r="C14" s="182" t="s">
        <v>11</v>
      </c>
      <c r="D14" s="182" t="s">
        <v>12</v>
      </c>
      <c r="E14" s="400"/>
      <c r="F14" s="400"/>
      <c r="G14" s="182" t="s">
        <v>10</v>
      </c>
      <c r="H14" s="182" t="s">
        <v>11</v>
      </c>
      <c r="I14" s="182" t="s">
        <v>12</v>
      </c>
      <c r="J14" s="400"/>
      <c r="K14" s="400"/>
      <c r="L14" s="182" t="s">
        <v>10</v>
      </c>
      <c r="M14" s="182" t="s">
        <v>11</v>
      </c>
      <c r="N14" s="182" t="s">
        <v>12</v>
      </c>
      <c r="O14" s="400"/>
      <c r="P14" s="400"/>
      <c r="Q14" s="182" t="s">
        <v>10</v>
      </c>
      <c r="R14" s="182" t="s">
        <v>11</v>
      </c>
      <c r="S14" s="182" t="s">
        <v>12</v>
      </c>
      <c r="T14" s="400"/>
      <c r="U14" s="400"/>
    </row>
    <row r="15" spans="1:21" ht="16">
      <c r="A15" s="244" t="s">
        <v>295</v>
      </c>
      <c r="B15" s="127">
        <v>9.25</v>
      </c>
      <c r="C15" s="127">
        <v>13.39</v>
      </c>
      <c r="D15" s="127">
        <v>19.72</v>
      </c>
      <c r="E15" s="43">
        <v>44.756756756756772</v>
      </c>
      <c r="F15" s="43">
        <v>47.274085138162803</v>
      </c>
      <c r="G15" s="127">
        <v>0</v>
      </c>
      <c r="H15" s="127">
        <v>0</v>
      </c>
      <c r="I15" s="127">
        <v>0</v>
      </c>
      <c r="J15" s="43">
        <v>0</v>
      </c>
      <c r="K15" s="43">
        <v>0</v>
      </c>
      <c r="L15" s="127">
        <v>1.07</v>
      </c>
      <c r="M15" s="127">
        <v>2.38</v>
      </c>
      <c r="N15" s="127">
        <v>4.0880000000000001</v>
      </c>
      <c r="O15" s="43">
        <v>122.42990654205605</v>
      </c>
      <c r="P15" s="43">
        <v>71.764705882352956</v>
      </c>
      <c r="Q15" s="86">
        <v>16268.0494740873</v>
      </c>
      <c r="R15" s="86">
        <v>14829.078547108007</v>
      </c>
      <c r="S15" s="86">
        <v>14776.320933060762</v>
      </c>
      <c r="T15" s="43">
        <v>-8.8453808139160657</v>
      </c>
      <c r="U15" s="43">
        <v>-0.35577135746936506</v>
      </c>
    </row>
    <row r="16" spans="1:21" ht="16">
      <c r="A16" s="244" t="s">
        <v>296</v>
      </c>
      <c r="B16" s="127">
        <v>2.79</v>
      </c>
      <c r="C16" s="127">
        <v>4.32</v>
      </c>
      <c r="D16" s="127">
        <v>6.67</v>
      </c>
      <c r="E16" s="43">
        <v>54.838709677419359</v>
      </c>
      <c r="F16" s="43">
        <v>54.398148148148152</v>
      </c>
      <c r="G16" s="127">
        <v>0</v>
      </c>
      <c r="H16" s="127">
        <v>0</v>
      </c>
      <c r="I16" s="127">
        <v>0</v>
      </c>
      <c r="J16" s="43">
        <v>0</v>
      </c>
      <c r="K16" s="43">
        <v>0</v>
      </c>
      <c r="L16" s="127">
        <v>0.37</v>
      </c>
      <c r="M16" s="127">
        <v>0.21</v>
      </c>
      <c r="N16" s="127">
        <v>0.4</v>
      </c>
      <c r="O16" s="43">
        <v>-43.243243243243242</v>
      </c>
      <c r="P16" s="43">
        <v>90.476190476190482</v>
      </c>
      <c r="Q16" s="86">
        <v>1154.8446811743142</v>
      </c>
      <c r="R16" s="86">
        <v>774.23895327452033</v>
      </c>
      <c r="S16" s="86">
        <v>1021.2721934677872</v>
      </c>
      <c r="T16" s="43">
        <v>-32.957308814270291</v>
      </c>
      <c r="U16" s="43">
        <v>31.906588934653712</v>
      </c>
    </row>
    <row r="17" spans="1:21" ht="16">
      <c r="A17" s="245" t="s">
        <v>155</v>
      </c>
      <c r="B17" s="127">
        <v>19.68</v>
      </c>
      <c r="C17" s="127">
        <v>19.45</v>
      </c>
      <c r="D17" s="127">
        <v>26.94</v>
      </c>
      <c r="E17" s="43">
        <v>-1.1686991869918728</v>
      </c>
      <c r="F17" s="43">
        <v>38.508997429305907</v>
      </c>
      <c r="G17" s="127">
        <v>0</v>
      </c>
      <c r="H17" s="127">
        <v>0</v>
      </c>
      <c r="I17" s="127">
        <v>0</v>
      </c>
      <c r="J17" s="43">
        <v>0</v>
      </c>
      <c r="K17" s="43">
        <v>0</v>
      </c>
      <c r="L17" s="127">
        <v>0.38</v>
      </c>
      <c r="M17" s="127">
        <v>0.36</v>
      </c>
      <c r="N17" s="127">
        <v>0.50800000000000001</v>
      </c>
      <c r="O17" s="43">
        <v>-5.2631578947368496</v>
      </c>
      <c r="P17" s="43">
        <v>41.111111111111114</v>
      </c>
      <c r="Q17" s="86">
        <v>12104.603274676747</v>
      </c>
      <c r="R17" s="86">
        <v>14754.041100629982</v>
      </c>
      <c r="S17" s="86">
        <v>16747.07927606699</v>
      </c>
      <c r="T17" s="43">
        <v>21.887853454032253</v>
      </c>
      <c r="U17" s="43">
        <v>13.508422281349809</v>
      </c>
    </row>
    <row r="18" spans="1:21" ht="16">
      <c r="A18" s="237" t="s">
        <v>36</v>
      </c>
      <c r="B18" s="246">
        <v>31.72</v>
      </c>
      <c r="C18" s="246">
        <v>37.159999999999997</v>
      </c>
      <c r="D18" s="246">
        <v>53.33</v>
      </c>
      <c r="E18" s="43">
        <v>17.150063051702389</v>
      </c>
      <c r="F18" s="43">
        <v>43.514531754574818</v>
      </c>
      <c r="G18" s="246">
        <v>0</v>
      </c>
      <c r="H18" s="246">
        <v>0</v>
      </c>
      <c r="I18" s="246">
        <v>0</v>
      </c>
      <c r="J18" s="43">
        <v>0</v>
      </c>
      <c r="K18" s="43">
        <v>0</v>
      </c>
      <c r="L18" s="246">
        <v>1.8199999999999998</v>
      </c>
      <c r="M18" s="246">
        <v>2.9499999999999997</v>
      </c>
      <c r="N18" s="246">
        <v>4.9960000000000004</v>
      </c>
      <c r="O18" s="43">
        <v>62.087912087912088</v>
      </c>
      <c r="P18" s="43">
        <v>69.35593220338987</v>
      </c>
      <c r="Q18" s="246">
        <v>29527.497429938361</v>
      </c>
      <c r="R18" s="246">
        <v>30357.358601012507</v>
      </c>
      <c r="S18" s="246">
        <v>32544.672402595541</v>
      </c>
      <c r="T18" s="43">
        <v>2.8104690315974352</v>
      </c>
      <c r="U18" s="43">
        <v>7.2052177869983609</v>
      </c>
    </row>
    <row r="19" spans="1:21">
      <c r="A19" s="134" t="s">
        <v>395</v>
      </c>
    </row>
  </sheetData>
  <customSheetViews>
    <customSheetView guid="{987B117E-A030-4738-9C8F-B53639619339}">
      <selection activeCell="A3" sqref="A3:U3"/>
      <pageMargins left="0.7" right="0.7" top="0.75" bottom="0.75" header="0.3" footer="0.3"/>
    </customSheetView>
  </customSheetViews>
  <mergeCells count="29">
    <mergeCell ref="A1:U1"/>
    <mergeCell ref="A2:U2"/>
    <mergeCell ref="A3:U3"/>
    <mergeCell ref="P5:P6"/>
    <mergeCell ref="A5:A6"/>
    <mergeCell ref="E5:E6"/>
    <mergeCell ref="F5:F6"/>
    <mergeCell ref="B4:F4"/>
    <mergeCell ref="A13:A14"/>
    <mergeCell ref="Q4:U4"/>
    <mergeCell ref="T5:T6"/>
    <mergeCell ref="U5:U6"/>
    <mergeCell ref="B12:F12"/>
    <mergeCell ref="E13:E14"/>
    <mergeCell ref="F13:F14"/>
    <mergeCell ref="G12:K12"/>
    <mergeCell ref="J13:J14"/>
    <mergeCell ref="K13:K14"/>
    <mergeCell ref="L12:P12"/>
    <mergeCell ref="G4:K4"/>
    <mergeCell ref="J5:J6"/>
    <mergeCell ref="K5:K6"/>
    <mergeCell ref="L4:P4"/>
    <mergeCell ref="O5:O6"/>
    <mergeCell ref="O13:O14"/>
    <mergeCell ref="P13:P14"/>
    <mergeCell ref="Q12:U12"/>
    <mergeCell ref="T13:T14"/>
    <mergeCell ref="U13:U14"/>
  </mergeCells>
  <hyperlinks>
    <hyperlink ref="B6" r:id="rId1" display="cf=j=@)^^÷^&amp;                        -;fpg–kf}if_ "/>
    <hyperlink ref="C6" r:id="rId2" display="cf=j=@)^^÷^&amp;                        -;fpg–kf}if_ "/>
    <hyperlink ref="D6" r:id="rId3" display="cf=j=@)^^÷^&amp;                        -;fpg–kf}if_ "/>
    <hyperlink ref="G6" r:id="rId4" display="cf=j=@)^^÷^&amp;                        -;fpg–kf}if_ "/>
    <hyperlink ref="H6" r:id="rId5" display="cf=j=@)^^÷^&amp;                        -;fpg–kf}if_ "/>
    <hyperlink ref="I6" r:id="rId6" display="cf=j=@)^^÷^&amp;                        -;fpg–kf}if_ "/>
    <hyperlink ref="L6" r:id="rId7" display="cf=j=@)^^÷^&amp;                        -;fpg–kf}if_ "/>
    <hyperlink ref="M6" r:id="rId8" display="cf=j=@)^^÷^&amp;                        -;fpg–kf}if_ "/>
    <hyperlink ref="N6" r:id="rId9" display="cf=j=@)^^÷^&amp;                        -;fpg–kf}if_ "/>
    <hyperlink ref="Q6" r:id="rId10" display="cf=j=@)^^÷^&amp;                        -;fpg–kf}if_ "/>
    <hyperlink ref="R6" r:id="rId11" display="cf=j=@)^^÷^&amp;                        -;fpg–kf}if_ "/>
    <hyperlink ref="S6" r:id="rId12" display="cf=j=@)^^÷^&amp;                        -;fpg–kf}if_ "/>
    <hyperlink ref="B14" r:id="rId13" display="cf=j=@)^^÷^&amp;                        -;fpg–kf}if_ "/>
    <hyperlink ref="C14" r:id="rId14" display="cf=j=@)^^÷^&amp;                        -;fpg–kf}if_ "/>
    <hyperlink ref="D14" r:id="rId15" display="cf=j=@)^^÷^&amp;                        -;fpg–kf}if_ "/>
    <hyperlink ref="G14" r:id="rId16" display="cf=j=@)^^÷^&amp;                        -;fpg–kf}if_ "/>
    <hyperlink ref="H14" r:id="rId17" display="cf=j=@)^^÷^&amp;                        -;fpg–kf}if_ "/>
    <hyperlink ref="I14" r:id="rId18" display="cf=j=@)^^÷^&amp;                        -;fpg–kf}if_ "/>
    <hyperlink ref="L14" r:id="rId19" display="cf=j=@)^^÷^&amp;                        -;fpg–kf}if_ "/>
    <hyperlink ref="M14" r:id="rId20" display="cf=j=@)^^÷^&amp;                        -;fpg–kf}if_ "/>
    <hyperlink ref="N14" r:id="rId21" display="cf=j=@)^^÷^&amp;                        -;fpg–kf}if_ "/>
    <hyperlink ref="Q14" r:id="rId22" display="cf=j=@)^^÷^&amp;                        -;fpg–kf}if_ "/>
    <hyperlink ref="R14" r:id="rId23" display="cf=j=@)^^÷^&amp;                        -;fpg–kf}if_ "/>
    <hyperlink ref="S14" r:id="rId24" display="cf=j=@)^^÷^&amp;                        -;fpg–kf}if_ "/>
  </hyperlinks>
  <printOptions horizontalCentered="1"/>
  <pageMargins left="0.43307086614173229" right="0.43307086614173229" top="0.74803149606299213" bottom="0.74803149606299213" header="0.31496062992125984" footer="0.31496062992125984"/>
  <pageSetup paperSize="9" scale="64" orientation="landscape" horizontalDpi="300" verticalDpi="300" r:id="rId2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7">
    <pageSetUpPr fitToPage="1"/>
  </sheetPr>
  <dimension ref="A1:F10"/>
  <sheetViews>
    <sheetView workbookViewId="0">
      <selection activeCell="B16" sqref="B16"/>
    </sheetView>
  </sheetViews>
  <sheetFormatPr defaultColWidth="13.54296875" defaultRowHeight="14.5"/>
  <cols>
    <col min="1" max="1" width="31.81640625" customWidth="1"/>
    <col min="2" max="2" width="11.54296875" customWidth="1"/>
    <col min="3" max="4" width="11.26953125" customWidth="1"/>
    <col min="5" max="6" width="9" customWidth="1"/>
  </cols>
  <sheetData>
    <row r="1" spans="1:6" ht="17.5">
      <c r="A1" s="357" t="s">
        <v>297</v>
      </c>
      <c r="B1" s="357"/>
      <c r="C1" s="357"/>
      <c r="D1" s="357"/>
      <c r="E1" s="357"/>
      <c r="F1" s="357"/>
    </row>
    <row r="2" spans="1:6" s="248" customFormat="1" ht="21">
      <c r="A2" s="407" t="s">
        <v>298</v>
      </c>
      <c r="B2" s="407"/>
      <c r="C2" s="407"/>
      <c r="D2" s="407"/>
      <c r="E2" s="407"/>
      <c r="F2" s="407"/>
    </row>
    <row r="3" spans="1:6" ht="15.5">
      <c r="A3" s="379" t="s">
        <v>286</v>
      </c>
      <c r="B3" s="380"/>
      <c r="C3" s="380"/>
      <c r="D3" s="380"/>
      <c r="E3" s="380"/>
      <c r="F3" s="380"/>
    </row>
    <row r="4" spans="1:6" ht="16">
      <c r="A4" s="405" t="s">
        <v>82</v>
      </c>
      <c r="B4" s="406" t="s">
        <v>358</v>
      </c>
      <c r="C4" s="406"/>
      <c r="D4" s="406"/>
      <c r="E4" s="400" t="s">
        <v>293</v>
      </c>
      <c r="F4" s="400" t="s">
        <v>294</v>
      </c>
    </row>
    <row r="5" spans="1:6" ht="49.5" customHeight="1">
      <c r="A5" s="405"/>
      <c r="B5" s="182" t="s">
        <v>10</v>
      </c>
      <c r="C5" s="182" t="s">
        <v>11</v>
      </c>
      <c r="D5" s="182" t="s">
        <v>12</v>
      </c>
      <c r="E5" s="400"/>
      <c r="F5" s="400"/>
    </row>
    <row r="6" spans="1:6" ht="16">
      <c r="A6" s="247" t="s">
        <v>300</v>
      </c>
      <c r="B6" s="86">
        <v>14170.546</v>
      </c>
      <c r="C6" s="86">
        <v>15399.694</v>
      </c>
      <c r="D6" s="86">
        <v>14208.101999999999</v>
      </c>
      <c r="E6" s="43">
        <v>8.6739635861596156</v>
      </c>
      <c r="F6" s="43">
        <v>-7.7377641399887551</v>
      </c>
    </row>
    <row r="7" spans="1:6" ht="16">
      <c r="A7" s="247" t="s">
        <v>301</v>
      </c>
      <c r="B7" s="86">
        <v>256.95699999999999</v>
      </c>
      <c r="C7" s="86">
        <v>221.92400000000001</v>
      </c>
      <c r="D7" s="86">
        <v>196.41200000000001</v>
      </c>
      <c r="E7" s="43">
        <v>-13.633798651136175</v>
      </c>
      <c r="F7" s="43">
        <v>-11.495827400371297</v>
      </c>
    </row>
    <row r="8" spans="1:6" ht="16">
      <c r="A8" s="247" t="s">
        <v>302</v>
      </c>
      <c r="B8" s="86">
        <v>50.16</v>
      </c>
      <c r="C8" s="86">
        <v>210</v>
      </c>
      <c r="D8" s="86">
        <v>0</v>
      </c>
      <c r="E8" s="43">
        <v>318.66028708133973</v>
      </c>
      <c r="F8" s="43">
        <v>-100</v>
      </c>
    </row>
    <row r="9" spans="1:6" ht="16">
      <c r="A9" s="247" t="s">
        <v>303</v>
      </c>
      <c r="B9" s="86">
        <v>26.880000000000003</v>
      </c>
      <c r="C9" s="86">
        <v>24.560000000000002</v>
      </c>
      <c r="D9" s="86">
        <v>8.8800000000000008</v>
      </c>
      <c r="E9" s="43">
        <v>-8.6309523809523796</v>
      </c>
      <c r="F9" s="43">
        <v>-63.843648208469055</v>
      </c>
    </row>
    <row r="10" spans="1:6">
      <c r="A10" s="134" t="s">
        <v>394</v>
      </c>
    </row>
  </sheetData>
  <customSheetViews>
    <customSheetView guid="{987B117E-A030-4738-9C8F-B53639619339}">
      <selection activeCell="B16" sqref="B16"/>
      <pageMargins left="0.7" right="0.7" top="0.75" bottom="0.75" header="0.3" footer="0.3"/>
    </customSheetView>
  </customSheetViews>
  <mergeCells count="7">
    <mergeCell ref="A4:A5"/>
    <mergeCell ref="B4:D4"/>
    <mergeCell ref="E4:E5"/>
    <mergeCell ref="F4:F5"/>
    <mergeCell ref="A1:F1"/>
    <mergeCell ref="A2:F2"/>
    <mergeCell ref="A3:F3"/>
  </mergeCells>
  <hyperlinks>
    <hyperlink ref="B5" r:id="rId1" display="cf=j=@)^^÷^&amp;                        -;fpg–kf}if_ "/>
    <hyperlink ref="C5" r:id="rId2" display="cf=j=@)^^÷^&amp;                        -;fpg–kf}if_ "/>
    <hyperlink ref="D5" r:id="rId3" display="cf=j=@)^^÷^&amp;                        -;fpg–kf}if_ 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8">
    <pageSetUpPr fitToPage="1"/>
  </sheetPr>
  <dimension ref="A1:U17"/>
  <sheetViews>
    <sheetView zoomScale="68" zoomScaleNormal="68" workbookViewId="0">
      <selection activeCell="B13" sqref="B13:U16"/>
    </sheetView>
  </sheetViews>
  <sheetFormatPr defaultColWidth="13.54296875" defaultRowHeight="14.5"/>
  <cols>
    <col min="1" max="1" width="32" customWidth="1"/>
    <col min="2" max="2" width="10.54296875" customWidth="1"/>
    <col min="3" max="3" width="10.453125" customWidth="1"/>
    <col min="4" max="4" width="10" customWidth="1"/>
    <col min="5" max="5" width="9.54296875" customWidth="1"/>
    <col min="6" max="7" width="9.453125" customWidth="1"/>
    <col min="8" max="8" width="10.1796875" customWidth="1"/>
    <col min="9" max="9" width="9.81640625" customWidth="1"/>
    <col min="10" max="11" width="9.1796875" customWidth="1"/>
    <col min="12" max="12" width="10.1796875" customWidth="1"/>
    <col min="13" max="13" width="10.54296875" customWidth="1"/>
    <col min="14" max="14" width="10" customWidth="1"/>
    <col min="15" max="15" width="9" customWidth="1"/>
    <col min="16" max="16" width="9.54296875" customWidth="1"/>
    <col min="17" max="17" width="9.81640625" customWidth="1"/>
    <col min="18" max="18" width="10" customWidth="1"/>
    <col min="19" max="19" width="9" customWidth="1"/>
    <col min="20" max="20" width="9.453125" customWidth="1"/>
    <col min="21" max="21" width="9" customWidth="1"/>
  </cols>
  <sheetData>
    <row r="1" spans="1:21" s="196" customFormat="1" ht="34">
      <c r="A1" s="408" t="s">
        <v>436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</row>
    <row r="2" spans="1:21" s="207" customFormat="1" ht="36.5">
      <c r="A2" s="409" t="s">
        <v>298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</row>
    <row r="3" spans="1:21" ht="15.5">
      <c r="A3" s="389" t="s">
        <v>286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89"/>
      <c r="U3" s="389"/>
    </row>
    <row r="4" spans="1:21" ht="16">
      <c r="A4" s="405" t="s">
        <v>82</v>
      </c>
      <c r="B4" s="406" t="s">
        <v>299</v>
      </c>
      <c r="C4" s="406"/>
      <c r="D4" s="406"/>
      <c r="E4" s="400" t="s">
        <v>293</v>
      </c>
      <c r="F4" s="400" t="s">
        <v>294</v>
      </c>
      <c r="G4" s="406" t="s">
        <v>361</v>
      </c>
      <c r="H4" s="406"/>
      <c r="I4" s="406"/>
      <c r="J4" s="400" t="s">
        <v>293</v>
      </c>
      <c r="K4" s="400" t="s">
        <v>294</v>
      </c>
      <c r="L4" s="406" t="s">
        <v>362</v>
      </c>
      <c r="M4" s="406"/>
      <c r="N4" s="406"/>
      <c r="O4" s="400" t="s">
        <v>293</v>
      </c>
      <c r="P4" s="400" t="s">
        <v>294</v>
      </c>
      <c r="Q4" s="406" t="s">
        <v>357</v>
      </c>
      <c r="R4" s="406"/>
      <c r="S4" s="406"/>
      <c r="T4" s="400" t="s">
        <v>293</v>
      </c>
      <c r="U4" s="400" t="s">
        <v>294</v>
      </c>
    </row>
    <row r="5" spans="1:21" ht="61.5" customHeight="1">
      <c r="A5" s="405"/>
      <c r="B5" s="182" t="s">
        <v>10</v>
      </c>
      <c r="C5" s="182" t="s">
        <v>11</v>
      </c>
      <c r="D5" s="182" t="s">
        <v>12</v>
      </c>
      <c r="E5" s="400"/>
      <c r="F5" s="400"/>
      <c r="G5" s="182" t="str">
        <f>'[1]1.1'!G6</f>
        <v xml:space="preserve">cf=j= @)&amp;$÷&amp;%-;fpg–k';_                </v>
      </c>
      <c r="H5" s="182" t="str">
        <f>'[1]1.1'!H6</f>
        <v xml:space="preserve">cf=j= @)&amp;%÷&amp;^-;fpg–k';_                </v>
      </c>
      <c r="I5" s="182" t="str">
        <f>'[1]1.1'!I6</f>
        <v xml:space="preserve">cf=j= @)&amp;^÷&amp;&amp;-;fpg–k';_                </v>
      </c>
      <c r="J5" s="400"/>
      <c r="K5" s="400"/>
      <c r="L5" s="182" t="str">
        <f>'[1]1.1'!L6</f>
        <v xml:space="preserve">cf=j= @)&amp;$÷&amp;%-;fpg–k';_                </v>
      </c>
      <c r="M5" s="182" t="str">
        <f>'[1]1.1'!M6</f>
        <v xml:space="preserve">cf=j= @)&amp;%÷&amp;^-;fpg–k';_                </v>
      </c>
      <c r="N5" s="182" t="str">
        <f>'[1]1.1'!N6</f>
        <v xml:space="preserve">cf=j= @)&amp;^÷&amp;&amp;-;fpg–k';_                </v>
      </c>
      <c r="O5" s="400"/>
      <c r="P5" s="400"/>
      <c r="Q5" s="182" t="str">
        <f>'[1]1.1'!Q6</f>
        <v xml:space="preserve">cf=j= @)&amp;$÷&amp;%-;fpg–k';_                </v>
      </c>
      <c r="R5" s="182" t="str">
        <f>'[1]1.1'!R6</f>
        <v xml:space="preserve">cf=j= @)&amp;%÷&amp;^-;fpg–k';_                </v>
      </c>
      <c r="S5" s="182" t="str">
        <f>'[1]1.1'!S6</f>
        <v xml:space="preserve">cf=j= @)&amp;^÷&amp;&amp;-;fpg–k';_                </v>
      </c>
      <c r="T5" s="400"/>
      <c r="U5" s="400"/>
    </row>
    <row r="6" spans="1:21" ht="16">
      <c r="A6" s="247" t="s">
        <v>300</v>
      </c>
      <c r="B6" s="127">
        <v>0</v>
      </c>
      <c r="C6" s="127">
        <v>0</v>
      </c>
      <c r="D6" s="127">
        <v>7.0000000000000007E-2</v>
      </c>
      <c r="E6" s="43">
        <v>0</v>
      </c>
      <c r="F6" s="43">
        <v>0</v>
      </c>
      <c r="G6" s="86">
        <v>0.01</v>
      </c>
      <c r="H6" s="86">
        <v>0</v>
      </c>
      <c r="I6" s="86">
        <v>0</v>
      </c>
      <c r="J6" s="43">
        <v>-100</v>
      </c>
      <c r="K6" s="43">
        <v>0</v>
      </c>
      <c r="L6" s="127">
        <v>14169</v>
      </c>
      <c r="M6" s="127">
        <v>15397</v>
      </c>
      <c r="N6" s="127">
        <v>14205</v>
      </c>
      <c r="O6" s="43">
        <v>8.6668078198884899</v>
      </c>
      <c r="P6" s="43">
        <v>-7.7417678768591287</v>
      </c>
      <c r="Q6" s="86">
        <v>0</v>
      </c>
      <c r="R6" s="86">
        <v>0.16</v>
      </c>
      <c r="S6" s="86">
        <v>0.17</v>
      </c>
      <c r="T6" s="43">
        <v>0</v>
      </c>
      <c r="U6" s="43">
        <v>6.25</v>
      </c>
    </row>
    <row r="7" spans="1:21" ht="16">
      <c r="A7" s="247" t="s">
        <v>301</v>
      </c>
      <c r="B7" s="127">
        <v>18.208000000000002</v>
      </c>
      <c r="C7" s="127">
        <v>28.032</v>
      </c>
      <c r="D7" s="127">
        <v>11.792000000000002</v>
      </c>
      <c r="E7" s="43">
        <v>53.954305799648495</v>
      </c>
      <c r="F7" s="43">
        <v>-57.933789954337897</v>
      </c>
      <c r="G7" s="127">
        <v>27.141999999999999</v>
      </c>
      <c r="H7" s="127">
        <v>46.122</v>
      </c>
      <c r="I7" s="128">
        <v>46.07</v>
      </c>
      <c r="J7" s="43">
        <v>69.928524058654489</v>
      </c>
      <c r="K7" s="43">
        <v>-0.11274446034430241</v>
      </c>
      <c r="L7" s="127">
        <v>161.53</v>
      </c>
      <c r="M7" s="127">
        <v>75</v>
      </c>
      <c r="N7" s="127">
        <v>43.83</v>
      </c>
      <c r="O7" s="43">
        <v>-53.568996471243729</v>
      </c>
      <c r="P7" s="43">
        <v>-41.559999999999995</v>
      </c>
      <c r="Q7" s="86">
        <v>10.46</v>
      </c>
      <c r="R7" s="86">
        <v>11.15</v>
      </c>
      <c r="S7" s="86">
        <v>9.2899999999999991</v>
      </c>
      <c r="T7" s="43">
        <v>6.5965583173995981</v>
      </c>
      <c r="U7" s="43">
        <v>-16.681614349775799</v>
      </c>
    </row>
    <row r="8" spans="1:21" ht="16">
      <c r="A8" s="247" t="s">
        <v>302</v>
      </c>
      <c r="B8" s="127">
        <v>0</v>
      </c>
      <c r="C8" s="127">
        <v>80</v>
      </c>
      <c r="D8" s="127">
        <v>0</v>
      </c>
      <c r="E8" s="43">
        <v>0</v>
      </c>
      <c r="F8" s="43">
        <v>-100</v>
      </c>
      <c r="G8" s="127">
        <v>20</v>
      </c>
      <c r="H8" s="127">
        <v>0</v>
      </c>
      <c r="I8" s="128">
        <v>0</v>
      </c>
      <c r="J8" s="43">
        <v>-100</v>
      </c>
      <c r="K8" s="43">
        <v>0</v>
      </c>
      <c r="L8" s="127">
        <v>0</v>
      </c>
      <c r="M8" s="127">
        <v>0</v>
      </c>
      <c r="N8" s="127">
        <v>0</v>
      </c>
      <c r="O8" s="43">
        <v>0</v>
      </c>
      <c r="P8" s="43">
        <v>0</v>
      </c>
      <c r="Q8" s="86">
        <v>10</v>
      </c>
      <c r="R8" s="86">
        <v>20</v>
      </c>
      <c r="S8" s="86">
        <v>0</v>
      </c>
      <c r="T8" s="43">
        <v>100</v>
      </c>
      <c r="U8" s="43">
        <v>-100</v>
      </c>
    </row>
    <row r="9" spans="1:21" ht="16">
      <c r="A9" s="247" t="s">
        <v>303</v>
      </c>
      <c r="B9" s="127">
        <v>26.880000000000003</v>
      </c>
      <c r="C9" s="127">
        <v>24.560000000000002</v>
      </c>
      <c r="D9" s="128">
        <v>8.32</v>
      </c>
      <c r="E9" s="43">
        <v>-8.6309523809523796</v>
      </c>
      <c r="F9" s="43">
        <v>-66.123778501628664</v>
      </c>
      <c r="G9" s="127">
        <v>0</v>
      </c>
      <c r="H9" s="127">
        <v>0</v>
      </c>
      <c r="I9" s="128">
        <v>0.56000000000000005</v>
      </c>
      <c r="J9" s="43">
        <v>0</v>
      </c>
      <c r="K9" s="43">
        <v>0</v>
      </c>
      <c r="L9" s="127">
        <v>0</v>
      </c>
      <c r="M9" s="127">
        <v>0</v>
      </c>
      <c r="N9" s="127">
        <v>0</v>
      </c>
      <c r="O9" s="43">
        <v>0</v>
      </c>
      <c r="P9" s="43">
        <v>0</v>
      </c>
      <c r="Q9" s="86">
        <v>0</v>
      </c>
      <c r="R9" s="86">
        <v>0</v>
      </c>
      <c r="S9" s="86">
        <v>0</v>
      </c>
      <c r="T9" s="43">
        <v>0</v>
      </c>
      <c r="U9" s="43">
        <v>0</v>
      </c>
    </row>
    <row r="11" spans="1:21" ht="16">
      <c r="A11" s="405" t="s">
        <v>82</v>
      </c>
      <c r="B11" s="406" t="s">
        <v>363</v>
      </c>
      <c r="C11" s="406"/>
      <c r="D11" s="406"/>
      <c r="E11" s="400" t="s">
        <v>293</v>
      </c>
      <c r="F11" s="400" t="s">
        <v>294</v>
      </c>
      <c r="G11" s="406" t="s">
        <v>354</v>
      </c>
      <c r="H11" s="406"/>
      <c r="I11" s="406"/>
      <c r="J11" s="400" t="s">
        <v>293</v>
      </c>
      <c r="K11" s="400" t="s">
        <v>294</v>
      </c>
      <c r="L11" s="406" t="s">
        <v>444</v>
      </c>
      <c r="M11" s="406"/>
      <c r="N11" s="406"/>
      <c r="O11" s="400" t="s">
        <v>293</v>
      </c>
      <c r="P11" s="400" t="s">
        <v>294</v>
      </c>
      <c r="Q11" s="406" t="s">
        <v>36</v>
      </c>
      <c r="R11" s="406"/>
      <c r="S11" s="406"/>
      <c r="T11" s="400" t="s">
        <v>293</v>
      </c>
      <c r="U11" s="400" t="s">
        <v>294</v>
      </c>
    </row>
    <row r="12" spans="1:21" ht="54.75" customHeight="1">
      <c r="A12" s="405"/>
      <c r="B12" s="182" t="s">
        <v>10</v>
      </c>
      <c r="C12" s="182" t="s">
        <v>11</v>
      </c>
      <c r="D12" s="182" t="s">
        <v>12</v>
      </c>
      <c r="E12" s="400"/>
      <c r="F12" s="400"/>
      <c r="G12" s="182" t="s">
        <v>10</v>
      </c>
      <c r="H12" s="182" t="s">
        <v>11</v>
      </c>
      <c r="I12" s="182" t="s">
        <v>12</v>
      </c>
      <c r="J12" s="400"/>
      <c r="K12" s="400"/>
      <c r="L12" s="182" t="s">
        <v>10</v>
      </c>
      <c r="M12" s="182" t="s">
        <v>11</v>
      </c>
      <c r="N12" s="182" t="s">
        <v>12</v>
      </c>
      <c r="O12" s="400"/>
      <c r="P12" s="400"/>
      <c r="Q12" s="182" t="s">
        <v>10</v>
      </c>
      <c r="R12" s="182" t="s">
        <v>11</v>
      </c>
      <c r="S12" s="182" t="s">
        <v>12</v>
      </c>
      <c r="T12" s="400"/>
      <c r="U12" s="400"/>
    </row>
    <row r="13" spans="1:21" ht="16">
      <c r="A13" s="247" t="s">
        <v>300</v>
      </c>
      <c r="B13" s="127">
        <v>0.72</v>
      </c>
      <c r="C13" s="127">
        <v>1.66</v>
      </c>
      <c r="D13" s="127">
        <v>2.4700000000000002</v>
      </c>
      <c r="E13" s="43">
        <v>130.55555555555554</v>
      </c>
      <c r="F13" s="43">
        <v>48.795180722891587</v>
      </c>
      <c r="G13" s="127">
        <v>0</v>
      </c>
      <c r="H13" s="127">
        <v>0</v>
      </c>
      <c r="I13" s="127">
        <v>0</v>
      </c>
      <c r="J13" s="43">
        <v>0</v>
      </c>
      <c r="K13" s="43">
        <v>0</v>
      </c>
      <c r="L13" s="127">
        <v>0.81599999999999995</v>
      </c>
      <c r="M13" s="127">
        <v>0.874</v>
      </c>
      <c r="N13" s="127">
        <v>0.39200000000000002</v>
      </c>
      <c r="O13" s="43">
        <v>7.1078431372549034</v>
      </c>
      <c r="P13" s="43">
        <v>-55.148741418764303</v>
      </c>
      <c r="Q13" s="86">
        <v>14170.546</v>
      </c>
      <c r="R13" s="86">
        <v>15399.694</v>
      </c>
      <c r="S13" s="86">
        <v>14208.101999999999</v>
      </c>
      <c r="T13" s="43">
        <v>8.6739635861596156</v>
      </c>
      <c r="U13" s="43">
        <v>-7.7377641399887551</v>
      </c>
    </row>
    <row r="14" spans="1:21" ht="16">
      <c r="A14" s="247" t="s">
        <v>301</v>
      </c>
      <c r="B14" s="127">
        <v>18.899999999999999</v>
      </c>
      <c r="C14" s="127">
        <v>42.78</v>
      </c>
      <c r="D14" s="127">
        <v>61.14</v>
      </c>
      <c r="E14" s="43">
        <v>126.34920634920638</v>
      </c>
      <c r="F14" s="43">
        <v>42.917251051893402</v>
      </c>
      <c r="G14" s="127">
        <v>0</v>
      </c>
      <c r="H14" s="127">
        <v>0</v>
      </c>
      <c r="I14" s="127">
        <v>0</v>
      </c>
      <c r="J14" s="43">
        <v>0</v>
      </c>
      <c r="K14" s="43">
        <v>0</v>
      </c>
      <c r="L14" s="127">
        <v>20.716999999999999</v>
      </c>
      <c r="M14" s="127">
        <v>18.84</v>
      </c>
      <c r="N14" s="127">
        <v>24.29</v>
      </c>
      <c r="O14" s="43">
        <v>-9.0601921127576333</v>
      </c>
      <c r="P14" s="43">
        <v>28.927813163481943</v>
      </c>
      <c r="Q14" s="86">
        <v>256.95699999999999</v>
      </c>
      <c r="R14" s="86">
        <v>221.92400000000001</v>
      </c>
      <c r="S14" s="86">
        <v>196.41200000000001</v>
      </c>
      <c r="T14" s="43">
        <v>-13.633798651136175</v>
      </c>
      <c r="U14" s="43">
        <v>-11.495827400371297</v>
      </c>
    </row>
    <row r="15" spans="1:21" ht="16">
      <c r="A15" s="247" t="s">
        <v>302</v>
      </c>
      <c r="B15" s="127">
        <v>20.16</v>
      </c>
      <c r="C15" s="127">
        <v>110</v>
      </c>
      <c r="D15" s="127">
        <v>0</v>
      </c>
      <c r="E15" s="43">
        <v>445.6349206349206</v>
      </c>
      <c r="F15" s="43">
        <v>-100</v>
      </c>
      <c r="G15" s="127">
        <v>0</v>
      </c>
      <c r="H15" s="127">
        <v>0</v>
      </c>
      <c r="I15" s="127">
        <v>0</v>
      </c>
      <c r="J15" s="43">
        <v>0</v>
      </c>
      <c r="K15" s="43">
        <v>0</v>
      </c>
      <c r="L15" s="127">
        <v>0</v>
      </c>
      <c r="M15" s="127">
        <v>0</v>
      </c>
      <c r="N15" s="127">
        <v>0</v>
      </c>
      <c r="O15" s="43">
        <v>0</v>
      </c>
      <c r="P15" s="43">
        <v>0</v>
      </c>
      <c r="Q15" s="86">
        <v>50.16</v>
      </c>
      <c r="R15" s="86">
        <v>210</v>
      </c>
      <c r="S15" s="86">
        <v>0</v>
      </c>
      <c r="T15" s="43">
        <v>318.66028708133973</v>
      </c>
      <c r="U15" s="43">
        <v>-100</v>
      </c>
    </row>
    <row r="16" spans="1:21" ht="16">
      <c r="A16" s="247" t="s">
        <v>303</v>
      </c>
      <c r="B16" s="127">
        <v>0</v>
      </c>
      <c r="C16" s="127">
        <v>0</v>
      </c>
      <c r="D16" s="127">
        <v>0</v>
      </c>
      <c r="E16" s="43">
        <v>0</v>
      </c>
      <c r="F16" s="43">
        <v>0</v>
      </c>
      <c r="G16" s="127">
        <v>0</v>
      </c>
      <c r="H16" s="127">
        <v>0</v>
      </c>
      <c r="I16" s="127">
        <v>0</v>
      </c>
      <c r="J16" s="43">
        <v>0</v>
      </c>
      <c r="K16" s="43">
        <v>0</v>
      </c>
      <c r="L16" s="127">
        <v>0</v>
      </c>
      <c r="M16" s="127">
        <v>0</v>
      </c>
      <c r="N16" s="127">
        <v>0</v>
      </c>
      <c r="O16" s="43">
        <v>0</v>
      </c>
      <c r="P16" s="43">
        <v>0</v>
      </c>
      <c r="Q16" s="86">
        <v>26.880000000000003</v>
      </c>
      <c r="R16" s="86">
        <v>24.560000000000002</v>
      </c>
      <c r="S16" s="86">
        <v>8.8800000000000008</v>
      </c>
      <c r="T16" s="43">
        <v>-8.6309523809523796</v>
      </c>
      <c r="U16" s="43">
        <v>-63.843648208469055</v>
      </c>
    </row>
    <row r="17" spans="1:1">
      <c r="A17" s="134" t="s">
        <v>394</v>
      </c>
    </row>
  </sheetData>
  <customSheetViews>
    <customSheetView guid="{987B117E-A030-4738-9C8F-B53639619339}">
      <selection activeCell="A3" sqref="A3:U3"/>
      <pageMargins left="0.7" right="0.7" top="0.75" bottom="0.75" header="0.3" footer="0.3"/>
    </customSheetView>
  </customSheetViews>
  <mergeCells count="29">
    <mergeCell ref="A1:U1"/>
    <mergeCell ref="A2:U2"/>
    <mergeCell ref="A3:U3"/>
    <mergeCell ref="P4:P5"/>
    <mergeCell ref="A4:A5"/>
    <mergeCell ref="B4:D4"/>
    <mergeCell ref="E4:E5"/>
    <mergeCell ref="F4:F5"/>
    <mergeCell ref="A11:A12"/>
    <mergeCell ref="Q4:S4"/>
    <mergeCell ref="T4:T5"/>
    <mergeCell ref="U4:U5"/>
    <mergeCell ref="B11:D11"/>
    <mergeCell ref="E11:E12"/>
    <mergeCell ref="F11:F12"/>
    <mergeCell ref="G11:I11"/>
    <mergeCell ref="J11:J12"/>
    <mergeCell ref="K11:K12"/>
    <mergeCell ref="L11:N11"/>
    <mergeCell ref="G4:I4"/>
    <mergeCell ref="J4:J5"/>
    <mergeCell ref="K4:K5"/>
    <mergeCell ref="L4:N4"/>
    <mergeCell ref="O4:O5"/>
    <mergeCell ref="O11:O12"/>
    <mergeCell ref="P11:P12"/>
    <mergeCell ref="Q11:S11"/>
    <mergeCell ref="T11:T12"/>
    <mergeCell ref="U11:U12"/>
  </mergeCells>
  <hyperlinks>
    <hyperlink ref="B5" r:id="rId1" display="cf=j=@)^^÷^&amp;                        -;fpg–kf}if_ "/>
    <hyperlink ref="C5" r:id="rId2" display="cf=j=@)^^÷^&amp;                        -;fpg–kf}if_ "/>
    <hyperlink ref="D5" r:id="rId3" display="cf=j=@)^^÷^&amp;                        -;fpg–kf}if_ "/>
    <hyperlink ref="G5" r:id="rId4" display="cf=j=@)^^÷^&amp;                        -;fpg–kf}if_ "/>
    <hyperlink ref="H5" r:id="rId5" display="cf=j=@)^^÷^&amp;                        -;fpg–kf}if_ "/>
    <hyperlink ref="I5" r:id="rId6" display="cf=j=@)^^÷^&amp;                        -;fpg–kf}if_ "/>
    <hyperlink ref="L5" r:id="rId7" display="cf=j=@)^^÷^&amp;                        -;fpg–kf}if_ "/>
    <hyperlink ref="M5" r:id="rId8" display="cf=j=@)^^÷^&amp;                        -;fpg–kf}if_ "/>
    <hyperlink ref="N5" r:id="rId9" display="cf=j=@)^^÷^&amp;                        -;fpg–kf}if_ "/>
    <hyperlink ref="Q5" r:id="rId10" display="cf=j=@)^^÷^&amp;                        -;fpg–kf}if_ "/>
    <hyperlink ref="R5" r:id="rId11" display="cf=j=@)^^÷^&amp;                        -;fpg–kf}if_ "/>
    <hyperlink ref="S5" r:id="rId12" display="cf=j=@)^^÷^&amp;                        -;fpg–kf}if_ "/>
    <hyperlink ref="B12" r:id="rId13" display="cf=j=@)^^÷^&amp;                        -;fpg–kf}if_ "/>
    <hyperlink ref="C12" r:id="rId14" display="cf=j=@)^^÷^&amp;                        -;fpg–kf}if_ "/>
    <hyperlink ref="D12" r:id="rId15" display="cf=j=@)^^÷^&amp;                        -;fpg–kf}if_ "/>
    <hyperlink ref="G12" r:id="rId16" display="cf=j=@)^^÷^&amp;                        -;fpg–kf}if_ "/>
    <hyperlink ref="H12" r:id="rId17" display="cf=j=@)^^÷^&amp;                        -;fpg–kf}if_ "/>
    <hyperlink ref="I12" r:id="rId18" display="cf=j=@)^^÷^&amp;                        -;fpg–kf}if_ "/>
    <hyperlink ref="L12" r:id="rId19" display="cf=j=@)^^÷^&amp;                        -;fpg–kf}if_ "/>
    <hyperlink ref="M12" r:id="rId20" display="cf=j=@)^^÷^&amp;                        -;fpg–kf}if_ "/>
    <hyperlink ref="N12" r:id="rId21" display="cf=j=@)^^÷^&amp;                        -;fpg–kf}if_ "/>
    <hyperlink ref="Q12" r:id="rId22" display="cf=j=@)^^÷^&amp;                        -;fpg–kf}if_ "/>
    <hyperlink ref="R12" r:id="rId23" display="cf=j=@)^^÷^&amp;                        -;fpg–kf}if_ "/>
    <hyperlink ref="S12" r:id="rId24" display="cf=j=@)^^÷^&amp;                        -;fpg–kf}if_ "/>
  </hyperlinks>
  <printOptions horizontalCentered="1"/>
  <pageMargins left="0.43307086614173229" right="0.43307086614173229" top="0.74803149606299213" bottom="0.74803149606299213" header="0.31496062992125984" footer="0.31496062992125984"/>
  <pageSetup paperSize="9" scale="61" orientation="landscape" horizontalDpi="300" verticalDpi="300" r:id="rId2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9">
    <pageSetUpPr fitToPage="1"/>
  </sheetPr>
  <dimension ref="A1:F12"/>
  <sheetViews>
    <sheetView workbookViewId="0">
      <selection activeCell="E17" sqref="E17"/>
    </sheetView>
  </sheetViews>
  <sheetFormatPr defaultRowHeight="14.5"/>
  <cols>
    <col min="1" max="1" width="21.1796875" customWidth="1"/>
    <col min="2" max="2" width="18.453125" customWidth="1"/>
    <col min="3" max="3" width="13.81640625" customWidth="1"/>
    <col min="4" max="4" width="12.81640625" customWidth="1"/>
  </cols>
  <sheetData>
    <row r="1" spans="1:6" ht="17.5">
      <c r="A1" s="357" t="s">
        <v>304</v>
      </c>
      <c r="B1" s="357"/>
      <c r="C1" s="357"/>
      <c r="D1" s="357"/>
      <c r="E1" s="357"/>
      <c r="F1" s="357"/>
    </row>
    <row r="2" spans="1:6" ht="17.5">
      <c r="A2" s="357" t="s">
        <v>305</v>
      </c>
      <c r="B2" s="357"/>
      <c r="C2" s="357"/>
      <c r="D2" s="357"/>
      <c r="E2" s="357"/>
      <c r="F2" s="357"/>
    </row>
    <row r="3" spans="1:6" ht="15.5">
      <c r="A3" s="376" t="s">
        <v>82</v>
      </c>
      <c r="B3" s="310" t="s">
        <v>358</v>
      </c>
      <c r="C3" s="310"/>
      <c r="D3" s="310"/>
      <c r="E3" s="310"/>
      <c r="F3" s="310"/>
    </row>
    <row r="4" spans="1:6" ht="15">
      <c r="A4" s="376"/>
      <c r="B4" s="56" t="s">
        <v>5</v>
      </c>
      <c r="C4" s="56" t="s">
        <v>6</v>
      </c>
      <c r="D4" s="56" t="s">
        <v>7</v>
      </c>
      <c r="E4" s="311" t="s">
        <v>8</v>
      </c>
      <c r="F4" s="311" t="s">
        <v>9</v>
      </c>
    </row>
    <row r="5" spans="1:6" ht="30">
      <c r="A5" s="376"/>
      <c r="B5" s="182" t="s">
        <v>306</v>
      </c>
      <c r="C5" s="182" t="s">
        <v>307</v>
      </c>
      <c r="D5" s="182" t="s">
        <v>308</v>
      </c>
      <c r="E5" s="311"/>
      <c r="F5" s="311"/>
    </row>
    <row r="6" spans="1:6" ht="16">
      <c r="A6" s="249" t="s">
        <v>383</v>
      </c>
      <c r="B6" s="43">
        <v>7609</v>
      </c>
      <c r="C6" s="43">
        <v>7634</v>
      </c>
      <c r="D6" s="43">
        <v>7724</v>
      </c>
      <c r="E6" s="43">
        <v>0.32855828623998207</v>
      </c>
      <c r="F6" s="43">
        <v>1.1789363374377757</v>
      </c>
    </row>
    <row r="7" spans="1:6" ht="16">
      <c r="A7" s="249" t="s">
        <v>384</v>
      </c>
      <c r="B7" s="43">
        <v>31122</v>
      </c>
      <c r="C7" s="43">
        <v>34558</v>
      </c>
      <c r="D7" s="43">
        <v>35058</v>
      </c>
      <c r="E7" s="43">
        <v>11.040421566737351</v>
      </c>
      <c r="F7" s="43">
        <v>1.4468429885988741</v>
      </c>
    </row>
    <row r="8" spans="1:6" ht="16">
      <c r="A8" s="249" t="s">
        <v>385</v>
      </c>
      <c r="B8" s="43">
        <v>27371</v>
      </c>
      <c r="C8" s="43">
        <v>33271</v>
      </c>
      <c r="D8" s="43">
        <v>34171</v>
      </c>
      <c r="E8" s="43">
        <v>21.55566110116547</v>
      </c>
      <c r="F8" s="43">
        <v>2.70505845931892</v>
      </c>
    </row>
    <row r="9" spans="1:6" ht="16">
      <c r="A9" s="249" t="s">
        <v>309</v>
      </c>
      <c r="B9" s="43">
        <v>6451330</v>
      </c>
      <c r="C9" s="43">
        <v>6512340</v>
      </c>
      <c r="D9" s="43">
        <v>6515460</v>
      </c>
      <c r="E9" s="43">
        <v>0.94569646879014613</v>
      </c>
      <c r="F9" s="43">
        <v>4.7909046517830234E-2</v>
      </c>
    </row>
    <row r="10" spans="1:6" ht="16">
      <c r="A10" s="144" t="s">
        <v>310</v>
      </c>
      <c r="B10" s="43">
        <v>61122</v>
      </c>
      <c r="C10" s="43">
        <v>63500</v>
      </c>
      <c r="D10" s="43">
        <v>68400</v>
      </c>
      <c r="E10" s="43">
        <v>3.8905794967442091</v>
      </c>
      <c r="F10" s="43">
        <v>7.7165354330708738</v>
      </c>
    </row>
    <row r="11" spans="1:6" ht="16">
      <c r="A11" s="249" t="s">
        <v>311</v>
      </c>
      <c r="B11" s="43">
        <v>34512</v>
      </c>
      <c r="C11" s="43">
        <v>34737</v>
      </c>
      <c r="D11" s="43">
        <v>34837</v>
      </c>
      <c r="E11" s="43">
        <v>0.65194714881779703</v>
      </c>
      <c r="F11" s="43">
        <v>0.28787747934480024</v>
      </c>
    </row>
    <row r="12" spans="1:6" s="177" customFormat="1" ht="15">
      <c r="A12" s="176" t="s">
        <v>451</v>
      </c>
    </row>
  </sheetData>
  <customSheetViews>
    <customSheetView guid="{987B117E-A030-4738-9C8F-B53639619339}">
      <selection activeCell="H5" sqref="H5"/>
      <pageMargins left="0.7" right="0.7" top="0.75" bottom="0.75" header="0.3" footer="0.3"/>
    </customSheetView>
  </customSheetViews>
  <mergeCells count="6">
    <mergeCell ref="A3:A5"/>
    <mergeCell ref="B3:F3"/>
    <mergeCell ref="E4:E5"/>
    <mergeCell ref="F4:F5"/>
    <mergeCell ref="A1:F1"/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1">
    <pageSetUpPr fitToPage="1"/>
  </sheetPr>
  <dimension ref="A1:F9"/>
  <sheetViews>
    <sheetView tabSelected="1" zoomScale="95" zoomScaleNormal="95" workbookViewId="0">
      <selection activeCell="G13" sqref="G13:G14"/>
    </sheetView>
  </sheetViews>
  <sheetFormatPr defaultColWidth="13.54296875" defaultRowHeight="14.5"/>
  <cols>
    <col min="1" max="1" width="25.54296875" bestFit="1" customWidth="1"/>
    <col min="5" max="6" width="9.54296875" customWidth="1"/>
  </cols>
  <sheetData>
    <row r="1" spans="1:6" ht="17.5">
      <c r="A1" s="357" t="s">
        <v>312</v>
      </c>
      <c r="B1" s="357"/>
      <c r="C1" s="357"/>
      <c r="D1" s="357"/>
      <c r="E1" s="357"/>
      <c r="F1" s="357"/>
    </row>
    <row r="2" spans="1:6" s="192" customFormat="1" ht="21">
      <c r="A2" s="321" t="s">
        <v>313</v>
      </c>
      <c r="B2" s="321"/>
      <c r="C2" s="321"/>
      <c r="D2" s="321"/>
      <c r="E2" s="321"/>
      <c r="F2" s="321"/>
    </row>
    <row r="3" spans="1:6" ht="15.5">
      <c r="A3" s="410" t="s">
        <v>82</v>
      </c>
      <c r="B3" s="310" t="s">
        <v>358</v>
      </c>
      <c r="C3" s="310"/>
      <c r="D3" s="310"/>
      <c r="E3" s="310"/>
      <c r="F3" s="310"/>
    </row>
    <row r="4" spans="1:6" ht="15">
      <c r="A4" s="410"/>
      <c r="B4" s="56" t="s">
        <v>5</v>
      </c>
      <c r="C4" s="56" t="s">
        <v>6</v>
      </c>
      <c r="D4" s="56" t="s">
        <v>7</v>
      </c>
      <c r="E4" s="311" t="s">
        <v>8</v>
      </c>
      <c r="F4" s="311" t="s">
        <v>9</v>
      </c>
    </row>
    <row r="5" spans="1:6" ht="56.25" customHeight="1">
      <c r="A5" s="410"/>
      <c r="B5" s="182" t="str">
        <f>'[1]1.18'!$B$6</f>
        <v xml:space="preserve">cf=j= @)&amp;$÷&amp;%-k'; d;fGt;Dd_                </v>
      </c>
      <c r="C5" s="182" t="str">
        <f>'[1]1.18'!$C$6</f>
        <v xml:space="preserve">cf=j= @)&amp;%÷&amp;^-k'; d;fGt;Dd_                </v>
      </c>
      <c r="D5" s="182" t="str">
        <f>'[1]1.18'!$D$6</f>
        <v xml:space="preserve">cf=j= @)&amp;^÷&amp;&amp;-k'; d;fGt;Dd_                </v>
      </c>
      <c r="E5" s="311"/>
      <c r="F5" s="311"/>
    </row>
    <row r="6" spans="1:6" ht="17">
      <c r="A6" s="90" t="s">
        <v>314</v>
      </c>
      <c r="B6" s="88">
        <v>2043264</v>
      </c>
      <c r="C6" s="88">
        <v>3499478</v>
      </c>
      <c r="D6" s="88">
        <v>3951293</v>
      </c>
      <c r="E6" s="43">
        <v>71.269008801603718</v>
      </c>
      <c r="F6" s="43">
        <v>12.910925572328225</v>
      </c>
    </row>
    <row r="7" spans="1:6" ht="17">
      <c r="A7" s="89" t="s">
        <v>315</v>
      </c>
      <c r="B7" s="127">
        <v>1614508</v>
      </c>
      <c r="C7" s="127">
        <v>2733746</v>
      </c>
      <c r="D7" s="127">
        <v>3097006</v>
      </c>
      <c r="E7" s="43">
        <v>69.323781610249057</v>
      </c>
      <c r="F7" s="43">
        <v>13.287993837028012</v>
      </c>
    </row>
    <row r="8" spans="1:6" ht="17">
      <c r="A8" s="90" t="s">
        <v>316</v>
      </c>
      <c r="B8" s="127">
        <v>428756</v>
      </c>
      <c r="C8" s="127">
        <v>765732</v>
      </c>
      <c r="D8" s="127">
        <v>854287</v>
      </c>
      <c r="E8" s="43">
        <v>78.593885566615967</v>
      </c>
      <c r="F8" s="43">
        <v>11.564751113966778</v>
      </c>
    </row>
    <row r="9" spans="1:6">
      <c r="A9" s="134" t="s">
        <v>455</v>
      </c>
    </row>
  </sheetData>
  <customSheetViews>
    <customSheetView guid="{987B117E-A030-4738-9C8F-B53639619339}">
      <selection activeCell="G5" sqref="G5"/>
      <pageMargins left="0.7" right="0.7" top="0.75" bottom="0.75" header="0.3" footer="0.3"/>
    </customSheetView>
  </customSheetViews>
  <mergeCells count="6">
    <mergeCell ref="A3:A5"/>
    <mergeCell ref="B3:F3"/>
    <mergeCell ref="E4:E5"/>
    <mergeCell ref="F4:F5"/>
    <mergeCell ref="A1:F1"/>
    <mergeCell ref="A2:F2"/>
  </mergeCells>
  <hyperlinks>
    <hyperlink ref="B5" r:id="rId1" display="cf=j=@)^&amp;÷^*                        -;fpg–kf}if_ "/>
    <hyperlink ref="C5" r:id="rId2" display="cf=j=@)^&amp;÷^*                        -;fpg–kf}if_ "/>
    <hyperlink ref="D5" r:id="rId3" display="cf=j=@)^&amp;÷^*                        -;fpg–kf}if_ 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4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2">
    <pageSetUpPr fitToPage="1"/>
  </sheetPr>
  <dimension ref="A1:U16"/>
  <sheetViews>
    <sheetView zoomScale="68" zoomScaleNormal="68" workbookViewId="0">
      <selection activeCell="C19" sqref="C19"/>
    </sheetView>
  </sheetViews>
  <sheetFormatPr defaultColWidth="13.54296875" defaultRowHeight="14.5"/>
  <cols>
    <col min="1" max="1" width="25.54296875" bestFit="1" customWidth="1"/>
    <col min="2" max="4" width="11.26953125" customWidth="1"/>
    <col min="5" max="6" width="8.7265625" customWidth="1"/>
    <col min="7" max="9" width="10.81640625" customWidth="1"/>
    <col min="10" max="11" width="10" customWidth="1"/>
    <col min="12" max="14" width="11" customWidth="1"/>
    <col min="15" max="16" width="9.81640625" customWidth="1"/>
    <col min="17" max="19" width="10" customWidth="1"/>
    <col min="20" max="21" width="8.7265625" customWidth="1"/>
  </cols>
  <sheetData>
    <row r="1" spans="1:21" s="196" customFormat="1" ht="34">
      <c r="A1" s="362" t="s">
        <v>438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</row>
    <row r="2" spans="1:21" s="207" customFormat="1" ht="36.5">
      <c r="A2" s="363" t="s">
        <v>313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</row>
    <row r="3" spans="1:21" ht="15.5">
      <c r="A3" s="410" t="s">
        <v>82</v>
      </c>
      <c r="B3" s="310" t="s">
        <v>0</v>
      </c>
      <c r="C3" s="310"/>
      <c r="D3" s="310"/>
      <c r="E3" s="310"/>
      <c r="F3" s="310"/>
      <c r="G3" s="310" t="s">
        <v>352</v>
      </c>
      <c r="H3" s="310"/>
      <c r="I3" s="310"/>
      <c r="J3" s="310"/>
      <c r="K3" s="310"/>
      <c r="L3" s="310" t="s">
        <v>356</v>
      </c>
      <c r="M3" s="310"/>
      <c r="N3" s="310"/>
      <c r="O3" s="310"/>
      <c r="P3" s="310"/>
      <c r="Q3" s="310" t="s">
        <v>357</v>
      </c>
      <c r="R3" s="310"/>
      <c r="S3" s="310"/>
      <c r="T3" s="310"/>
      <c r="U3" s="310"/>
    </row>
    <row r="4" spans="1:21" ht="15">
      <c r="A4" s="410"/>
      <c r="B4" s="56" t="s">
        <v>5</v>
      </c>
      <c r="C4" s="56" t="s">
        <v>6</v>
      </c>
      <c r="D4" s="56" t="s">
        <v>7</v>
      </c>
      <c r="E4" s="311" t="s">
        <v>8</v>
      </c>
      <c r="F4" s="311" t="s">
        <v>9</v>
      </c>
      <c r="G4" s="56" t="s">
        <v>5</v>
      </c>
      <c r="H4" s="56" t="s">
        <v>6</v>
      </c>
      <c r="I4" s="56" t="s">
        <v>7</v>
      </c>
      <c r="J4" s="311" t="s">
        <v>8</v>
      </c>
      <c r="K4" s="311" t="s">
        <v>9</v>
      </c>
      <c r="L4" s="56" t="s">
        <v>5</v>
      </c>
      <c r="M4" s="56" t="s">
        <v>6</v>
      </c>
      <c r="N4" s="56" t="s">
        <v>7</v>
      </c>
      <c r="O4" s="311" t="s">
        <v>8</v>
      </c>
      <c r="P4" s="311" t="s">
        <v>9</v>
      </c>
      <c r="Q4" s="56" t="s">
        <v>5</v>
      </c>
      <c r="R4" s="56" t="s">
        <v>6</v>
      </c>
      <c r="S4" s="56" t="s">
        <v>7</v>
      </c>
      <c r="T4" s="311" t="s">
        <v>8</v>
      </c>
      <c r="U4" s="311" t="s">
        <v>9</v>
      </c>
    </row>
    <row r="5" spans="1:21" ht="73.5" customHeight="1">
      <c r="A5" s="410"/>
      <c r="B5" s="182" t="str">
        <f>'[1]1.18'!$B$6</f>
        <v xml:space="preserve">cf=j= @)&amp;$÷&amp;%-k'; d;fGt;Dd_                </v>
      </c>
      <c r="C5" s="182" t="str">
        <f>'[1]1.18'!$C$6</f>
        <v xml:space="preserve">cf=j= @)&amp;%÷&amp;^-k'; d;fGt;Dd_                </v>
      </c>
      <c r="D5" s="182" t="str">
        <f>'[1]1.18'!$D$6</f>
        <v xml:space="preserve">cf=j= @)&amp;^÷&amp;&amp;-k'; d;fGt;Dd_                </v>
      </c>
      <c r="E5" s="311"/>
      <c r="F5" s="311"/>
      <c r="G5" s="182" t="str">
        <f>'[1]1.18'!$B$6</f>
        <v xml:space="preserve">cf=j= @)&amp;$÷&amp;%-k'; d;fGt;Dd_                </v>
      </c>
      <c r="H5" s="182" t="str">
        <f>'[1]1.18'!$C$6</f>
        <v xml:space="preserve">cf=j= @)&amp;%÷&amp;^-k'; d;fGt;Dd_                </v>
      </c>
      <c r="I5" s="182" t="str">
        <f>'[1]1.18'!$D$6</f>
        <v xml:space="preserve">cf=j= @)&amp;^÷&amp;&amp;-k'; d;fGt;Dd_                </v>
      </c>
      <c r="J5" s="311"/>
      <c r="K5" s="311"/>
      <c r="L5" s="182" t="str">
        <f>'[1]1.18'!$B$6</f>
        <v xml:space="preserve">cf=j= @)&amp;$÷&amp;%-k'; d;fGt;Dd_                </v>
      </c>
      <c r="M5" s="182" t="str">
        <f>'[1]1.18'!$C$6</f>
        <v xml:space="preserve">cf=j= @)&amp;%÷&amp;^-k'; d;fGt;Dd_                </v>
      </c>
      <c r="N5" s="182" t="str">
        <f>'[1]1.18'!$D$6</f>
        <v xml:space="preserve">cf=j= @)&amp;^÷&amp;&amp;-k'; d;fGt;Dd_                </v>
      </c>
      <c r="O5" s="311"/>
      <c r="P5" s="311"/>
      <c r="Q5" s="182" t="str">
        <f>'[1]1.18'!$B$6</f>
        <v xml:space="preserve">cf=j= @)&amp;$÷&amp;%-k'; d;fGt;Dd_                </v>
      </c>
      <c r="R5" s="182" t="str">
        <f>'[1]1.18'!$C$6</f>
        <v xml:space="preserve">cf=j= @)&amp;%÷&amp;^-k'; d;fGt;Dd_                </v>
      </c>
      <c r="S5" s="182" t="str">
        <f>'[1]1.18'!$D$6</f>
        <v xml:space="preserve">cf=j= @)&amp;^÷&amp;&amp;-k'; d;fGt;Dd_                </v>
      </c>
      <c r="T5" s="311"/>
      <c r="U5" s="311"/>
    </row>
    <row r="6" spans="1:21" ht="17">
      <c r="A6" s="90" t="s">
        <v>314</v>
      </c>
      <c r="B6" s="88">
        <v>0</v>
      </c>
      <c r="C6" s="88">
        <v>510507</v>
      </c>
      <c r="D6" s="88">
        <v>624589</v>
      </c>
      <c r="E6" s="43">
        <v>0</v>
      </c>
      <c r="F6" s="43">
        <v>22.346804255377492</v>
      </c>
      <c r="G6" s="88">
        <v>196358</v>
      </c>
      <c r="H6" s="88">
        <v>942250</v>
      </c>
      <c r="I6" s="88">
        <v>973252</v>
      </c>
      <c r="J6" s="43">
        <v>379.86331089133108</v>
      </c>
      <c r="K6" s="43">
        <v>3.290209604669684</v>
      </c>
      <c r="L6" s="88">
        <v>1194217</v>
      </c>
      <c r="M6" s="88">
        <v>1313150</v>
      </c>
      <c r="N6" s="88">
        <v>1406249</v>
      </c>
      <c r="O6" s="43">
        <v>9.9590777890450397</v>
      </c>
      <c r="P6" s="43">
        <v>7.0897460305372419</v>
      </c>
      <c r="Q6" s="88">
        <v>0</v>
      </c>
      <c r="R6" s="88">
        <v>0</v>
      </c>
      <c r="S6" s="88">
        <v>0</v>
      </c>
      <c r="T6" s="43">
        <v>0</v>
      </c>
      <c r="U6" s="43">
        <v>0</v>
      </c>
    </row>
    <row r="7" spans="1:21" ht="17">
      <c r="A7" s="89" t="s">
        <v>315</v>
      </c>
      <c r="B7" s="127">
        <v>0</v>
      </c>
      <c r="C7" s="127">
        <v>435456</v>
      </c>
      <c r="D7" s="127">
        <v>523114</v>
      </c>
      <c r="E7" s="43">
        <v>0</v>
      </c>
      <c r="F7" s="43">
        <v>20.130162404467967</v>
      </c>
      <c r="G7" s="127">
        <v>172409</v>
      </c>
      <c r="H7" s="127">
        <v>710530</v>
      </c>
      <c r="I7" s="127">
        <v>724619</v>
      </c>
      <c r="J7" s="43">
        <v>312.11885690422196</v>
      </c>
      <c r="K7" s="43">
        <v>1.9828860146651266</v>
      </c>
      <c r="L7" s="127">
        <v>934022</v>
      </c>
      <c r="M7" s="127">
        <v>1018640</v>
      </c>
      <c r="N7" s="127">
        <v>1088799</v>
      </c>
      <c r="O7" s="43">
        <v>9.0595296470532816</v>
      </c>
      <c r="P7" s="43">
        <v>6.8875166889185664</v>
      </c>
      <c r="Q7" s="127">
        <v>0</v>
      </c>
      <c r="R7" s="127">
        <v>0</v>
      </c>
      <c r="S7" s="127">
        <v>0</v>
      </c>
      <c r="T7" s="43">
        <v>0</v>
      </c>
      <c r="U7" s="43">
        <v>0</v>
      </c>
    </row>
    <row r="8" spans="1:21" ht="17">
      <c r="A8" s="90" t="s">
        <v>316</v>
      </c>
      <c r="B8" s="127">
        <v>0</v>
      </c>
      <c r="C8" s="127">
        <v>75051</v>
      </c>
      <c r="D8" s="127">
        <v>101475</v>
      </c>
      <c r="E8" s="43">
        <v>0</v>
      </c>
      <c r="F8" s="43">
        <v>35.208058520206265</v>
      </c>
      <c r="G8" s="127">
        <v>23949</v>
      </c>
      <c r="H8" s="127">
        <v>231720</v>
      </c>
      <c r="I8" s="128">
        <v>248633</v>
      </c>
      <c r="J8" s="43">
        <v>867.55605662031815</v>
      </c>
      <c r="K8" s="43">
        <v>7.2988952183669937</v>
      </c>
      <c r="L8" s="127">
        <v>260195</v>
      </c>
      <c r="M8" s="127">
        <v>294510</v>
      </c>
      <c r="N8" s="128">
        <v>317450</v>
      </c>
      <c r="O8" s="43">
        <v>13.188185783739129</v>
      </c>
      <c r="P8" s="43">
        <v>7.7892091949339601</v>
      </c>
      <c r="Q8" s="127">
        <v>0</v>
      </c>
      <c r="R8" s="127">
        <v>0</v>
      </c>
      <c r="S8" s="127">
        <v>0</v>
      </c>
      <c r="T8" s="43">
        <v>0</v>
      </c>
      <c r="U8" s="43">
        <v>0</v>
      </c>
    </row>
    <row r="10" spans="1:21" ht="15.5">
      <c r="A10" s="410" t="s">
        <v>82</v>
      </c>
      <c r="B10" s="310" t="s">
        <v>353</v>
      </c>
      <c r="C10" s="310"/>
      <c r="D10" s="310"/>
      <c r="E10" s="310"/>
      <c r="F10" s="310"/>
      <c r="G10" s="310" t="s">
        <v>354</v>
      </c>
      <c r="H10" s="310"/>
      <c r="I10" s="310"/>
      <c r="J10" s="310"/>
      <c r="K10" s="310"/>
      <c r="L10" s="310" t="s">
        <v>444</v>
      </c>
      <c r="M10" s="310"/>
      <c r="N10" s="310"/>
      <c r="O10" s="310"/>
      <c r="P10" s="310"/>
      <c r="Q10" s="310" t="s">
        <v>36</v>
      </c>
      <c r="R10" s="310"/>
      <c r="S10" s="310"/>
      <c r="T10" s="310"/>
      <c r="U10" s="310"/>
    </row>
    <row r="11" spans="1:21" ht="15">
      <c r="A11" s="410"/>
      <c r="B11" s="56" t="s">
        <v>5</v>
      </c>
      <c r="C11" s="56" t="s">
        <v>6</v>
      </c>
      <c r="D11" s="56" t="s">
        <v>7</v>
      </c>
      <c r="E11" s="311" t="s">
        <v>8</v>
      </c>
      <c r="F11" s="311" t="s">
        <v>9</v>
      </c>
      <c r="G11" s="56" t="s">
        <v>5</v>
      </c>
      <c r="H11" s="56" t="s">
        <v>6</v>
      </c>
      <c r="I11" s="56" t="s">
        <v>7</v>
      </c>
      <c r="J11" s="311" t="s">
        <v>8</v>
      </c>
      <c r="K11" s="311" t="s">
        <v>9</v>
      </c>
      <c r="L11" s="56" t="s">
        <v>5</v>
      </c>
      <c r="M11" s="56" t="s">
        <v>6</v>
      </c>
      <c r="N11" s="56" t="s">
        <v>7</v>
      </c>
      <c r="O11" s="311" t="s">
        <v>8</v>
      </c>
      <c r="P11" s="311" t="s">
        <v>9</v>
      </c>
      <c r="Q11" s="56" t="s">
        <v>5</v>
      </c>
      <c r="R11" s="56" t="s">
        <v>6</v>
      </c>
      <c r="S11" s="56" t="s">
        <v>7</v>
      </c>
      <c r="T11" s="311" t="s">
        <v>8</v>
      </c>
      <c r="U11" s="311" t="s">
        <v>9</v>
      </c>
    </row>
    <row r="12" spans="1:21" ht="70.5" customHeight="1">
      <c r="A12" s="410"/>
      <c r="B12" s="182" t="str">
        <f>'[1]1.18'!$B$6</f>
        <v xml:space="preserve">cf=j= @)&amp;$÷&amp;%-k'; d;fGt;Dd_                </v>
      </c>
      <c r="C12" s="182" t="str">
        <f>'[1]1.18'!$C$6</f>
        <v xml:space="preserve">cf=j= @)&amp;%÷&amp;^-k'; d;fGt;Dd_                </v>
      </c>
      <c r="D12" s="182" t="str">
        <f>'[1]1.18'!$D$6</f>
        <v xml:space="preserve">cf=j= @)&amp;^÷&amp;&amp;-k'; d;fGt;Dd_                </v>
      </c>
      <c r="E12" s="311"/>
      <c r="F12" s="311"/>
      <c r="G12" s="182" t="str">
        <f>'[1]1.18'!$B$6</f>
        <v xml:space="preserve">cf=j= @)&amp;$÷&amp;%-k'; d;fGt;Dd_                </v>
      </c>
      <c r="H12" s="182" t="str">
        <f>'[1]1.18'!$C$6</f>
        <v xml:space="preserve">cf=j= @)&amp;%÷&amp;^-k'; d;fGt;Dd_                </v>
      </c>
      <c r="I12" s="182" t="str">
        <f>'[1]1.18'!$D$6</f>
        <v xml:space="preserve">cf=j= @)&amp;^÷&amp;&amp;-k'; d;fGt;Dd_                </v>
      </c>
      <c r="J12" s="311"/>
      <c r="K12" s="311"/>
      <c r="L12" s="182" t="str">
        <f>'[1]1.18'!$B$6</f>
        <v xml:space="preserve">cf=j= @)&amp;$÷&amp;%-k'; d;fGt;Dd_                </v>
      </c>
      <c r="M12" s="182" t="str">
        <f>'[1]1.18'!$C$6</f>
        <v xml:space="preserve">cf=j= @)&amp;%÷&amp;^-k'; d;fGt;Dd_                </v>
      </c>
      <c r="N12" s="182" t="str">
        <f>'[1]1.18'!$D$6</f>
        <v xml:space="preserve">cf=j= @)&amp;^÷&amp;&amp;-k'; d;fGt;Dd_                </v>
      </c>
      <c r="O12" s="311"/>
      <c r="P12" s="311"/>
      <c r="Q12" s="182" t="str">
        <f>'[1]1.18'!$B$6</f>
        <v xml:space="preserve">cf=j= @)&amp;$÷&amp;%-k'; d;fGt;Dd_                </v>
      </c>
      <c r="R12" s="182" t="str">
        <f>'[1]1.18'!$C$6</f>
        <v xml:space="preserve">cf=j= @)&amp;%÷&amp;^-k'; d;fGt;Dd_                </v>
      </c>
      <c r="S12" s="182" t="str">
        <f>'[1]1.18'!$D$6</f>
        <v xml:space="preserve">cf=j= @)&amp;^÷&amp;&amp;-k'; d;fGt;Dd_                </v>
      </c>
      <c r="T12" s="311"/>
      <c r="U12" s="311"/>
    </row>
    <row r="13" spans="1:21" ht="17">
      <c r="A13" s="90" t="s">
        <v>314</v>
      </c>
      <c r="B13" s="88">
        <v>568756</v>
      </c>
      <c r="C13" s="88">
        <v>629707</v>
      </c>
      <c r="D13" s="88">
        <v>823024</v>
      </c>
      <c r="E13" s="43">
        <v>10.716546286984226</v>
      </c>
      <c r="F13" s="43">
        <v>30.699515806557656</v>
      </c>
      <c r="G13" s="88">
        <v>492</v>
      </c>
      <c r="H13" s="88">
        <v>760</v>
      </c>
      <c r="I13" s="88">
        <v>3496</v>
      </c>
      <c r="J13" s="43">
        <v>54.471544715447152</v>
      </c>
      <c r="K13" s="43">
        <v>359.99999999999994</v>
      </c>
      <c r="L13" s="88">
        <v>83441</v>
      </c>
      <c r="M13" s="88">
        <v>103104</v>
      </c>
      <c r="N13" s="88">
        <v>120683</v>
      </c>
      <c r="O13" s="43">
        <v>23.565153821262925</v>
      </c>
      <c r="P13" s="43">
        <v>17.049774984481687</v>
      </c>
      <c r="Q13" s="88">
        <v>2043264</v>
      </c>
      <c r="R13" s="88">
        <v>3499478</v>
      </c>
      <c r="S13" s="132">
        <v>3951293</v>
      </c>
      <c r="T13" s="43">
        <v>71.269008801603718</v>
      </c>
      <c r="U13" s="43">
        <v>12.910925572328225</v>
      </c>
    </row>
    <row r="14" spans="1:21" ht="17">
      <c r="A14" s="89" t="s">
        <v>315</v>
      </c>
      <c r="B14" s="127">
        <v>436689</v>
      </c>
      <c r="C14" s="127">
        <v>482109</v>
      </c>
      <c r="D14" s="127">
        <v>659050</v>
      </c>
      <c r="E14" s="43">
        <v>10.40099475828336</v>
      </c>
      <c r="F14" s="43">
        <v>36.701451331545371</v>
      </c>
      <c r="G14" s="127">
        <v>452</v>
      </c>
      <c r="H14" s="127">
        <v>687</v>
      </c>
      <c r="I14" s="127">
        <v>2912</v>
      </c>
      <c r="J14" s="43">
        <v>51.991150442477874</v>
      </c>
      <c r="K14" s="43">
        <v>323.87190684133918</v>
      </c>
      <c r="L14" s="127">
        <v>70936</v>
      </c>
      <c r="M14" s="127">
        <v>86324</v>
      </c>
      <c r="N14" s="127">
        <v>98512</v>
      </c>
      <c r="O14" s="43">
        <v>21.692793504003617</v>
      </c>
      <c r="P14" s="43">
        <v>14.11890088503776</v>
      </c>
      <c r="Q14" s="127">
        <v>1614508</v>
      </c>
      <c r="R14" s="127">
        <v>2733746</v>
      </c>
      <c r="S14" s="127">
        <v>3097006</v>
      </c>
      <c r="T14" s="43">
        <v>69.323781610249057</v>
      </c>
      <c r="U14" s="43">
        <v>13.287993837028012</v>
      </c>
    </row>
    <row r="15" spans="1:21" ht="17">
      <c r="A15" s="90" t="s">
        <v>316</v>
      </c>
      <c r="B15" s="127">
        <v>132067</v>
      </c>
      <c r="C15" s="127">
        <v>147598</v>
      </c>
      <c r="D15" s="127">
        <v>163974</v>
      </c>
      <c r="E15" s="43">
        <v>11.759940030439097</v>
      </c>
      <c r="F15" s="43">
        <v>11.095001287280311</v>
      </c>
      <c r="G15" s="127">
        <v>40</v>
      </c>
      <c r="H15" s="127">
        <v>73</v>
      </c>
      <c r="I15" s="127">
        <v>584</v>
      </c>
      <c r="J15" s="43">
        <v>82.5</v>
      </c>
      <c r="K15" s="43">
        <v>700</v>
      </c>
      <c r="L15" s="127">
        <v>12505</v>
      </c>
      <c r="M15" s="127">
        <v>16780</v>
      </c>
      <c r="N15" s="127">
        <v>22171</v>
      </c>
      <c r="O15" s="43">
        <v>34.18632546981209</v>
      </c>
      <c r="P15" s="43">
        <v>32.127532777115619</v>
      </c>
      <c r="Q15" s="127">
        <v>428756</v>
      </c>
      <c r="R15" s="127">
        <v>765732</v>
      </c>
      <c r="S15" s="128">
        <v>854287</v>
      </c>
      <c r="T15" s="43">
        <v>78.593885566615967</v>
      </c>
      <c r="U15" s="43">
        <v>11.564751113966778</v>
      </c>
    </row>
    <row r="16" spans="1:21">
      <c r="A16" s="134" t="s">
        <v>455</v>
      </c>
    </row>
  </sheetData>
  <customSheetViews>
    <customSheetView guid="{987B117E-A030-4738-9C8F-B53639619339}">
      <selection activeCell="Q12" sqref="B12:U12"/>
      <pageMargins left="0.7" right="0.7" top="0.75" bottom="0.75" header="0.3" footer="0.3"/>
    </customSheetView>
  </customSheetViews>
  <mergeCells count="28">
    <mergeCell ref="L3:P3"/>
    <mergeCell ref="Q3:U3"/>
    <mergeCell ref="E4:E5"/>
    <mergeCell ref="F4:F5"/>
    <mergeCell ref="J4:J5"/>
    <mergeCell ref="K4:K5"/>
    <mergeCell ref="O4:O5"/>
    <mergeCell ref="E11:E12"/>
    <mergeCell ref="F11:F12"/>
    <mergeCell ref="A3:A5"/>
    <mergeCell ref="B3:F3"/>
    <mergeCell ref="G3:K3"/>
    <mergeCell ref="A1:U1"/>
    <mergeCell ref="A2:U2"/>
    <mergeCell ref="J11:J12"/>
    <mergeCell ref="K11:K12"/>
    <mergeCell ref="O11:O12"/>
    <mergeCell ref="P11:P12"/>
    <mergeCell ref="T11:T12"/>
    <mergeCell ref="U11:U12"/>
    <mergeCell ref="P4:P5"/>
    <mergeCell ref="T4:T5"/>
    <mergeCell ref="U4:U5"/>
    <mergeCell ref="A10:A12"/>
    <mergeCell ref="B10:F10"/>
    <mergeCell ref="G10:K10"/>
    <mergeCell ref="L10:P10"/>
    <mergeCell ref="Q10:U10"/>
  </mergeCells>
  <hyperlinks>
    <hyperlink ref="B5" r:id="rId1" display="cf=j=@)^&amp;÷^*                        -;fpg–kf}if_ "/>
    <hyperlink ref="C5" r:id="rId2" display="cf=j=@)^&amp;÷^*                        -;fpg–kf}if_ "/>
    <hyperlink ref="D5" r:id="rId3" display="cf=j=@)^&amp;÷^*                        -;fpg–kf}if_ "/>
    <hyperlink ref="G5" r:id="rId4" display="cf=j=@)^&amp;÷^*                        -;fpg–kf}if_ "/>
    <hyperlink ref="H5" r:id="rId5" display="cf=j=@)^&amp;÷^*                        -;fpg–kf}if_ "/>
    <hyperlink ref="I5" r:id="rId6" display="cf=j=@)^&amp;÷^*                        -;fpg–kf}if_ "/>
    <hyperlink ref="L5" r:id="rId7" display="cf=j=@)^&amp;÷^*                        -;fpg–kf}if_ "/>
    <hyperlink ref="M5" r:id="rId8" display="cf=j=@)^&amp;÷^*                        -;fpg–kf}if_ "/>
    <hyperlink ref="N5" r:id="rId9" display="cf=j=@)^&amp;÷^*                        -;fpg–kf}if_ "/>
    <hyperlink ref="Q5" r:id="rId10" display="cf=j=@)^&amp;÷^*                        -;fpg–kf}if_ "/>
    <hyperlink ref="R5" r:id="rId11" display="cf=j=@)^&amp;÷^*                        -;fpg–kf}if_ "/>
    <hyperlink ref="S5" r:id="rId12" display="cf=j=@)^&amp;÷^*                        -;fpg–kf}if_ "/>
    <hyperlink ref="B12" r:id="rId13" display="cf=j=@)^&amp;÷^*                        -;fpg–kf}if_ "/>
    <hyperlink ref="C12" r:id="rId14" display="cf=j=@)^&amp;÷^*                        -;fpg–kf}if_ "/>
    <hyperlink ref="D12" r:id="rId15" display="cf=j=@)^&amp;÷^*                        -;fpg–kf}if_ "/>
    <hyperlink ref="G12" r:id="rId16" display="cf=j=@)^&amp;÷^*                        -;fpg–kf}if_ "/>
    <hyperlink ref="H12" r:id="rId17" display="cf=j=@)^&amp;÷^*                        -;fpg–kf}if_ "/>
    <hyperlink ref="I12" r:id="rId18" display="cf=j=@)^&amp;÷^*                        -;fpg–kf}if_ "/>
    <hyperlink ref="L12" r:id="rId19" display="cf=j=@)^&amp;÷^*                        -;fpg–kf}if_ "/>
    <hyperlink ref="M12" r:id="rId20" display="cf=j=@)^&amp;÷^*                        -;fpg–kf}if_ "/>
    <hyperlink ref="N12" r:id="rId21" display="cf=j=@)^&amp;÷^*                        -;fpg–kf}if_ "/>
    <hyperlink ref="Q12" r:id="rId22" display="cf=j=@)^&amp;÷^*                        -;fpg–kf}if_ "/>
    <hyperlink ref="R12" r:id="rId23" display="cf=j=@)^&amp;÷^*                        -;fpg–kf}if_ "/>
    <hyperlink ref="S12" r:id="rId24" display="cf=j=@)^&amp;÷^*                        -;fpg–kf}if_ "/>
  </hyperlinks>
  <printOptions horizontalCentered="1"/>
  <pageMargins left="0.43307086614173229" right="0.43307086614173229" top="0.74803149606299213" bottom="0.74803149606299213" header="0.31496062992125984" footer="0.31496062992125984"/>
  <pageSetup paperSize="9" scale="60" orientation="landscape" horizontalDpi="300" verticalDpi="300" r:id="rId2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AE25"/>
  <sheetViews>
    <sheetView topLeftCell="A10" workbookViewId="0">
      <selection activeCell="D29" sqref="D29"/>
    </sheetView>
  </sheetViews>
  <sheetFormatPr defaultRowHeight="14.5"/>
  <cols>
    <col min="1" max="1" width="25.1796875" customWidth="1"/>
    <col min="2" max="2" width="13.453125" customWidth="1"/>
    <col min="3" max="3" width="13.26953125" customWidth="1"/>
    <col min="4" max="4" width="12.54296875" customWidth="1"/>
    <col min="5" max="5" width="9.7265625" customWidth="1"/>
    <col min="6" max="6" width="10" customWidth="1"/>
    <col min="10" max="10" width="11.81640625" bestFit="1" customWidth="1"/>
  </cols>
  <sheetData>
    <row r="1" spans="1:31" s="20" customFormat="1" ht="17.5">
      <c r="A1" s="307" t="s">
        <v>317</v>
      </c>
      <c r="B1" s="307"/>
      <c r="C1" s="307"/>
      <c r="D1" s="307"/>
      <c r="E1" s="307"/>
      <c r="F1" s="30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</row>
    <row r="2" spans="1:31" s="253" customFormat="1" ht="20">
      <c r="A2" s="308" t="s">
        <v>399</v>
      </c>
      <c r="B2" s="308"/>
      <c r="C2" s="308"/>
      <c r="D2" s="308"/>
      <c r="E2" s="308"/>
      <c r="F2" s="308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</row>
    <row r="3" spans="1:31" ht="32.25" customHeight="1">
      <c r="A3" s="411" t="s">
        <v>82</v>
      </c>
      <c r="B3" s="412" t="s">
        <v>386</v>
      </c>
      <c r="C3" s="310"/>
      <c r="D3" s="310"/>
      <c r="E3" s="310"/>
      <c r="F3" s="310"/>
    </row>
    <row r="4" spans="1:31" ht="15">
      <c r="A4" s="411"/>
      <c r="B4" s="56" t="s">
        <v>5</v>
      </c>
      <c r="C4" s="56" t="s">
        <v>6</v>
      </c>
      <c r="D4" s="56" t="s">
        <v>7</v>
      </c>
      <c r="E4" s="311" t="s">
        <v>8</v>
      </c>
      <c r="F4" s="311" t="s">
        <v>9</v>
      </c>
    </row>
    <row r="5" spans="1:31" ht="57" customHeight="1">
      <c r="A5" s="411"/>
      <c r="B5" s="182" t="str">
        <f>'[1]1.1'!$B$6</f>
        <v xml:space="preserve">cf=j= @)&amp;$÷&amp;%-;fpg–k';_                </v>
      </c>
      <c r="C5" s="182" t="str">
        <f>'[1]1.1'!$C$6</f>
        <v xml:space="preserve">cf=j= @)&amp;%÷&amp;^-;fpg–k';_                </v>
      </c>
      <c r="D5" s="182" t="str">
        <f>'[1]1.1'!$D$6</f>
        <v xml:space="preserve">cf=j= @)&amp;^÷&amp;&amp;-;fpg–k';_                </v>
      </c>
      <c r="E5" s="311"/>
      <c r="F5" s="311"/>
    </row>
    <row r="6" spans="1:31" ht="17">
      <c r="A6" s="90" t="s">
        <v>318</v>
      </c>
      <c r="B6" s="145">
        <v>40725.474560939998</v>
      </c>
      <c r="C6" s="145">
        <v>45412.450134999999</v>
      </c>
      <c r="D6" s="145">
        <v>57279.747260999997</v>
      </c>
      <c r="E6" s="93">
        <v>11.508707079758125</v>
      </c>
      <c r="F6" s="93">
        <v>26.132254680646952</v>
      </c>
    </row>
    <row r="7" spans="1:31" ht="17">
      <c r="A7" s="250" t="s">
        <v>319</v>
      </c>
      <c r="B7" s="251">
        <v>23267.035742</v>
      </c>
      <c r="C7" s="252">
        <v>27538.930018999999</v>
      </c>
      <c r="D7" s="251">
        <v>40143.874588999999</v>
      </c>
      <c r="E7" s="43">
        <v>18.360285875560336</v>
      </c>
      <c r="F7" s="43">
        <v>45.771366430371245</v>
      </c>
    </row>
    <row r="8" spans="1:31" ht="17">
      <c r="A8" s="250" t="s">
        <v>320</v>
      </c>
      <c r="B8" s="252">
        <v>1134.0461869400001</v>
      </c>
      <c r="C8" s="252">
        <v>1110.7759289999999</v>
      </c>
      <c r="D8" s="251">
        <v>1016.5606019999999</v>
      </c>
      <c r="E8" s="43">
        <v>-2.0519673896872206</v>
      </c>
      <c r="F8" s="43">
        <v>-8.48193812453421</v>
      </c>
    </row>
    <row r="9" spans="1:31" ht="17">
      <c r="A9" s="250" t="s">
        <v>321</v>
      </c>
      <c r="B9" s="252">
        <v>16324.392632000001</v>
      </c>
      <c r="C9" s="252">
        <v>16762.744187</v>
      </c>
      <c r="D9" s="251">
        <v>16119.312069999998</v>
      </c>
      <c r="E9" s="43">
        <v>2.6852549119696931</v>
      </c>
      <c r="F9" s="43">
        <v>-3.8384652883923565</v>
      </c>
    </row>
    <row r="10" spans="1:31" ht="17">
      <c r="A10" s="89" t="s">
        <v>322</v>
      </c>
      <c r="B10" s="145">
        <v>554720.42107908998</v>
      </c>
      <c r="C10" s="145">
        <v>723937.52233100007</v>
      </c>
      <c r="D10" s="145">
        <v>694693.72284499987</v>
      </c>
      <c r="E10" s="93">
        <v>30.504934525888615</v>
      </c>
      <c r="F10" s="93">
        <v>-4.0395474172741217</v>
      </c>
    </row>
    <row r="11" spans="1:31" ht="17">
      <c r="A11" s="250" t="s">
        <v>319</v>
      </c>
      <c r="B11" s="252">
        <v>362464.80979700002</v>
      </c>
      <c r="C11" s="252">
        <v>466391.45195300004</v>
      </c>
      <c r="D11" s="251">
        <v>423835.13269900001</v>
      </c>
      <c r="E11" s="43">
        <v>28.672201920568398</v>
      </c>
      <c r="F11" s="43">
        <v>-9.1245924589305218</v>
      </c>
    </row>
    <row r="12" spans="1:31" ht="17">
      <c r="A12" s="250" t="s">
        <v>320</v>
      </c>
      <c r="B12" s="252">
        <v>73842.682386089931</v>
      </c>
      <c r="C12" s="252">
        <v>105523.887003</v>
      </c>
      <c r="D12" s="251">
        <v>118252.79879100001</v>
      </c>
      <c r="E12" s="43">
        <v>42.903648124892612</v>
      </c>
      <c r="F12" s="43">
        <v>12.062588054246092</v>
      </c>
    </row>
    <row r="13" spans="1:31" ht="17">
      <c r="A13" s="250" t="s">
        <v>321</v>
      </c>
      <c r="B13" s="252">
        <v>118412.92889600001</v>
      </c>
      <c r="C13" s="252">
        <v>152022.18337499999</v>
      </c>
      <c r="D13" s="251">
        <v>152605.79135499991</v>
      </c>
      <c r="E13" s="43">
        <v>28.383095319361956</v>
      </c>
      <c r="F13" s="43">
        <v>0.38389659130227471</v>
      </c>
    </row>
    <row r="14" spans="1:31" ht="17">
      <c r="A14" s="90" t="s">
        <v>323</v>
      </c>
      <c r="B14" s="145">
        <v>-513994.94651814998</v>
      </c>
      <c r="C14" s="145">
        <v>-678525.07219600002</v>
      </c>
      <c r="D14" s="145">
        <v>-637413.97558399988</v>
      </c>
      <c r="E14" s="93">
        <v>32.010066790032198</v>
      </c>
      <c r="F14" s="93">
        <v>-6.0588913065433019</v>
      </c>
    </row>
    <row r="15" spans="1:31" ht="17">
      <c r="A15" s="250" t="s">
        <v>319</v>
      </c>
      <c r="B15" s="251">
        <v>-339197.77405500005</v>
      </c>
      <c r="C15" s="251">
        <v>-438852.52193400002</v>
      </c>
      <c r="D15" s="251">
        <v>-383691.25811</v>
      </c>
      <c r="E15" s="43">
        <v>29.379540640157984</v>
      </c>
      <c r="F15" s="43">
        <v>-12.569430746554048</v>
      </c>
    </row>
    <row r="16" spans="1:31" ht="17">
      <c r="A16" s="250" t="s">
        <v>320</v>
      </c>
      <c r="B16" s="251">
        <v>-72708.636199149929</v>
      </c>
      <c r="C16" s="251">
        <v>-104413.111074</v>
      </c>
      <c r="D16" s="251">
        <v>-117236.23818900001</v>
      </c>
      <c r="E16" s="43">
        <v>43.604826788403926</v>
      </c>
      <c r="F16" s="43">
        <v>12.281146479690634</v>
      </c>
    </row>
    <row r="17" spans="1:6" ht="17">
      <c r="A17" s="250" t="s">
        <v>321</v>
      </c>
      <c r="B17" s="251">
        <v>-102088.53626400001</v>
      </c>
      <c r="C17" s="251">
        <v>-135259.43918799999</v>
      </c>
      <c r="D17" s="252">
        <v>-136486.47928499992</v>
      </c>
      <c r="E17" s="43">
        <v>32.492289671212774</v>
      </c>
      <c r="F17" s="43">
        <v>0.90717520667406859</v>
      </c>
    </row>
    <row r="18" spans="1:6" ht="17">
      <c r="A18" s="89" t="s">
        <v>324</v>
      </c>
      <c r="B18" s="145">
        <v>595445.89564002992</v>
      </c>
      <c r="C18" s="145">
        <v>769349.97246600001</v>
      </c>
      <c r="D18" s="145">
        <v>751973.47010599985</v>
      </c>
      <c r="E18" s="93">
        <v>29.205689064166762</v>
      </c>
      <c r="F18" s="93">
        <v>-2.258595305372296</v>
      </c>
    </row>
    <row r="19" spans="1:6" ht="17">
      <c r="A19" s="250" t="s">
        <v>319</v>
      </c>
      <c r="B19" s="251">
        <v>385731.845539</v>
      </c>
      <c r="C19" s="251">
        <v>493930.38197200006</v>
      </c>
      <c r="D19" s="251">
        <v>463979.00728800002</v>
      </c>
      <c r="E19" s="43">
        <v>28.050195410184358</v>
      </c>
      <c r="F19" s="43">
        <v>-6.0638858789006349</v>
      </c>
    </row>
    <row r="20" spans="1:6" ht="17">
      <c r="A20" s="250" t="s">
        <v>320</v>
      </c>
      <c r="B20" s="251">
        <v>74976.728573029934</v>
      </c>
      <c r="C20" s="251">
        <v>106634.66293199999</v>
      </c>
      <c r="D20" s="251">
        <v>119269.35939300001</v>
      </c>
      <c r="E20" s="43">
        <v>42.223680549270881</v>
      </c>
      <c r="F20" s="43">
        <v>11.848582921912595</v>
      </c>
    </row>
    <row r="21" spans="1:6" ht="17">
      <c r="A21" s="250" t="s">
        <v>321</v>
      </c>
      <c r="B21" s="251">
        <v>134737.321528</v>
      </c>
      <c r="C21" s="251">
        <v>168784.927562</v>
      </c>
      <c r="D21" s="252">
        <v>168725.10342499989</v>
      </c>
      <c r="E21" s="43">
        <v>25.269617688610865</v>
      </c>
      <c r="F21" s="43">
        <v>-3.5444004310235755E-2</v>
      </c>
    </row>
    <row r="22" spans="1:6" ht="17">
      <c r="A22" s="89" t="s">
        <v>325</v>
      </c>
      <c r="B22" s="94">
        <v>186053</v>
      </c>
      <c r="C22" s="94">
        <v>116745</v>
      </c>
      <c r="D22" s="129">
        <v>137400</v>
      </c>
      <c r="E22" s="43">
        <v>-37.251750845189271</v>
      </c>
      <c r="F22" s="43">
        <v>17.692406527046131</v>
      </c>
    </row>
    <row r="23" spans="1:6" ht="17">
      <c r="A23" s="89" t="s">
        <v>326</v>
      </c>
      <c r="B23" s="94">
        <v>340543.5</v>
      </c>
      <c r="C23" s="94">
        <v>443364.3</v>
      </c>
      <c r="D23" s="129">
        <v>447258.5</v>
      </c>
      <c r="E23" s="43">
        <v>30.193147130983277</v>
      </c>
      <c r="F23" s="43">
        <v>0.87832962644939983</v>
      </c>
    </row>
    <row r="24" spans="1:6" ht="17">
      <c r="A24" s="89" t="s">
        <v>327</v>
      </c>
      <c r="B24" s="94"/>
      <c r="C24" s="94"/>
      <c r="D24" s="129"/>
      <c r="E24" s="43">
        <v>0</v>
      </c>
      <c r="F24" s="43">
        <v>0</v>
      </c>
    </row>
    <row r="25" spans="1:6" s="178" customFormat="1" ht="15.5">
      <c r="A25" s="179" t="s">
        <v>394</v>
      </c>
    </row>
  </sheetData>
  <customSheetViews>
    <customSheetView guid="{987B117E-A030-4738-9C8F-B53639619339}">
      <pageMargins left="0.7" right="0.7" top="0.75" bottom="0.75" header="0.3" footer="0.3"/>
    </customSheetView>
  </customSheetViews>
  <mergeCells count="6">
    <mergeCell ref="A1:F1"/>
    <mergeCell ref="A2:F2"/>
    <mergeCell ref="A3:A5"/>
    <mergeCell ref="B3:F3"/>
    <mergeCell ref="E4:E5"/>
    <mergeCell ref="F4:F5"/>
  </mergeCells>
  <hyperlinks>
    <hyperlink ref="B5" r:id="rId1" display="cf=j=@)^&amp;÷^*                        -;fpg–kf}if_ "/>
    <hyperlink ref="C5" r:id="rId2" display="cf=j=@)^&amp;÷^*                        -;fpg–kf}if_ "/>
    <hyperlink ref="D5" r:id="rId3" display="cf=j=@)^&amp;÷^*                        -;fpg–kf}if_ 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4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3"/>
  <dimension ref="A1:E19"/>
  <sheetViews>
    <sheetView topLeftCell="A4" workbookViewId="0">
      <selection activeCell="I16" sqref="H16:I16"/>
    </sheetView>
  </sheetViews>
  <sheetFormatPr defaultRowHeight="14.5"/>
  <cols>
    <col min="2" max="2" width="16.453125" customWidth="1"/>
    <col min="3" max="3" width="18" customWidth="1"/>
    <col min="4" max="4" width="16.1796875" customWidth="1"/>
    <col min="5" max="5" width="10.54296875" customWidth="1"/>
  </cols>
  <sheetData>
    <row r="1" spans="1:5" s="206" customFormat="1" ht="18.5">
      <c r="A1" s="307" t="s">
        <v>328</v>
      </c>
      <c r="B1" s="307"/>
      <c r="C1" s="307"/>
      <c r="D1" s="307"/>
      <c r="E1" s="307"/>
    </row>
    <row r="2" spans="1:5" s="192" customFormat="1" ht="21">
      <c r="A2" s="415" t="s">
        <v>411</v>
      </c>
      <c r="B2" s="415"/>
      <c r="C2" s="415"/>
      <c r="D2" s="415"/>
      <c r="E2" s="415"/>
    </row>
    <row r="3" spans="1:5" ht="15.5">
      <c r="A3" s="270"/>
      <c r="B3" s="270"/>
      <c r="C3" s="417" t="s">
        <v>36</v>
      </c>
      <c r="D3" s="417"/>
      <c r="E3" s="417"/>
    </row>
    <row r="4" spans="1:5" ht="30.5">
      <c r="A4" s="271" t="s">
        <v>329</v>
      </c>
      <c r="B4" s="271" t="s">
        <v>330</v>
      </c>
      <c r="C4" s="272" t="s">
        <v>366</v>
      </c>
      <c r="D4" s="272" t="s">
        <v>365</v>
      </c>
      <c r="E4" s="273" t="s">
        <v>113</v>
      </c>
    </row>
    <row r="5" spans="1:5" ht="17.149999999999999" customHeight="1">
      <c r="A5" s="416" t="s">
        <v>333</v>
      </c>
      <c r="B5" s="166" t="s">
        <v>334</v>
      </c>
      <c r="C5" s="413">
        <v>339292.5</v>
      </c>
      <c r="D5" s="413">
        <v>378165</v>
      </c>
      <c r="E5" s="414">
        <v>11.456928756161716</v>
      </c>
    </row>
    <row r="6" spans="1:5" ht="17.149999999999999" customHeight="1">
      <c r="A6" s="416"/>
      <c r="B6" s="166" t="s">
        <v>335</v>
      </c>
      <c r="C6" s="413"/>
      <c r="D6" s="413"/>
      <c r="E6" s="414"/>
    </row>
    <row r="7" spans="1:5" ht="17.149999999999999" customHeight="1">
      <c r="A7" s="416"/>
      <c r="B7" s="166" t="s">
        <v>336</v>
      </c>
      <c r="C7" s="413"/>
      <c r="D7" s="413"/>
      <c r="E7" s="414"/>
    </row>
    <row r="8" spans="1:5" ht="17.149999999999999" customHeight="1">
      <c r="A8" s="416" t="s">
        <v>337</v>
      </c>
      <c r="B8" s="166" t="s">
        <v>338</v>
      </c>
      <c r="C8" s="413">
        <v>414271</v>
      </c>
      <c r="D8" s="413">
        <v>483718.6</v>
      </c>
      <c r="E8" s="414">
        <v>16.763809197361141</v>
      </c>
    </row>
    <row r="9" spans="1:5" ht="17.149999999999999" customHeight="1">
      <c r="A9" s="416"/>
      <c r="B9" s="166" t="s">
        <v>339</v>
      </c>
      <c r="C9" s="413"/>
      <c r="D9" s="413"/>
      <c r="E9" s="414"/>
    </row>
    <row r="10" spans="1:5" ht="17.149999999999999" customHeight="1">
      <c r="A10" s="416"/>
      <c r="B10" s="166" t="s">
        <v>155</v>
      </c>
      <c r="C10" s="413"/>
      <c r="D10" s="413"/>
      <c r="E10" s="414"/>
    </row>
    <row r="11" spans="1:5" ht="17.149999999999999" customHeight="1">
      <c r="A11" s="416" t="s">
        <v>340</v>
      </c>
      <c r="B11" s="166"/>
      <c r="C11" s="413">
        <v>7085</v>
      </c>
      <c r="D11" s="413">
        <v>13733.9</v>
      </c>
      <c r="E11" s="414">
        <v>93.844742413549739</v>
      </c>
    </row>
    <row r="12" spans="1:5" ht="17.149999999999999" customHeight="1">
      <c r="A12" s="416"/>
      <c r="B12" s="166"/>
      <c r="C12" s="413"/>
      <c r="D12" s="413"/>
      <c r="E12" s="414"/>
    </row>
    <row r="13" spans="1:5" ht="17.149999999999999" customHeight="1">
      <c r="A13" s="416"/>
      <c r="B13" s="166"/>
      <c r="C13" s="413"/>
      <c r="D13" s="413"/>
      <c r="E13" s="414"/>
    </row>
    <row r="14" spans="1:5" ht="17.149999999999999" customHeight="1">
      <c r="A14" s="416"/>
      <c r="B14" s="166"/>
      <c r="C14" s="413"/>
      <c r="D14" s="413"/>
      <c r="E14" s="414"/>
    </row>
    <row r="15" spans="1:5" ht="17.149999999999999" customHeight="1">
      <c r="A15" s="416" t="s">
        <v>345</v>
      </c>
      <c r="B15" s="166" t="s">
        <v>346</v>
      </c>
      <c r="C15" s="413"/>
      <c r="D15" s="413"/>
      <c r="E15" s="414">
        <f t="shared" ref="E15" si="0">IFERROR(D15/C15*100-100,0)</f>
        <v>0</v>
      </c>
    </row>
    <row r="16" spans="1:5" ht="17.149999999999999" customHeight="1">
      <c r="A16" s="416"/>
      <c r="B16" s="166" t="s">
        <v>347</v>
      </c>
      <c r="C16" s="413"/>
      <c r="D16" s="413"/>
      <c r="E16" s="414"/>
    </row>
    <row r="17" spans="1:5" ht="16">
      <c r="A17" s="416" t="s">
        <v>348</v>
      </c>
      <c r="B17" s="166" t="s">
        <v>349</v>
      </c>
      <c r="C17" s="170">
        <v>385765.8</v>
      </c>
      <c r="D17" s="170">
        <v>450569.7</v>
      </c>
      <c r="E17" s="171">
        <v>16.798767542379352</v>
      </c>
    </row>
    <row r="18" spans="1:5" ht="16">
      <c r="A18" s="416"/>
      <c r="B18" s="166" t="s">
        <v>350</v>
      </c>
      <c r="C18" s="170"/>
      <c r="D18" s="170">
        <v>594620.30000000005</v>
      </c>
      <c r="E18" s="171">
        <v>0</v>
      </c>
    </row>
    <row r="19" spans="1:5">
      <c r="A19" s="134" t="s">
        <v>407</v>
      </c>
    </row>
  </sheetData>
  <customSheetViews>
    <customSheetView guid="{987B117E-A030-4738-9C8F-B53639619339}">
      <pageMargins left="0.7" right="0.7" top="0.75" bottom="0.75" header="0.3" footer="0.3"/>
    </customSheetView>
  </customSheetViews>
  <mergeCells count="20">
    <mergeCell ref="A1:E1"/>
    <mergeCell ref="A2:E2"/>
    <mergeCell ref="A17:A18"/>
    <mergeCell ref="C3:E3"/>
    <mergeCell ref="A5:A7"/>
    <mergeCell ref="A8:A10"/>
    <mergeCell ref="A11:A14"/>
    <mergeCell ref="A15:A16"/>
    <mergeCell ref="C5:C7"/>
    <mergeCell ref="D5:D7"/>
    <mergeCell ref="C8:C10"/>
    <mergeCell ref="D8:D10"/>
    <mergeCell ref="E5:E7"/>
    <mergeCell ref="E8:E10"/>
    <mergeCell ref="C11:C14"/>
    <mergeCell ref="D11:D14"/>
    <mergeCell ref="E11:E14"/>
    <mergeCell ref="C15:C16"/>
    <mergeCell ref="D15:D16"/>
    <mergeCell ref="E15:E1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4">
    <pageSetUpPr fitToPage="1"/>
  </sheetPr>
  <dimension ref="A1:N36"/>
  <sheetViews>
    <sheetView topLeftCell="A16" zoomScale="70" zoomScaleNormal="70" workbookViewId="0">
      <selection activeCell="M34" sqref="M34"/>
    </sheetView>
  </sheetViews>
  <sheetFormatPr defaultColWidth="17.1796875" defaultRowHeight="14.5"/>
  <cols>
    <col min="3" max="14" width="11.81640625" customWidth="1"/>
  </cols>
  <sheetData>
    <row r="1" spans="1:14" s="198" customFormat="1" ht="28.5">
      <c r="A1" s="418" t="s">
        <v>439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</row>
    <row r="2" spans="1:14" s="194" customFormat="1" ht="31">
      <c r="A2" s="419" t="s">
        <v>440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</row>
    <row r="3" spans="1:14" ht="15.5">
      <c r="A3" s="254"/>
      <c r="B3" s="254"/>
      <c r="C3" s="420" t="s">
        <v>0</v>
      </c>
      <c r="D3" s="420"/>
      <c r="E3" s="420"/>
      <c r="F3" s="420" t="s">
        <v>352</v>
      </c>
      <c r="G3" s="420"/>
      <c r="H3" s="420"/>
      <c r="I3" s="420" t="s">
        <v>356</v>
      </c>
      <c r="J3" s="420"/>
      <c r="K3" s="420"/>
      <c r="L3" s="420" t="s">
        <v>357</v>
      </c>
      <c r="M3" s="420"/>
      <c r="N3" s="420"/>
    </row>
    <row r="4" spans="1:14" ht="58.5" customHeight="1">
      <c r="A4" s="305" t="s">
        <v>329</v>
      </c>
      <c r="B4" s="305" t="s">
        <v>330</v>
      </c>
      <c r="C4" s="165" t="s">
        <v>331</v>
      </c>
      <c r="D4" s="165" t="s">
        <v>332</v>
      </c>
      <c r="E4" s="305" t="s">
        <v>113</v>
      </c>
      <c r="F4" s="165" t="s">
        <v>331</v>
      </c>
      <c r="G4" s="165" t="s">
        <v>332</v>
      </c>
      <c r="H4" s="305" t="s">
        <v>113</v>
      </c>
      <c r="I4" s="165" t="s">
        <v>331</v>
      </c>
      <c r="J4" s="165" t="s">
        <v>332</v>
      </c>
      <c r="K4" s="305" t="s">
        <v>113</v>
      </c>
      <c r="L4" s="165" t="s">
        <v>331</v>
      </c>
      <c r="M4" s="165" t="s">
        <v>332</v>
      </c>
      <c r="N4" s="305" t="s">
        <v>113</v>
      </c>
    </row>
    <row r="5" spans="1:14" ht="17">
      <c r="A5" s="416" t="s">
        <v>333</v>
      </c>
      <c r="B5" s="166" t="s">
        <v>334</v>
      </c>
      <c r="C5" s="302">
        <v>1661.72</v>
      </c>
      <c r="D5" s="302">
        <v>2297.5300000000002</v>
      </c>
      <c r="E5" s="303">
        <v>38.262162097104238</v>
      </c>
      <c r="F5" s="302">
        <v>966.57345992</v>
      </c>
      <c r="G5" s="302">
        <v>1473.8958394599999</v>
      </c>
      <c r="H5" s="303">
        <v>52.486686276487376</v>
      </c>
      <c r="I5" s="302">
        <v>2201.55441423</v>
      </c>
      <c r="J5" s="302">
        <v>2428.6496308200003</v>
      </c>
      <c r="K5" s="303">
        <v>10.315221605341392</v>
      </c>
      <c r="L5" s="302">
        <v>728.64200000000005</v>
      </c>
      <c r="M5" s="302">
        <v>1566.1959999999999</v>
      </c>
      <c r="N5" s="303">
        <v>114.94725804990651</v>
      </c>
    </row>
    <row r="6" spans="1:14" ht="17">
      <c r="A6" s="416"/>
      <c r="B6" s="166" t="s">
        <v>335</v>
      </c>
      <c r="C6" s="302">
        <v>589.48</v>
      </c>
      <c r="D6" s="302">
        <v>4567.29</v>
      </c>
      <c r="E6" s="303">
        <v>674.7998235733188</v>
      </c>
      <c r="F6" s="302">
        <v>590.69675146999998</v>
      </c>
      <c r="G6" s="302">
        <v>570.70664051999995</v>
      </c>
      <c r="H6" s="303">
        <v>-3.3841579287939112</v>
      </c>
      <c r="I6" s="302">
        <v>401.96282839999998</v>
      </c>
      <c r="J6" s="302">
        <v>1857.7569417100001</v>
      </c>
      <c r="K6" s="303">
        <v>362.17132790729465</v>
      </c>
      <c r="L6" s="302">
        <v>390.11599999999999</v>
      </c>
      <c r="M6" s="302">
        <v>3160.8449999999998</v>
      </c>
      <c r="N6" s="303">
        <v>710.23208481579832</v>
      </c>
    </row>
    <row r="7" spans="1:14" ht="17">
      <c r="A7" s="416"/>
      <c r="B7" s="166" t="s">
        <v>336</v>
      </c>
      <c r="C7" s="302">
        <v>0</v>
      </c>
      <c r="D7" s="302">
        <v>0</v>
      </c>
      <c r="E7" s="303">
        <v>0</v>
      </c>
      <c r="F7" s="302">
        <v>0</v>
      </c>
      <c r="G7" s="302">
        <v>0</v>
      </c>
      <c r="H7" s="303">
        <v>0</v>
      </c>
      <c r="I7" s="302">
        <v>0</v>
      </c>
      <c r="J7" s="302">
        <v>0</v>
      </c>
      <c r="K7" s="303">
        <v>0</v>
      </c>
      <c r="L7" s="302">
        <v>0</v>
      </c>
      <c r="M7" s="302">
        <v>0</v>
      </c>
      <c r="N7" s="303">
        <v>0</v>
      </c>
    </row>
    <row r="8" spans="1:14" ht="17">
      <c r="A8" s="416" t="s">
        <v>337</v>
      </c>
      <c r="B8" s="166" t="s">
        <v>338</v>
      </c>
      <c r="C8" s="302">
        <v>0</v>
      </c>
      <c r="D8" s="302">
        <v>0</v>
      </c>
      <c r="E8" s="303">
        <v>0</v>
      </c>
      <c r="F8" s="302">
        <v>293.46812</v>
      </c>
      <c r="G8" s="302">
        <v>51.39808</v>
      </c>
      <c r="H8" s="303">
        <v>-82.485974967229822</v>
      </c>
      <c r="I8" s="302">
        <v>5333.0290014499997</v>
      </c>
      <c r="J8" s="302">
        <v>6010.75817826</v>
      </c>
      <c r="K8" s="303">
        <v>12.708147220383253</v>
      </c>
      <c r="L8" s="302">
        <v>339.73200000000003</v>
      </c>
      <c r="M8" s="302">
        <v>566.22199999999998</v>
      </c>
      <c r="N8" s="303">
        <v>66.66725536599435</v>
      </c>
    </row>
    <row r="9" spans="1:14" ht="17">
      <c r="A9" s="416"/>
      <c r="B9" s="166" t="s">
        <v>339</v>
      </c>
      <c r="C9" s="302">
        <v>631.55999999999995</v>
      </c>
      <c r="D9" s="302">
        <v>2353.0700000000002</v>
      </c>
      <c r="E9" s="303">
        <v>272.58059408448923</v>
      </c>
      <c r="F9" s="302">
        <v>62.044758990000005</v>
      </c>
      <c r="G9" s="302">
        <v>822.6292061900001</v>
      </c>
      <c r="H9" s="303">
        <v>1225.8641335404113</v>
      </c>
      <c r="I9" s="302">
        <v>496.88885852999999</v>
      </c>
      <c r="J9" s="302">
        <v>1236.0914027599999</v>
      </c>
      <c r="K9" s="303">
        <v>148.7661740729834</v>
      </c>
      <c r="L9" s="302">
        <v>6.2E-2</v>
      </c>
      <c r="M9" s="302">
        <v>0.104</v>
      </c>
      <c r="N9" s="303">
        <v>67.741935483870947</v>
      </c>
    </row>
    <row r="10" spans="1:14" ht="17">
      <c r="A10" s="416"/>
      <c r="B10" s="166" t="s">
        <v>155</v>
      </c>
      <c r="C10" s="302">
        <v>368.77</v>
      </c>
      <c r="D10" s="302">
        <v>2427.5</v>
      </c>
      <c r="E10" s="303">
        <v>558.26938199962046</v>
      </c>
      <c r="F10" s="302">
        <v>764.60707645000002</v>
      </c>
      <c r="G10" s="302">
        <v>588.75022578999994</v>
      </c>
      <c r="H10" s="303">
        <v>-22.999636816923953</v>
      </c>
      <c r="I10" s="302">
        <v>1.5867798400000002</v>
      </c>
      <c r="J10" s="302">
        <v>892.98563251999997</v>
      </c>
      <c r="K10" s="303">
        <v>56176.593009903627</v>
      </c>
      <c r="L10" s="302">
        <v>419.709</v>
      </c>
      <c r="M10" s="302">
        <v>699.51199999999994</v>
      </c>
      <c r="N10" s="303">
        <v>66.66595188571128</v>
      </c>
    </row>
    <row r="11" spans="1:14" ht="17">
      <c r="A11" s="416" t="s">
        <v>340</v>
      </c>
      <c r="B11" s="166" t="s">
        <v>341</v>
      </c>
      <c r="C11" s="302">
        <v>3505.43</v>
      </c>
      <c r="D11" s="302">
        <v>3273.34</v>
      </c>
      <c r="E11" s="303">
        <v>-6.6208710486302635</v>
      </c>
      <c r="F11" s="302">
        <v>1754.0250000000001</v>
      </c>
      <c r="G11" s="302">
        <v>0</v>
      </c>
      <c r="H11" s="303">
        <v>-100</v>
      </c>
      <c r="I11" s="302">
        <v>2984.85</v>
      </c>
      <c r="J11" s="302">
        <v>3798.2</v>
      </c>
      <c r="K11" s="303">
        <v>27.249275507981977</v>
      </c>
      <c r="L11" s="302">
        <v>1694.175</v>
      </c>
      <c r="M11" s="302">
        <v>1778.05</v>
      </c>
      <c r="N11" s="303">
        <v>4.9507872563341948</v>
      </c>
    </row>
    <row r="12" spans="1:14" ht="17">
      <c r="A12" s="416"/>
      <c r="B12" s="166" t="s">
        <v>342</v>
      </c>
      <c r="C12" s="302">
        <v>0</v>
      </c>
      <c r="D12" s="302">
        <v>0</v>
      </c>
      <c r="E12" s="303">
        <v>0</v>
      </c>
      <c r="F12" s="302">
        <v>2112.2750000000001</v>
      </c>
      <c r="G12" s="302">
        <v>0</v>
      </c>
      <c r="H12" s="303">
        <v>-100</v>
      </c>
      <c r="I12" s="302">
        <v>4638.8670000000002</v>
      </c>
      <c r="J12" s="302">
        <v>2030.675</v>
      </c>
      <c r="K12" s="303">
        <v>-56.224763503674495</v>
      </c>
      <c r="L12" s="302">
        <v>1612.123</v>
      </c>
      <c r="M12" s="302">
        <v>0</v>
      </c>
      <c r="N12" s="303">
        <v>-100</v>
      </c>
    </row>
    <row r="13" spans="1:14" ht="17">
      <c r="A13" s="416"/>
      <c r="B13" s="166" t="s">
        <v>343</v>
      </c>
      <c r="C13" s="302">
        <v>3305.15</v>
      </c>
      <c r="D13" s="302">
        <v>2040</v>
      </c>
      <c r="E13" s="303">
        <v>-38.278141687971804</v>
      </c>
      <c r="F13" s="302">
        <v>0</v>
      </c>
      <c r="G13" s="302">
        <v>0</v>
      </c>
      <c r="H13" s="303">
        <v>0</v>
      </c>
      <c r="I13" s="302">
        <v>0</v>
      </c>
      <c r="J13" s="302">
        <v>0</v>
      </c>
      <c r="K13" s="303">
        <v>0</v>
      </c>
      <c r="L13" s="302">
        <v>0</v>
      </c>
      <c r="M13" s="302">
        <v>0</v>
      </c>
      <c r="N13" s="303">
        <v>0</v>
      </c>
    </row>
    <row r="14" spans="1:14" ht="17">
      <c r="A14" s="416"/>
      <c r="B14" s="166" t="s">
        <v>344</v>
      </c>
      <c r="C14" s="302">
        <v>6127</v>
      </c>
      <c r="D14" s="302">
        <v>1737</v>
      </c>
      <c r="E14" s="303">
        <v>-71.650073445405582</v>
      </c>
      <c r="F14" s="302">
        <v>0</v>
      </c>
      <c r="G14" s="302">
        <v>0</v>
      </c>
      <c r="H14" s="303">
        <v>0</v>
      </c>
      <c r="I14" s="302">
        <v>0</v>
      </c>
      <c r="J14" s="302">
        <v>0</v>
      </c>
      <c r="K14" s="303">
        <v>0</v>
      </c>
      <c r="L14" s="302">
        <v>0</v>
      </c>
      <c r="M14" s="302">
        <v>0</v>
      </c>
      <c r="N14" s="303">
        <v>0</v>
      </c>
    </row>
    <row r="15" spans="1:14" ht="17">
      <c r="A15" s="416" t="s">
        <v>345</v>
      </c>
      <c r="B15" s="166" t="s">
        <v>346</v>
      </c>
      <c r="C15" s="302">
        <v>0</v>
      </c>
      <c r="D15" s="302">
        <v>0</v>
      </c>
      <c r="E15" s="303">
        <v>0</v>
      </c>
      <c r="F15" s="302">
        <v>2792.2834821000001</v>
      </c>
      <c r="G15" s="302">
        <v>3662.6875359999999</v>
      </c>
      <c r="H15" s="303">
        <v>31.171765312503027</v>
      </c>
      <c r="I15" s="302">
        <v>3277.4198390199999</v>
      </c>
      <c r="J15" s="302">
        <v>6317.9160250000004</v>
      </c>
      <c r="K15" s="303">
        <v>92.771031339370808</v>
      </c>
      <c r="L15" s="302">
        <v>0</v>
      </c>
      <c r="M15" s="302">
        <v>0</v>
      </c>
      <c r="N15" s="303">
        <v>0</v>
      </c>
    </row>
    <row r="16" spans="1:14" ht="17">
      <c r="A16" s="416"/>
      <c r="B16" s="166" t="s">
        <v>347</v>
      </c>
      <c r="C16" s="302">
        <v>0</v>
      </c>
      <c r="D16" s="302">
        <v>0</v>
      </c>
      <c r="E16" s="303">
        <v>0</v>
      </c>
      <c r="F16" s="302">
        <v>0</v>
      </c>
      <c r="G16" s="302">
        <v>0</v>
      </c>
      <c r="H16" s="303">
        <v>0</v>
      </c>
      <c r="I16" s="302">
        <v>0</v>
      </c>
      <c r="J16" s="302">
        <v>0</v>
      </c>
      <c r="K16" s="303">
        <v>0</v>
      </c>
      <c r="L16" s="302">
        <v>0</v>
      </c>
      <c r="M16" s="302">
        <v>0</v>
      </c>
      <c r="N16" s="303">
        <v>0</v>
      </c>
    </row>
    <row r="17" spans="1:14" ht="17">
      <c r="A17" s="416" t="s">
        <v>348</v>
      </c>
      <c r="B17" s="166" t="s">
        <v>349</v>
      </c>
      <c r="C17" s="302">
        <v>0</v>
      </c>
      <c r="D17" s="302">
        <v>0</v>
      </c>
      <c r="E17" s="303">
        <v>0</v>
      </c>
      <c r="F17" s="302">
        <v>0</v>
      </c>
      <c r="G17" s="302">
        <v>0</v>
      </c>
      <c r="H17" s="303">
        <v>0</v>
      </c>
      <c r="I17" s="302">
        <v>0</v>
      </c>
      <c r="J17" s="302">
        <v>0</v>
      </c>
      <c r="K17" s="303">
        <v>0</v>
      </c>
      <c r="L17" s="302">
        <v>0</v>
      </c>
      <c r="M17" s="302">
        <v>0</v>
      </c>
      <c r="N17" s="303">
        <v>0</v>
      </c>
    </row>
    <row r="18" spans="1:14" ht="17">
      <c r="A18" s="416"/>
      <c r="B18" s="166" t="s">
        <v>350</v>
      </c>
      <c r="C18" s="302">
        <v>0</v>
      </c>
      <c r="D18" s="302">
        <v>0</v>
      </c>
      <c r="E18" s="303">
        <v>0</v>
      </c>
      <c r="F18" s="302">
        <v>0</v>
      </c>
      <c r="G18" s="302">
        <v>0</v>
      </c>
      <c r="H18" s="303">
        <v>0</v>
      </c>
      <c r="I18" s="302">
        <v>0</v>
      </c>
      <c r="J18" s="302">
        <v>0</v>
      </c>
      <c r="K18" s="303">
        <v>0</v>
      </c>
      <c r="L18" s="302">
        <v>0</v>
      </c>
      <c r="M18" s="302">
        <v>0</v>
      </c>
      <c r="N18" s="303">
        <v>0</v>
      </c>
    </row>
    <row r="20" spans="1:14" ht="15.5">
      <c r="A20" s="254"/>
      <c r="B20" s="254"/>
      <c r="C20" s="420" t="s">
        <v>353</v>
      </c>
      <c r="D20" s="420"/>
      <c r="E20" s="420"/>
      <c r="F20" s="420" t="s">
        <v>354</v>
      </c>
      <c r="G20" s="420"/>
      <c r="H20" s="420"/>
      <c r="I20" s="420" t="s">
        <v>444</v>
      </c>
      <c r="J20" s="420"/>
      <c r="K20" s="420"/>
    </row>
    <row r="21" spans="1:14" ht="68.25" customHeight="1">
      <c r="A21" s="305" t="s">
        <v>329</v>
      </c>
      <c r="B21" s="305" t="s">
        <v>330</v>
      </c>
      <c r="C21" s="165" t="s">
        <v>331</v>
      </c>
      <c r="D21" s="165" t="s">
        <v>332</v>
      </c>
      <c r="E21" s="305" t="s">
        <v>113</v>
      </c>
      <c r="F21" s="165" t="s">
        <v>331</v>
      </c>
      <c r="G21" s="165" t="s">
        <v>332</v>
      </c>
      <c r="H21" s="305" t="s">
        <v>113</v>
      </c>
      <c r="I21" s="165" t="s">
        <v>331</v>
      </c>
      <c r="J21" s="165" t="s">
        <v>332</v>
      </c>
      <c r="K21" s="305" t="s">
        <v>113</v>
      </c>
    </row>
    <row r="22" spans="1:14" ht="17">
      <c r="A22" s="416" t="s">
        <v>333</v>
      </c>
      <c r="B22" s="166" t="s">
        <v>334</v>
      </c>
      <c r="C22" s="304">
        <v>1582.80101429</v>
      </c>
      <c r="D22" s="304">
        <v>3496.4789094400003</v>
      </c>
      <c r="E22" s="92">
        <v>120.90451534164717</v>
      </c>
      <c r="F22" s="304">
        <v>0</v>
      </c>
      <c r="G22" s="304">
        <v>1257.7736000999998</v>
      </c>
      <c r="H22" s="92">
        <v>0</v>
      </c>
      <c r="I22" s="304">
        <v>1041.53847516</v>
      </c>
      <c r="J22" s="304">
        <v>1522.9858704000001</v>
      </c>
      <c r="K22" s="92">
        <v>46.224638524855322</v>
      </c>
    </row>
    <row r="23" spans="1:14" ht="17">
      <c r="A23" s="416"/>
      <c r="B23" s="166" t="s">
        <v>335</v>
      </c>
      <c r="C23" s="304">
        <v>656.36636162000002</v>
      </c>
      <c r="D23" s="304">
        <v>3290.7999294699998</v>
      </c>
      <c r="E23" s="92">
        <v>401.36632860767963</v>
      </c>
      <c r="F23" s="304">
        <v>0</v>
      </c>
      <c r="G23" s="304">
        <v>701.69379982000009</v>
      </c>
      <c r="H23" s="92">
        <v>0</v>
      </c>
      <c r="I23" s="304">
        <v>156.48501213999998</v>
      </c>
      <c r="J23" s="304">
        <v>1345.2943844900001</v>
      </c>
      <c r="K23" s="92">
        <v>759.69535746108829</v>
      </c>
    </row>
    <row r="24" spans="1:14" ht="17">
      <c r="A24" s="416"/>
      <c r="B24" s="166" t="s">
        <v>336</v>
      </c>
      <c r="C24" s="304">
        <v>0</v>
      </c>
      <c r="D24" s="304">
        <v>0</v>
      </c>
      <c r="E24" s="92">
        <v>0</v>
      </c>
      <c r="F24" s="304">
        <v>0</v>
      </c>
      <c r="G24" s="304">
        <v>0</v>
      </c>
      <c r="H24" s="92">
        <v>0</v>
      </c>
      <c r="I24" s="304">
        <v>0</v>
      </c>
      <c r="J24" s="304">
        <v>0</v>
      </c>
      <c r="K24" s="92">
        <v>0</v>
      </c>
    </row>
    <row r="25" spans="1:14" ht="17">
      <c r="A25" s="416" t="s">
        <v>337</v>
      </c>
      <c r="B25" s="166" t="s">
        <v>338</v>
      </c>
      <c r="C25" s="304">
        <v>3673.8048185500002</v>
      </c>
      <c r="D25" s="304">
        <v>4142.1162548399998</v>
      </c>
      <c r="E25" s="92">
        <v>12.747314008772932</v>
      </c>
      <c r="F25" s="304">
        <v>0</v>
      </c>
      <c r="G25" s="304">
        <v>2442.5275163900001</v>
      </c>
      <c r="H25" s="92">
        <v>0</v>
      </c>
      <c r="I25" s="304">
        <v>1635.82785298</v>
      </c>
      <c r="J25" s="304">
        <v>2632.1080713000001</v>
      </c>
      <c r="K25" s="92">
        <v>60.903732413228511</v>
      </c>
    </row>
    <row r="26" spans="1:14" ht="17">
      <c r="A26" s="416"/>
      <c r="B26" s="166" t="s">
        <v>339</v>
      </c>
      <c r="C26" s="304">
        <v>145.9455304</v>
      </c>
      <c r="D26" s="304">
        <v>591.89371013000004</v>
      </c>
      <c r="E26" s="92">
        <v>305.55795611401606</v>
      </c>
      <c r="F26" s="304">
        <v>0</v>
      </c>
      <c r="G26" s="304">
        <v>58.951699170000005</v>
      </c>
      <c r="H26" s="92">
        <v>0</v>
      </c>
      <c r="I26" s="304">
        <v>32.983334749999997</v>
      </c>
      <c r="J26" s="304">
        <v>125.92992443000001</v>
      </c>
      <c r="K26" s="92">
        <v>281.79864281309523</v>
      </c>
    </row>
    <row r="27" spans="1:14" ht="17">
      <c r="A27" s="416"/>
      <c r="B27" s="166" t="s">
        <v>155</v>
      </c>
      <c r="C27" s="304">
        <v>4.7081542999999995</v>
      </c>
      <c r="D27" s="304">
        <v>380.68706408999998</v>
      </c>
      <c r="E27" s="92">
        <v>7985.6964286408374</v>
      </c>
      <c r="F27" s="304">
        <v>0</v>
      </c>
      <c r="G27" s="304">
        <v>3.6700000000000003E-2</v>
      </c>
      <c r="H27" s="92">
        <v>0</v>
      </c>
      <c r="I27" s="304">
        <v>2.9355739999999999</v>
      </c>
      <c r="J27" s="304">
        <v>95.826186519999993</v>
      </c>
      <c r="K27" s="92">
        <v>3164.3083267531324</v>
      </c>
    </row>
    <row r="28" spans="1:14" ht="17">
      <c r="A28" s="416" t="s">
        <v>340</v>
      </c>
      <c r="B28" s="166" t="s">
        <v>341</v>
      </c>
      <c r="C28" s="304">
        <v>0</v>
      </c>
      <c r="D28" s="304">
        <v>1885.0250000000001</v>
      </c>
      <c r="E28" s="92">
        <v>0</v>
      </c>
      <c r="F28" s="304">
        <v>0</v>
      </c>
      <c r="G28" s="304">
        <v>9848.2999999999993</v>
      </c>
      <c r="H28" s="92">
        <v>0</v>
      </c>
      <c r="I28" s="304">
        <v>3962.35</v>
      </c>
      <c r="J28" s="304">
        <v>1988.1</v>
      </c>
      <c r="K28" s="92">
        <v>-49.825229977160021</v>
      </c>
    </row>
    <row r="29" spans="1:14" ht="17">
      <c r="A29" s="416"/>
      <c r="B29" s="166" t="s">
        <v>342</v>
      </c>
      <c r="C29" s="304">
        <v>0</v>
      </c>
      <c r="D29" s="304">
        <v>2563.4029999999998</v>
      </c>
      <c r="E29" s="92">
        <v>0</v>
      </c>
      <c r="F29" s="304">
        <v>0</v>
      </c>
      <c r="G29" s="304">
        <v>5272.7</v>
      </c>
      <c r="H29" s="92">
        <v>0</v>
      </c>
      <c r="I29" s="304">
        <v>1581.95</v>
      </c>
      <c r="J29" s="304">
        <v>1110.075</v>
      </c>
      <c r="K29" s="92">
        <v>-29.828692436549829</v>
      </c>
    </row>
    <row r="30" spans="1:14" ht="17">
      <c r="A30" s="416"/>
      <c r="B30" s="166" t="s">
        <v>343</v>
      </c>
      <c r="C30" s="304">
        <v>0</v>
      </c>
      <c r="D30" s="304">
        <v>0</v>
      </c>
      <c r="E30" s="92">
        <v>0</v>
      </c>
      <c r="F30" s="304">
        <v>0</v>
      </c>
      <c r="G30" s="304">
        <v>810</v>
      </c>
      <c r="H30" s="92">
        <v>0</v>
      </c>
      <c r="I30" s="304">
        <v>0</v>
      </c>
      <c r="J30" s="304">
        <v>7500</v>
      </c>
      <c r="K30" s="92">
        <v>0</v>
      </c>
    </row>
    <row r="31" spans="1:14" ht="17">
      <c r="A31" s="416"/>
      <c r="B31" s="166" t="s">
        <v>344</v>
      </c>
      <c r="C31" s="304">
        <v>0</v>
      </c>
      <c r="D31" s="304">
        <v>0</v>
      </c>
      <c r="E31" s="92">
        <v>0</v>
      </c>
      <c r="F31" s="304">
        <v>0</v>
      </c>
      <c r="G31" s="304">
        <v>468.9</v>
      </c>
      <c r="H31" s="92">
        <v>0</v>
      </c>
      <c r="I31" s="304">
        <v>0</v>
      </c>
      <c r="J31" s="304">
        <v>9661</v>
      </c>
      <c r="K31" s="92">
        <v>0</v>
      </c>
    </row>
    <row r="32" spans="1:14" ht="17">
      <c r="A32" s="416" t="s">
        <v>345</v>
      </c>
      <c r="B32" s="166" t="s">
        <v>346</v>
      </c>
      <c r="C32" s="304">
        <v>2817.7326631999999</v>
      </c>
      <c r="D32" s="304">
        <v>3156.3573665700001</v>
      </c>
      <c r="E32" s="92">
        <v>12.017630621687019</v>
      </c>
      <c r="F32" s="304">
        <v>0</v>
      </c>
      <c r="G32" s="304">
        <v>7444.3</v>
      </c>
      <c r="H32" s="92">
        <v>0</v>
      </c>
      <c r="I32" s="304">
        <v>1560.1636879800001</v>
      </c>
      <c r="J32" s="304">
        <v>2543.3661143000004</v>
      </c>
      <c r="K32" s="92">
        <v>63.019184069909215</v>
      </c>
    </row>
    <row r="33" spans="1:11" ht="17">
      <c r="A33" s="416"/>
      <c r="B33" s="166" t="s">
        <v>347</v>
      </c>
      <c r="C33" s="304">
        <v>0</v>
      </c>
      <c r="D33" s="304">
        <v>0</v>
      </c>
      <c r="E33" s="92">
        <v>0</v>
      </c>
      <c r="F33" s="304">
        <v>0</v>
      </c>
      <c r="G33" s="304">
        <v>0</v>
      </c>
      <c r="H33" s="92">
        <v>0</v>
      </c>
      <c r="I33" s="304">
        <v>0</v>
      </c>
      <c r="J33" s="304">
        <v>0</v>
      </c>
      <c r="K33" s="92">
        <v>0</v>
      </c>
    </row>
    <row r="34" spans="1:11" ht="17">
      <c r="A34" s="416" t="s">
        <v>348</v>
      </c>
      <c r="B34" s="166" t="s">
        <v>349</v>
      </c>
      <c r="C34" s="304">
        <v>0</v>
      </c>
      <c r="D34" s="304">
        <v>0</v>
      </c>
      <c r="E34" s="92">
        <v>0</v>
      </c>
      <c r="F34" s="304">
        <v>0</v>
      </c>
      <c r="G34" s="304">
        <v>750</v>
      </c>
      <c r="H34" s="92">
        <v>0</v>
      </c>
      <c r="I34" s="304">
        <v>0</v>
      </c>
      <c r="J34" s="304">
        <v>0</v>
      </c>
      <c r="K34" s="92">
        <v>0</v>
      </c>
    </row>
    <row r="35" spans="1:11" ht="17">
      <c r="A35" s="416"/>
      <c r="B35" s="166" t="s">
        <v>350</v>
      </c>
      <c r="C35" s="304">
        <v>0</v>
      </c>
      <c r="D35" s="304">
        <v>0</v>
      </c>
      <c r="E35" s="92">
        <v>0</v>
      </c>
      <c r="F35" s="304">
        <v>0</v>
      </c>
      <c r="G35" s="304">
        <v>0</v>
      </c>
      <c r="H35" s="92">
        <v>0</v>
      </c>
      <c r="I35" s="304">
        <v>0</v>
      </c>
      <c r="J35" s="304">
        <v>0</v>
      </c>
      <c r="K35" s="92">
        <v>0</v>
      </c>
    </row>
    <row r="36" spans="1:11">
      <c r="A36" s="134" t="s">
        <v>351</v>
      </c>
    </row>
  </sheetData>
  <customSheetViews>
    <customSheetView guid="{987B117E-A030-4738-9C8F-B53639619339}">
      <selection activeCell="L28" sqref="L28"/>
      <pageMargins left="0.7" right="0.7" top="0.75" bottom="0.75" header="0.3" footer="0.3"/>
    </customSheetView>
  </customSheetViews>
  <mergeCells count="19">
    <mergeCell ref="F3:H3"/>
    <mergeCell ref="I3:K3"/>
    <mergeCell ref="L3:N3"/>
    <mergeCell ref="A34:A35"/>
    <mergeCell ref="A1:N1"/>
    <mergeCell ref="A22:A24"/>
    <mergeCell ref="A25:A27"/>
    <mergeCell ref="A28:A31"/>
    <mergeCell ref="A32:A33"/>
    <mergeCell ref="A2:N2"/>
    <mergeCell ref="C20:E20"/>
    <mergeCell ref="F20:H20"/>
    <mergeCell ref="I20:K20"/>
    <mergeCell ref="A5:A7"/>
    <mergeCell ref="A8:A10"/>
    <mergeCell ref="A11:A14"/>
    <mergeCell ref="A15:A16"/>
    <mergeCell ref="A17:A18"/>
    <mergeCell ref="C3:E3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1" orientation="landscape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3"/>
  <dimension ref="A1"/>
  <sheetViews>
    <sheetView workbookViewId="0"/>
  </sheetViews>
  <sheetFormatPr defaultRowHeight="14.5"/>
  <sheetData/>
  <customSheetViews>
    <customSheetView guid="{987B117E-A030-4738-9C8F-B5363961933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K31"/>
  <sheetViews>
    <sheetView topLeftCell="A22" workbookViewId="0">
      <selection activeCell="O9" sqref="O9"/>
    </sheetView>
  </sheetViews>
  <sheetFormatPr defaultRowHeight="14.5"/>
  <cols>
    <col min="1" max="1" width="12.54296875" customWidth="1"/>
    <col min="2" max="2" width="12.1796875" customWidth="1"/>
    <col min="3" max="3" width="12.453125" customWidth="1"/>
    <col min="4" max="4" width="13.54296875" customWidth="1"/>
    <col min="5" max="5" width="11.81640625" customWidth="1"/>
    <col min="6" max="6" width="14.81640625" customWidth="1"/>
    <col min="7" max="7" width="11.453125" hidden="1" customWidth="1"/>
    <col min="8" max="8" width="11.54296875" hidden="1" customWidth="1"/>
    <col min="9" max="9" width="11.81640625" hidden="1" customWidth="1"/>
    <col min="10" max="12" width="0" hidden="1" customWidth="1"/>
  </cols>
  <sheetData>
    <row r="1" spans="1:11" ht="17.5">
      <c r="A1" s="307" t="s">
        <v>37</v>
      </c>
      <c r="B1" s="307"/>
      <c r="C1" s="307"/>
      <c r="D1" s="307"/>
      <c r="E1" s="307"/>
      <c r="F1" s="307"/>
    </row>
    <row r="2" spans="1:11" s="192" customFormat="1" ht="21">
      <c r="A2" s="308" t="s">
        <v>364</v>
      </c>
      <c r="B2" s="308"/>
      <c r="C2" s="308"/>
      <c r="D2" s="308"/>
      <c r="E2" s="308"/>
      <c r="F2" s="308"/>
      <c r="G2" s="197"/>
    </row>
    <row r="3" spans="1:11" ht="17.5">
      <c r="A3" s="155"/>
      <c r="B3" s="155"/>
      <c r="C3" s="155"/>
      <c r="D3" s="155"/>
      <c r="E3" s="155"/>
      <c r="F3" s="164" t="s">
        <v>397</v>
      </c>
    </row>
    <row r="4" spans="1:11" ht="15.5">
      <c r="A4" s="309" t="s">
        <v>4</v>
      </c>
      <c r="B4" s="310" t="s">
        <v>358</v>
      </c>
      <c r="C4" s="310"/>
      <c r="D4" s="310"/>
      <c r="E4" s="310"/>
      <c r="F4" s="310"/>
    </row>
    <row r="5" spans="1:11" ht="15">
      <c r="A5" s="309"/>
      <c r="B5" s="56" t="s">
        <v>5</v>
      </c>
      <c r="C5" s="56" t="s">
        <v>6</v>
      </c>
      <c r="D5" s="56" t="s">
        <v>7</v>
      </c>
      <c r="E5" s="311" t="s">
        <v>8</v>
      </c>
      <c r="F5" s="311" t="s">
        <v>9</v>
      </c>
    </row>
    <row r="6" spans="1:11" ht="45">
      <c r="A6" s="309"/>
      <c r="B6" s="63" t="s">
        <v>10</v>
      </c>
      <c r="C6" s="182" t="s">
        <v>11</v>
      </c>
      <c r="D6" s="182" t="s">
        <v>12</v>
      </c>
      <c r="E6" s="311"/>
      <c r="F6" s="311"/>
      <c r="G6" s="134" t="s">
        <v>388</v>
      </c>
      <c r="H6" s="134"/>
      <c r="I6" s="134"/>
      <c r="J6" s="134"/>
      <c r="K6" s="134"/>
    </row>
    <row r="7" spans="1:11" ht="17">
      <c r="A7" s="91" t="s">
        <v>13</v>
      </c>
      <c r="B7" s="96">
        <v>14033623.351431457</v>
      </c>
      <c r="C7" s="96">
        <v>14942513.66</v>
      </c>
      <c r="D7" s="96">
        <v>14685459.310000002</v>
      </c>
      <c r="E7" s="97">
        <v>6.4765191840198071</v>
      </c>
      <c r="F7" s="148">
        <v>-1.7202885394584797</v>
      </c>
      <c r="G7" s="146">
        <f>B7+B21+B22</f>
        <v>18061736.951431461</v>
      </c>
      <c r="H7" s="146">
        <f>C7+C21+C22</f>
        <v>19270685.529999997</v>
      </c>
      <c r="I7" s="146">
        <f>D7+D21+D22</f>
        <v>19207991.400000002</v>
      </c>
      <c r="J7" s="148">
        <f>IFERROR(H7/G7*100-100,0)</f>
        <v>6.6934236824477864</v>
      </c>
      <c r="K7" s="148">
        <f>IFERROR(I7/H7*100-100,0)</f>
        <v>-0.32533419686807008</v>
      </c>
    </row>
    <row r="8" spans="1:11" ht="17">
      <c r="A8" s="183" t="s">
        <v>14</v>
      </c>
      <c r="B8" s="99">
        <v>5173366.9703686666</v>
      </c>
      <c r="C8" s="99">
        <v>5726030.6200000001</v>
      </c>
      <c r="D8" s="99">
        <v>5338755.0900000008</v>
      </c>
      <c r="E8" s="153">
        <v>10.682861911726121</v>
      </c>
      <c r="F8" s="153">
        <v>-6.7634205211427769</v>
      </c>
      <c r="I8" s="263">
        <f>D8/$I$7*100</f>
        <v>27.794447523544815</v>
      </c>
    </row>
    <row r="9" spans="1:11" ht="17">
      <c r="A9" s="183" t="s">
        <v>15</v>
      </c>
      <c r="B9" s="99">
        <v>2530373</v>
      </c>
      <c r="C9" s="99">
        <v>2587050.86</v>
      </c>
      <c r="D9" s="99">
        <v>2587351.9500000002</v>
      </c>
      <c r="E9" s="153">
        <v>2.2399013900322018</v>
      </c>
      <c r="F9" s="153">
        <v>1.1638348694859246E-2</v>
      </c>
      <c r="I9" s="263">
        <f t="shared" ref="I9:I30" si="0">D9/$I$7*100</f>
        <v>13.470184862744158</v>
      </c>
    </row>
    <row r="10" spans="1:11" ht="17">
      <c r="A10" s="184" t="s">
        <v>16</v>
      </c>
      <c r="B10" s="99">
        <v>658179</v>
      </c>
      <c r="C10" s="99">
        <v>767379</v>
      </c>
      <c r="D10" s="99">
        <v>787916.37</v>
      </c>
      <c r="E10" s="153">
        <v>16.591231260796846</v>
      </c>
      <c r="F10" s="153">
        <v>2.6763007588167085</v>
      </c>
      <c r="I10" s="263">
        <f t="shared" si="0"/>
        <v>4.1020237545504106</v>
      </c>
    </row>
    <row r="11" spans="1:11" ht="17">
      <c r="A11" s="183" t="s">
        <v>17</v>
      </c>
      <c r="B11" s="99">
        <v>274219.40000000002</v>
      </c>
      <c r="C11" s="99">
        <v>256581.64</v>
      </c>
      <c r="D11" s="99">
        <v>267457.13</v>
      </c>
      <c r="E11" s="153">
        <v>-6.4319884005289225</v>
      </c>
      <c r="F11" s="153">
        <v>4.2386080313462742</v>
      </c>
      <c r="I11" s="263">
        <f t="shared" si="0"/>
        <v>1.3924263314695153</v>
      </c>
    </row>
    <row r="12" spans="1:11" ht="17">
      <c r="A12" s="183" t="s">
        <v>18</v>
      </c>
      <c r="B12" s="99">
        <v>171607</v>
      </c>
      <c r="C12" s="99">
        <v>178853</v>
      </c>
      <c r="D12" s="99">
        <v>181635.56</v>
      </c>
      <c r="E12" s="153">
        <v>4.222438478616823</v>
      </c>
      <c r="F12" s="153">
        <v>1.5557804453937081</v>
      </c>
      <c r="I12" s="263">
        <f t="shared" si="0"/>
        <v>0.94562495482999831</v>
      </c>
    </row>
    <row r="13" spans="1:11" ht="17">
      <c r="A13" s="183" t="s">
        <v>19</v>
      </c>
      <c r="B13" s="99">
        <v>23022.420967333503</v>
      </c>
      <c r="C13" s="99">
        <v>21318</v>
      </c>
      <c r="D13" s="99">
        <v>19728.18</v>
      </c>
      <c r="E13" s="153">
        <v>-7.4033090166838065</v>
      </c>
      <c r="F13" s="153">
        <v>-7.4576414297776523</v>
      </c>
      <c r="I13" s="263">
        <f t="shared" si="0"/>
        <v>0.10270818842619849</v>
      </c>
    </row>
    <row r="14" spans="1:11" ht="17">
      <c r="A14" s="183" t="s">
        <v>20</v>
      </c>
      <c r="B14" s="99">
        <v>2479276.65</v>
      </c>
      <c r="C14" s="99">
        <v>2536212.23</v>
      </c>
      <c r="D14" s="99">
        <v>2599865.73</v>
      </c>
      <c r="E14" s="153">
        <v>2.2964593322007971</v>
      </c>
      <c r="F14" s="153">
        <v>2.5097860205492282</v>
      </c>
      <c r="I14" s="263">
        <f t="shared" si="0"/>
        <v>13.535333684083175</v>
      </c>
    </row>
    <row r="15" spans="1:11" ht="17">
      <c r="A15" s="183" t="s">
        <v>21</v>
      </c>
      <c r="B15" s="99">
        <v>2284417</v>
      </c>
      <c r="C15" s="99">
        <v>2352875</v>
      </c>
      <c r="D15" s="99">
        <v>2378769.41</v>
      </c>
      <c r="E15" s="153">
        <v>2.9967383363020019</v>
      </c>
      <c r="F15" s="153">
        <v>1.1005433777825147</v>
      </c>
      <c r="I15" s="263">
        <f t="shared" si="0"/>
        <v>12.384269445268494</v>
      </c>
    </row>
    <row r="16" spans="1:11" ht="17">
      <c r="A16" s="183" t="s">
        <v>22</v>
      </c>
      <c r="B16" s="99">
        <v>10855</v>
      </c>
      <c r="C16" s="99">
        <v>10481.5</v>
      </c>
      <c r="D16" s="99">
        <v>10572</v>
      </c>
      <c r="E16" s="153">
        <v>-3.4408106863196792</v>
      </c>
      <c r="F16" s="153">
        <v>0.86342603634976456</v>
      </c>
      <c r="I16" s="263">
        <f t="shared" si="0"/>
        <v>5.5039591490029502E-2</v>
      </c>
    </row>
    <row r="17" spans="1:9" ht="17">
      <c r="A17" s="183" t="s">
        <v>23</v>
      </c>
      <c r="B17" s="99">
        <v>821.25</v>
      </c>
      <c r="C17" s="99">
        <v>879.25</v>
      </c>
      <c r="D17" s="99">
        <v>861.5</v>
      </c>
      <c r="E17" s="153">
        <v>7.0624048706240359</v>
      </c>
      <c r="F17" s="153">
        <v>-2.0187659937446654</v>
      </c>
      <c r="I17" s="263">
        <f t="shared" si="0"/>
        <v>4.4851123787987531E-3</v>
      </c>
    </row>
    <row r="18" spans="1:9" ht="17">
      <c r="A18" s="183" t="s">
        <v>24</v>
      </c>
      <c r="B18" s="99">
        <v>25101.170095457477</v>
      </c>
      <c r="C18" s="99">
        <v>26269.599999999999</v>
      </c>
      <c r="D18" s="99">
        <v>27788.15</v>
      </c>
      <c r="E18" s="153">
        <v>4.6548822230162443</v>
      </c>
      <c r="F18" s="153">
        <v>5.7806361726101727</v>
      </c>
      <c r="I18" s="263">
        <f t="shared" si="0"/>
        <v>0.14466973366095948</v>
      </c>
    </row>
    <row r="19" spans="1:9" ht="17">
      <c r="A19" s="183" t="s">
        <v>25</v>
      </c>
      <c r="B19" s="99">
        <v>200080.89</v>
      </c>
      <c r="C19" s="99">
        <v>243147.87</v>
      </c>
      <c r="D19" s="99">
        <v>245264.74</v>
      </c>
      <c r="E19" s="153">
        <v>21.524784300989452</v>
      </c>
      <c r="F19" s="153">
        <v>0.87061013530573916</v>
      </c>
      <c r="I19" s="263">
        <f t="shared" si="0"/>
        <v>1.2768890556666948</v>
      </c>
    </row>
    <row r="20" spans="1:9" ht="17">
      <c r="A20" s="183" t="s">
        <v>26</v>
      </c>
      <c r="B20" s="99">
        <v>202303.6</v>
      </c>
      <c r="C20" s="99">
        <v>235435.09000000003</v>
      </c>
      <c r="D20" s="99">
        <v>239493.5</v>
      </c>
      <c r="E20" s="153">
        <v>16.377113407769329</v>
      </c>
      <c r="F20" s="153">
        <v>1.7237914705067823</v>
      </c>
      <c r="I20" s="263">
        <f t="shared" si="0"/>
        <v>1.2468430197235509</v>
      </c>
    </row>
    <row r="21" spans="1:9" ht="17">
      <c r="A21" s="91" t="s">
        <v>453</v>
      </c>
      <c r="B21" s="101">
        <v>2797877.8400000003</v>
      </c>
      <c r="C21" s="101">
        <v>3016297.15</v>
      </c>
      <c r="D21" s="101">
        <v>3232888.2</v>
      </c>
      <c r="E21" s="148">
        <v>7.8066063813565023</v>
      </c>
      <c r="F21" s="148">
        <v>7.1806933875861745</v>
      </c>
      <c r="I21" s="263">
        <f t="shared" si="0"/>
        <v>16.830954016358003</v>
      </c>
    </row>
    <row r="22" spans="1:9" ht="17">
      <c r="A22" s="91" t="s">
        <v>27</v>
      </c>
      <c r="B22" s="102">
        <v>1230235.7599999998</v>
      </c>
      <c r="C22" s="102">
        <v>1311874.7199999997</v>
      </c>
      <c r="D22" s="102">
        <v>1289643.8900000001</v>
      </c>
      <c r="E22" s="148">
        <v>6.6360418591636403</v>
      </c>
      <c r="F22" s="148">
        <v>-1.6945848304782913</v>
      </c>
      <c r="I22" s="263">
        <f t="shared" si="0"/>
        <v>6.7141007258051983</v>
      </c>
    </row>
    <row r="23" spans="1:9" ht="17">
      <c r="A23" s="183" t="s">
        <v>28</v>
      </c>
      <c r="B23" s="99">
        <v>176319.9</v>
      </c>
      <c r="C23" s="99">
        <v>194167.61</v>
      </c>
      <c r="D23" s="99">
        <v>195403.81999999998</v>
      </c>
      <c r="E23" s="153">
        <v>10.122345804415716</v>
      </c>
      <c r="F23" s="153">
        <v>0.63667158492602027</v>
      </c>
      <c r="I23" s="263">
        <f t="shared" si="0"/>
        <v>1.0173048078311819</v>
      </c>
    </row>
    <row r="24" spans="1:9" ht="17">
      <c r="A24" s="183" t="s">
        <v>29</v>
      </c>
      <c r="B24" s="99">
        <v>162336.10999999999</v>
      </c>
      <c r="C24" s="99">
        <v>170033.36</v>
      </c>
      <c r="D24" s="99">
        <v>171072.11</v>
      </c>
      <c r="E24" s="153">
        <v>4.7415513406105418</v>
      </c>
      <c r="F24" s="153">
        <v>0.61090952975344237</v>
      </c>
      <c r="I24" s="263">
        <f t="shared" si="0"/>
        <v>0.89062987606293897</v>
      </c>
    </row>
    <row r="25" spans="1:9" ht="17">
      <c r="A25" s="183" t="s">
        <v>30</v>
      </c>
      <c r="B25" s="99">
        <v>188943.6</v>
      </c>
      <c r="C25" s="99">
        <v>203592.1</v>
      </c>
      <c r="D25" s="99">
        <v>213322.5</v>
      </c>
      <c r="E25" s="153">
        <v>7.7528426472238294</v>
      </c>
      <c r="F25" s="153">
        <v>4.7793602993436224</v>
      </c>
      <c r="I25" s="263">
        <f t="shared" si="0"/>
        <v>1.1105924381036529</v>
      </c>
    </row>
    <row r="26" spans="1:9" ht="17">
      <c r="A26" s="183" t="s">
        <v>31</v>
      </c>
      <c r="B26" s="99">
        <v>30216</v>
      </c>
      <c r="C26" s="99">
        <v>31124.7</v>
      </c>
      <c r="D26" s="99">
        <v>31652.400000000001</v>
      </c>
      <c r="E26" s="153">
        <v>3.0073471008737158</v>
      </c>
      <c r="F26" s="153">
        <v>1.6954380283183497</v>
      </c>
      <c r="I26" s="263">
        <f t="shared" si="0"/>
        <v>0.16478766228518821</v>
      </c>
    </row>
    <row r="27" spans="1:9" ht="17">
      <c r="A27" s="183" t="s">
        <v>32</v>
      </c>
      <c r="B27" s="99">
        <v>202571.9</v>
      </c>
      <c r="C27" s="99">
        <v>210567</v>
      </c>
      <c r="D27" s="99">
        <v>205962</v>
      </c>
      <c r="E27" s="153">
        <v>3.9467961745928335</v>
      </c>
      <c r="F27" s="153">
        <v>-2.1869523714542254</v>
      </c>
      <c r="I27" s="263">
        <f t="shared" si="0"/>
        <v>1.0722724501011593</v>
      </c>
    </row>
    <row r="28" spans="1:9" ht="17">
      <c r="A28" s="28" t="s">
        <v>33</v>
      </c>
      <c r="B28" s="99">
        <v>449249.85</v>
      </c>
      <c r="C28" s="99">
        <v>481681.76</v>
      </c>
      <c r="D28" s="99">
        <v>453451.92</v>
      </c>
      <c r="E28" s="153">
        <v>7.2191253931414963</v>
      </c>
      <c r="F28" s="153">
        <v>-5.8606827877393641</v>
      </c>
      <c r="I28" s="263">
        <f t="shared" si="0"/>
        <v>2.3607461631828923</v>
      </c>
    </row>
    <row r="29" spans="1:9" ht="17">
      <c r="A29" s="183" t="s">
        <v>34</v>
      </c>
      <c r="B29" s="99">
        <v>18962.900000000001</v>
      </c>
      <c r="C29" s="99">
        <v>18921.2</v>
      </c>
      <c r="D29" s="99">
        <v>16919.8</v>
      </c>
      <c r="E29" s="153">
        <v>-0.21990307389692987</v>
      </c>
      <c r="F29" s="153">
        <v>-10.57755322072596</v>
      </c>
      <c r="I29" s="263">
        <f t="shared" si="0"/>
        <v>8.808729474962175E-2</v>
      </c>
    </row>
    <row r="30" spans="1:9" ht="17">
      <c r="A30" s="183" t="s">
        <v>35</v>
      </c>
      <c r="B30" s="99">
        <v>1635.5</v>
      </c>
      <c r="C30" s="99">
        <v>1786.9900000000002</v>
      </c>
      <c r="D30" s="99">
        <v>1859.3400000000001</v>
      </c>
      <c r="E30" s="153">
        <v>9.2626108223784911</v>
      </c>
      <c r="F30" s="153">
        <v>4.0487076032882214</v>
      </c>
      <c r="I30" s="263">
        <f t="shared" si="0"/>
        <v>9.680033488561432E-3</v>
      </c>
    </row>
    <row r="31" spans="1:9" ht="16">
      <c r="A31" s="317" t="s">
        <v>389</v>
      </c>
      <c r="B31" s="317"/>
      <c r="C31" s="150"/>
      <c r="D31" s="150"/>
      <c r="E31" s="151"/>
      <c r="F31" s="151"/>
    </row>
  </sheetData>
  <customSheetViews>
    <customSheetView guid="{987B117E-A030-4738-9C8F-B53639619339}" topLeftCell="A12">
      <selection activeCell="K7" sqref="K7:L31"/>
      <pageMargins left="0.7" right="0.7" top="0.75" bottom="0.75" header="0.3" footer="0.3"/>
    </customSheetView>
  </customSheetViews>
  <mergeCells count="7">
    <mergeCell ref="A31:B31"/>
    <mergeCell ref="A1:F1"/>
    <mergeCell ref="A2:F2"/>
    <mergeCell ref="A4:A6"/>
    <mergeCell ref="B4:F4"/>
    <mergeCell ref="E5:E6"/>
    <mergeCell ref="F5:F6"/>
  </mergeCells>
  <hyperlinks>
    <hyperlink ref="B6" r:id="rId1" display="cf=j=@)^&amp;÷^*                        -;fpg–kf}if_ "/>
    <hyperlink ref="D6" r:id="rId2" display="cf=j=@)^^÷^&amp;                        -;fpg–kf}if_ 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4"/>
  <dimension ref="A1"/>
  <sheetViews>
    <sheetView workbookViewId="0"/>
  </sheetViews>
  <sheetFormatPr defaultRowHeight="14.5"/>
  <sheetData/>
  <customSheetViews>
    <customSheetView guid="{987B117E-A030-4738-9C8F-B5363961933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5"/>
  <dimension ref="A1"/>
  <sheetViews>
    <sheetView workbookViewId="0"/>
  </sheetViews>
  <sheetFormatPr defaultRowHeight="14.5"/>
  <sheetData/>
  <customSheetViews>
    <customSheetView guid="{987B117E-A030-4738-9C8F-B5363961933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6"/>
  <dimension ref="A1"/>
  <sheetViews>
    <sheetView workbookViewId="0"/>
  </sheetViews>
  <sheetFormatPr defaultRowHeight="14.5"/>
  <sheetData/>
  <customSheetViews>
    <customSheetView guid="{987B117E-A030-4738-9C8F-B5363961933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7"/>
  <dimension ref="A1"/>
  <sheetViews>
    <sheetView workbookViewId="0"/>
  </sheetViews>
  <sheetFormatPr defaultRowHeight="14.5"/>
  <sheetData/>
  <customSheetViews>
    <customSheetView guid="{987B117E-A030-4738-9C8F-B5363961933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8"/>
  <dimension ref="A1"/>
  <sheetViews>
    <sheetView workbookViewId="0"/>
  </sheetViews>
  <sheetFormatPr defaultRowHeight="14.5"/>
  <sheetData/>
  <customSheetViews>
    <customSheetView guid="{987B117E-A030-4738-9C8F-B5363961933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2"/>
  <dimension ref="A1"/>
  <sheetViews>
    <sheetView workbookViewId="0"/>
  </sheetViews>
  <sheetFormatPr defaultRowHeight="14.5"/>
  <sheetData/>
  <customSheetViews>
    <customSheetView guid="{987B117E-A030-4738-9C8F-B5363961933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pageSetUpPr fitToPage="1"/>
  </sheetPr>
  <dimension ref="A1:U70"/>
  <sheetViews>
    <sheetView topLeftCell="A40" zoomScale="85" zoomScaleNormal="85" workbookViewId="0">
      <selection activeCell="F72" sqref="F72"/>
    </sheetView>
  </sheetViews>
  <sheetFormatPr defaultColWidth="13.54296875" defaultRowHeight="14.5"/>
  <cols>
    <col min="1" max="1" width="22.453125" bestFit="1" customWidth="1"/>
    <col min="5" max="5" width="11.1796875" customWidth="1"/>
    <col min="6" max="6" width="12.81640625" customWidth="1"/>
    <col min="10" max="10" width="11" customWidth="1"/>
    <col min="11" max="11" width="13" customWidth="1"/>
    <col min="15" max="15" width="10.453125" customWidth="1"/>
    <col min="16" max="16" width="13.1796875" customWidth="1"/>
    <col min="20" max="20" width="10.7265625" customWidth="1"/>
    <col min="21" max="21" width="13.1796875" customWidth="1"/>
  </cols>
  <sheetData>
    <row r="1" spans="1:21" s="194" customFormat="1" ht="31">
      <c r="A1" s="313" t="s">
        <v>423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</row>
    <row r="2" spans="1:21" s="196" customFormat="1" ht="34">
      <c r="A2" s="314" t="s">
        <v>364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</row>
    <row r="3" spans="1:21" ht="17.5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319"/>
      <c r="O3" s="319"/>
      <c r="P3" s="319"/>
      <c r="Q3" s="113"/>
      <c r="R3" s="113"/>
      <c r="S3" s="320" t="s">
        <v>396</v>
      </c>
      <c r="T3" s="320"/>
      <c r="U3" s="320"/>
    </row>
    <row r="4" spans="1:21" ht="15.5">
      <c r="A4" s="309" t="s">
        <v>4</v>
      </c>
      <c r="B4" s="310" t="s">
        <v>0</v>
      </c>
      <c r="C4" s="310"/>
      <c r="D4" s="310"/>
      <c r="E4" s="310"/>
      <c r="F4" s="310"/>
      <c r="G4" s="310" t="s">
        <v>352</v>
      </c>
      <c r="H4" s="310"/>
      <c r="I4" s="310"/>
      <c r="J4" s="310"/>
      <c r="K4" s="310"/>
      <c r="L4" s="310" t="s">
        <v>356</v>
      </c>
      <c r="M4" s="310"/>
      <c r="N4" s="310"/>
      <c r="O4" s="310"/>
      <c r="P4" s="310"/>
      <c r="Q4" s="310" t="s">
        <v>357</v>
      </c>
      <c r="R4" s="310"/>
      <c r="S4" s="310"/>
      <c r="T4" s="310"/>
      <c r="U4" s="310"/>
    </row>
    <row r="5" spans="1:21" ht="15">
      <c r="A5" s="309"/>
      <c r="B5" s="56" t="s">
        <v>5</v>
      </c>
      <c r="C5" s="56" t="s">
        <v>6</v>
      </c>
      <c r="D5" s="56" t="s">
        <v>7</v>
      </c>
      <c r="E5" s="311" t="s">
        <v>8</v>
      </c>
      <c r="F5" s="311" t="s">
        <v>9</v>
      </c>
      <c r="G5" s="56" t="s">
        <v>5</v>
      </c>
      <c r="H5" s="56" t="s">
        <v>6</v>
      </c>
      <c r="I5" s="56" t="s">
        <v>7</v>
      </c>
      <c r="J5" s="311" t="s">
        <v>8</v>
      </c>
      <c r="K5" s="311" t="s">
        <v>9</v>
      </c>
      <c r="L5" s="56" t="s">
        <v>5</v>
      </c>
      <c r="M5" s="56" t="s">
        <v>6</v>
      </c>
      <c r="N5" s="56" t="s">
        <v>7</v>
      </c>
      <c r="O5" s="311" t="s">
        <v>8</v>
      </c>
      <c r="P5" s="311" t="s">
        <v>9</v>
      </c>
      <c r="Q5" s="56" t="s">
        <v>5</v>
      </c>
      <c r="R5" s="56" t="s">
        <v>6</v>
      </c>
      <c r="S5" s="56" t="s">
        <v>7</v>
      </c>
      <c r="T5" s="311" t="s">
        <v>8</v>
      </c>
      <c r="U5" s="311" t="s">
        <v>9</v>
      </c>
    </row>
    <row r="6" spans="1:21" ht="42" customHeight="1">
      <c r="A6" s="309"/>
      <c r="B6" s="63" t="s">
        <v>10</v>
      </c>
      <c r="C6" s="182" t="s">
        <v>11</v>
      </c>
      <c r="D6" s="182" t="s">
        <v>12</v>
      </c>
      <c r="E6" s="311"/>
      <c r="F6" s="311"/>
      <c r="G6" s="182" t="str">
        <f>$B$6</f>
        <v xml:space="preserve">cf=j= @)&amp;$÷&amp;%
-;fpg–k';_                </v>
      </c>
      <c r="H6" s="182" t="str">
        <f>$C$6</f>
        <v xml:space="preserve">cf=j= @)&amp;%÷&amp;^
-;fpg–k';_                </v>
      </c>
      <c r="I6" s="182" t="str">
        <f>$D$6</f>
        <v xml:space="preserve">cf=j= @)&amp;^÷&amp;&amp;
-;fpg–k';_                </v>
      </c>
      <c r="J6" s="311"/>
      <c r="K6" s="311"/>
      <c r="L6" s="182" t="str">
        <f>$B$6</f>
        <v xml:space="preserve">cf=j= @)&amp;$÷&amp;%
-;fpg–k';_                </v>
      </c>
      <c r="M6" s="182" t="str">
        <f>$C$6</f>
        <v xml:space="preserve">cf=j= @)&amp;%÷&amp;^
-;fpg–k';_                </v>
      </c>
      <c r="N6" s="182" t="str">
        <f>$D$6</f>
        <v xml:space="preserve">cf=j= @)&amp;^÷&amp;&amp;
-;fpg–k';_                </v>
      </c>
      <c r="O6" s="311"/>
      <c r="P6" s="311"/>
      <c r="Q6" s="182" t="str">
        <f>$B$6</f>
        <v xml:space="preserve">cf=j= @)&amp;$÷&amp;%
-;fpg–k';_                </v>
      </c>
      <c r="R6" s="182" t="str">
        <f>$C$6</f>
        <v xml:space="preserve">cf=j= @)&amp;%÷&amp;^
-;fpg–k';_                </v>
      </c>
      <c r="S6" s="182" t="str">
        <f>$D$6</f>
        <v xml:space="preserve">cf=j= @)&amp;^÷&amp;&amp;
-;fpg–k';_                </v>
      </c>
      <c r="T6" s="311"/>
      <c r="U6" s="311"/>
    </row>
    <row r="7" spans="1:21" ht="17">
      <c r="A7" s="91" t="s">
        <v>13</v>
      </c>
      <c r="B7" s="96">
        <v>3457559.8000000003</v>
      </c>
      <c r="C7" s="96">
        <v>3644205.9499999997</v>
      </c>
      <c r="D7" s="96">
        <v>3466847.2600000002</v>
      </c>
      <c r="E7" s="148">
        <v>5.3982045371998737</v>
      </c>
      <c r="F7" s="148">
        <v>-4.8668679112386428</v>
      </c>
      <c r="G7" s="96">
        <v>2868698.5</v>
      </c>
      <c r="H7" s="96">
        <v>3177771.3499999996</v>
      </c>
      <c r="I7" s="96">
        <v>3225563.27</v>
      </c>
      <c r="J7" s="148">
        <v>10.773974678761107</v>
      </c>
      <c r="K7" s="148">
        <v>1.5039445805312681</v>
      </c>
      <c r="L7" s="96">
        <v>1928982.3514314571</v>
      </c>
      <c r="M7" s="96">
        <v>1949524.1700000002</v>
      </c>
      <c r="N7" s="96">
        <v>2026465.34</v>
      </c>
      <c r="O7" s="148">
        <v>1.064904432811403</v>
      </c>
      <c r="P7" s="148">
        <v>3.9466640723925934</v>
      </c>
      <c r="Q7" s="96">
        <v>1123107</v>
      </c>
      <c r="R7" s="96">
        <v>1111904.2200000002</v>
      </c>
      <c r="S7" s="96">
        <v>1152601.8500000003</v>
      </c>
      <c r="T7" s="148">
        <v>-0.997481094855587</v>
      </c>
      <c r="U7" s="148">
        <v>3.6601740750655836</v>
      </c>
    </row>
    <row r="8" spans="1:21" ht="17">
      <c r="A8" s="183" t="s">
        <v>14</v>
      </c>
      <c r="B8" s="99">
        <v>1165852.6000000001</v>
      </c>
      <c r="C8" s="99">
        <v>1309346.02</v>
      </c>
      <c r="D8" s="99">
        <v>1242857.57</v>
      </c>
      <c r="E8" s="153">
        <v>12.308024187620276</v>
      </c>
      <c r="F8" s="153">
        <v>-5.0779892392386756</v>
      </c>
      <c r="G8" s="99">
        <v>1120508.5</v>
      </c>
      <c r="H8" s="99">
        <v>1333947.3999999999</v>
      </c>
      <c r="I8" s="99">
        <v>1228352.32</v>
      </c>
      <c r="J8" s="153">
        <v>19.048396330773016</v>
      </c>
      <c r="K8" s="153">
        <v>-7.9159852929733034</v>
      </c>
      <c r="L8" s="99">
        <v>522784.67036866629</v>
      </c>
      <c r="M8" s="99">
        <v>528139</v>
      </c>
      <c r="N8" s="99">
        <v>503824</v>
      </c>
      <c r="O8" s="153">
        <v>1.0241940773737355</v>
      </c>
      <c r="P8" s="153">
        <v>-4.6039016243829849</v>
      </c>
      <c r="Q8" s="99">
        <v>439524</v>
      </c>
      <c r="R8" s="99">
        <v>440491</v>
      </c>
      <c r="S8" s="99">
        <v>460843</v>
      </c>
      <c r="T8" s="153">
        <v>0.22001073889026657</v>
      </c>
      <c r="U8" s="153">
        <v>4.6202987121189807</v>
      </c>
    </row>
    <row r="9" spans="1:21" ht="17">
      <c r="A9" s="183" t="s">
        <v>15</v>
      </c>
      <c r="B9" s="99">
        <v>786074.5</v>
      </c>
      <c r="C9" s="99">
        <v>802142.91</v>
      </c>
      <c r="D9" s="99">
        <v>737157.2300000001</v>
      </c>
      <c r="E9" s="153">
        <v>2.0441332214694796</v>
      </c>
      <c r="F9" s="153">
        <v>-8.1015089942015379</v>
      </c>
      <c r="G9" s="99">
        <v>147656.5</v>
      </c>
      <c r="H9" s="99">
        <v>154632.20000000001</v>
      </c>
      <c r="I9" s="99">
        <v>156505.20000000001</v>
      </c>
      <c r="J9" s="153">
        <v>4.7242755991101006</v>
      </c>
      <c r="K9" s="153">
        <v>1.2112613026264967</v>
      </c>
      <c r="L9" s="99">
        <v>546197</v>
      </c>
      <c r="M9" s="99">
        <v>549017</v>
      </c>
      <c r="N9" s="99">
        <v>612741</v>
      </c>
      <c r="O9" s="153">
        <v>0.51629723341577005</v>
      </c>
      <c r="P9" s="153">
        <v>11.606926561472591</v>
      </c>
      <c r="Q9" s="99">
        <v>424609</v>
      </c>
      <c r="R9" s="99">
        <v>430706.6</v>
      </c>
      <c r="S9" s="99">
        <v>445229.6</v>
      </c>
      <c r="T9" s="153">
        <v>1.4360505782967437</v>
      </c>
      <c r="U9" s="153">
        <v>3.3719009646009539</v>
      </c>
    </row>
    <row r="10" spans="1:21" ht="17">
      <c r="A10" s="184" t="s">
        <v>16</v>
      </c>
      <c r="B10" s="99">
        <v>182348</v>
      </c>
      <c r="C10" s="99">
        <v>177676</v>
      </c>
      <c r="D10" s="99">
        <v>171950.37000000002</v>
      </c>
      <c r="E10" s="153">
        <v>-2.5621339416939009</v>
      </c>
      <c r="F10" s="153">
        <v>-3.222511762984297</v>
      </c>
      <c r="G10" s="99">
        <v>132960</v>
      </c>
      <c r="H10" s="99">
        <v>120672</v>
      </c>
      <c r="I10" s="99">
        <v>124600</v>
      </c>
      <c r="J10" s="153">
        <v>-9.241877256317693</v>
      </c>
      <c r="K10" s="153">
        <v>3.2551047467515275</v>
      </c>
      <c r="L10" s="99">
        <v>149091</v>
      </c>
      <c r="M10" s="99">
        <v>150216</v>
      </c>
      <c r="N10" s="99">
        <v>164593</v>
      </c>
      <c r="O10" s="153">
        <v>0.7545727106264053</v>
      </c>
      <c r="P10" s="153">
        <v>9.5708845928529627</v>
      </c>
      <c r="Q10" s="99">
        <v>0</v>
      </c>
      <c r="R10" s="99">
        <v>0</v>
      </c>
      <c r="S10" s="99">
        <v>0</v>
      </c>
      <c r="T10" s="153">
        <v>0</v>
      </c>
      <c r="U10" s="153">
        <v>0</v>
      </c>
    </row>
    <row r="11" spans="1:21" ht="17">
      <c r="A11" s="183" t="s">
        <v>17</v>
      </c>
      <c r="B11" s="99">
        <v>87465.5</v>
      </c>
      <c r="C11" s="99">
        <v>91671.55</v>
      </c>
      <c r="D11" s="99">
        <v>90472.13</v>
      </c>
      <c r="E11" s="153">
        <v>4.8088103309304842</v>
      </c>
      <c r="F11" s="153">
        <v>-1.308388480395493</v>
      </c>
      <c r="G11" s="99">
        <v>3089</v>
      </c>
      <c r="H11" s="99">
        <v>3013</v>
      </c>
      <c r="I11" s="99">
        <v>3075</v>
      </c>
      <c r="J11" s="153">
        <v>-2.4603431531239863</v>
      </c>
      <c r="K11" s="153">
        <v>2.05774975107866</v>
      </c>
      <c r="L11" s="99">
        <v>57353.9</v>
      </c>
      <c r="M11" s="99">
        <v>57125.59</v>
      </c>
      <c r="N11" s="99">
        <v>67166</v>
      </c>
      <c r="O11" s="153">
        <v>-0.39807231940636711</v>
      </c>
      <c r="P11" s="153">
        <v>17.576028536422996</v>
      </c>
      <c r="Q11" s="99">
        <v>93212</v>
      </c>
      <c r="R11" s="99">
        <v>71747</v>
      </c>
      <c r="S11" s="99">
        <v>73522</v>
      </c>
      <c r="T11" s="153">
        <v>-23.028150881860711</v>
      </c>
      <c r="U11" s="153">
        <v>2.4739710371165273</v>
      </c>
    </row>
    <row r="12" spans="1:21" ht="17">
      <c r="A12" s="183" t="s">
        <v>18</v>
      </c>
      <c r="B12" s="99">
        <v>641</v>
      </c>
      <c r="C12" s="99">
        <v>618</v>
      </c>
      <c r="D12" s="99">
        <v>614</v>
      </c>
      <c r="E12" s="153">
        <v>-3.5881435257410317</v>
      </c>
      <c r="F12" s="153">
        <v>-0.64724919093850986</v>
      </c>
      <c r="G12" s="99">
        <v>75</v>
      </c>
      <c r="H12" s="99">
        <v>75</v>
      </c>
      <c r="I12" s="99">
        <v>176</v>
      </c>
      <c r="J12" s="153">
        <v>0</v>
      </c>
      <c r="K12" s="153">
        <v>134.66666666666666</v>
      </c>
      <c r="L12" s="99">
        <v>2630</v>
      </c>
      <c r="M12" s="99">
        <v>2645</v>
      </c>
      <c r="N12" s="99">
        <v>2488.5600000000004</v>
      </c>
      <c r="O12" s="153">
        <v>0.57034220532318614</v>
      </c>
      <c r="P12" s="153">
        <v>-5.9145557655954519</v>
      </c>
      <c r="Q12" s="99">
        <v>145</v>
      </c>
      <c r="R12" s="99">
        <v>149</v>
      </c>
      <c r="S12" s="99">
        <v>149</v>
      </c>
      <c r="T12" s="153">
        <v>2.7586206896551744</v>
      </c>
      <c r="U12" s="153">
        <v>0</v>
      </c>
    </row>
    <row r="13" spans="1:21" ht="17">
      <c r="A13" s="183" t="s">
        <v>19</v>
      </c>
      <c r="B13" s="99">
        <v>2262.5</v>
      </c>
      <c r="C13" s="99">
        <v>2282.9</v>
      </c>
      <c r="D13" s="99">
        <v>2136.92</v>
      </c>
      <c r="E13" s="153">
        <v>0.90165745856354818</v>
      </c>
      <c r="F13" s="153">
        <v>-6.3944982259406942</v>
      </c>
      <c r="G13" s="99">
        <v>0</v>
      </c>
      <c r="H13" s="99">
        <v>0</v>
      </c>
      <c r="I13" s="99">
        <v>0</v>
      </c>
      <c r="J13" s="153">
        <v>0</v>
      </c>
      <c r="K13" s="153">
        <v>0</v>
      </c>
      <c r="L13" s="99">
        <v>4331.9209673335026</v>
      </c>
      <c r="M13" s="99">
        <v>4212.3</v>
      </c>
      <c r="N13" s="99">
        <v>3912</v>
      </c>
      <c r="O13" s="153">
        <v>-2.7613838810899267</v>
      </c>
      <c r="P13" s="153">
        <v>-7.1291218574175588</v>
      </c>
      <c r="Q13" s="99">
        <v>1907</v>
      </c>
      <c r="R13" s="99">
        <v>1948</v>
      </c>
      <c r="S13" s="99">
        <v>1558</v>
      </c>
      <c r="T13" s="153">
        <v>2.1499737808075423</v>
      </c>
      <c r="U13" s="153">
        <v>-20.020533880903486</v>
      </c>
    </row>
    <row r="14" spans="1:21" ht="17">
      <c r="A14" s="183" t="s">
        <v>20</v>
      </c>
      <c r="B14" s="99">
        <v>753641</v>
      </c>
      <c r="C14" s="99">
        <v>785546.5</v>
      </c>
      <c r="D14" s="99">
        <v>731856.5</v>
      </c>
      <c r="E14" s="153">
        <v>4.233514365593166</v>
      </c>
      <c r="F14" s="153">
        <v>-6.834732253278446</v>
      </c>
      <c r="G14" s="99">
        <v>223109</v>
      </c>
      <c r="H14" s="99">
        <v>226888</v>
      </c>
      <c r="I14" s="99">
        <v>306575</v>
      </c>
      <c r="J14" s="153">
        <v>1.6937909273045904</v>
      </c>
      <c r="K14" s="153">
        <v>35.121734071436123</v>
      </c>
      <c r="L14" s="99">
        <v>607640.55000000005</v>
      </c>
      <c r="M14" s="99">
        <v>616877.73</v>
      </c>
      <c r="N14" s="99">
        <v>628780.73</v>
      </c>
      <c r="O14" s="153">
        <v>1.5201717528561716</v>
      </c>
      <c r="P14" s="153">
        <v>1.9295557970620933</v>
      </c>
      <c r="Q14" s="99">
        <v>117539</v>
      </c>
      <c r="R14" s="99">
        <v>119011</v>
      </c>
      <c r="S14" s="99">
        <v>121975</v>
      </c>
      <c r="T14" s="153">
        <v>1.2523502837356091</v>
      </c>
      <c r="U14" s="153">
        <v>2.4905260858240013</v>
      </c>
    </row>
    <row r="15" spans="1:21" ht="17">
      <c r="A15" s="183" t="s">
        <v>21</v>
      </c>
      <c r="B15" s="99">
        <v>331741</v>
      </c>
      <c r="C15" s="99">
        <v>332714</v>
      </c>
      <c r="D15" s="99">
        <v>343568</v>
      </c>
      <c r="E15" s="153">
        <v>0.29330109935159498</v>
      </c>
      <c r="F15" s="153">
        <v>3.2622612814609653</v>
      </c>
      <c r="G15" s="99">
        <v>1182829</v>
      </c>
      <c r="H15" s="99">
        <v>1278652</v>
      </c>
      <c r="I15" s="99">
        <v>1331795</v>
      </c>
      <c r="J15" s="153">
        <v>8.1011710061217599</v>
      </c>
      <c r="K15" s="153">
        <v>4.1561738455811366</v>
      </c>
      <c r="L15" s="99">
        <v>3723</v>
      </c>
      <c r="M15" s="99">
        <v>3222</v>
      </c>
      <c r="N15" s="99">
        <v>3219</v>
      </c>
      <c r="O15" s="153">
        <v>-13.45688960515713</v>
      </c>
      <c r="P15" s="153">
        <v>-9.3109869646184507E-2</v>
      </c>
      <c r="Q15" s="99">
        <v>19168</v>
      </c>
      <c r="R15" s="99">
        <v>19183</v>
      </c>
      <c r="S15" s="99">
        <v>19307</v>
      </c>
      <c r="T15" s="153">
        <v>7.825542570951427E-2</v>
      </c>
      <c r="U15" s="153">
        <v>0.64640567168848406</v>
      </c>
    </row>
    <row r="16" spans="1:21" ht="17">
      <c r="A16" s="183" t="s">
        <v>22</v>
      </c>
      <c r="B16" s="99">
        <v>10708</v>
      </c>
      <c r="C16" s="99">
        <v>10334.5</v>
      </c>
      <c r="D16" s="99">
        <v>10415</v>
      </c>
      <c r="E16" s="153">
        <v>-3.4880463205080332</v>
      </c>
      <c r="F16" s="153">
        <v>0.77894431273888642</v>
      </c>
      <c r="G16" s="99">
        <v>147</v>
      </c>
      <c r="H16" s="99">
        <v>147</v>
      </c>
      <c r="I16" s="99">
        <v>157</v>
      </c>
      <c r="J16" s="153">
        <v>0</v>
      </c>
      <c r="K16" s="153">
        <v>6.8027210884353764</v>
      </c>
      <c r="L16" s="99">
        <v>0</v>
      </c>
      <c r="M16" s="99">
        <v>0</v>
      </c>
      <c r="N16" s="99">
        <v>0</v>
      </c>
      <c r="O16" s="153">
        <v>0</v>
      </c>
      <c r="P16" s="153">
        <v>0</v>
      </c>
      <c r="Q16" s="99">
        <v>0</v>
      </c>
      <c r="R16" s="99">
        <v>0</v>
      </c>
      <c r="S16" s="99">
        <v>0</v>
      </c>
      <c r="T16" s="153">
        <v>0</v>
      </c>
      <c r="U16" s="153">
        <v>0</v>
      </c>
    </row>
    <row r="17" spans="1:21" ht="17">
      <c r="A17" s="183" t="s">
        <v>23</v>
      </c>
      <c r="B17" s="99">
        <v>296.5</v>
      </c>
      <c r="C17" s="99">
        <v>297.25</v>
      </c>
      <c r="D17" s="99">
        <v>297.5</v>
      </c>
      <c r="E17" s="153">
        <v>0.25295109612142141</v>
      </c>
      <c r="F17" s="153">
        <v>8.4104289318759129E-2</v>
      </c>
      <c r="G17" s="99">
        <v>524.75</v>
      </c>
      <c r="H17" s="99">
        <v>582</v>
      </c>
      <c r="I17" s="99">
        <v>564</v>
      </c>
      <c r="J17" s="153">
        <v>10.909957122439252</v>
      </c>
      <c r="K17" s="153">
        <v>-3.0927835051546424</v>
      </c>
      <c r="L17" s="99">
        <v>0</v>
      </c>
      <c r="M17" s="99">
        <v>0</v>
      </c>
      <c r="N17" s="99">
        <v>0</v>
      </c>
      <c r="O17" s="153">
        <v>0</v>
      </c>
      <c r="P17" s="153">
        <v>0</v>
      </c>
      <c r="Q17" s="99">
        <v>0</v>
      </c>
      <c r="R17" s="99">
        <v>0</v>
      </c>
      <c r="S17" s="99">
        <v>0</v>
      </c>
      <c r="T17" s="153">
        <v>0</v>
      </c>
      <c r="U17" s="153">
        <v>0</v>
      </c>
    </row>
    <row r="18" spans="1:21" ht="17">
      <c r="A18" s="183" t="s">
        <v>24</v>
      </c>
      <c r="B18" s="99">
        <v>5609</v>
      </c>
      <c r="C18" s="99">
        <v>5686</v>
      </c>
      <c r="D18" s="99">
        <v>5342</v>
      </c>
      <c r="E18" s="153">
        <v>1.3727937243715331</v>
      </c>
      <c r="F18" s="153">
        <v>-6.0499472388322175</v>
      </c>
      <c r="G18" s="99">
        <v>0</v>
      </c>
      <c r="H18" s="99">
        <v>0</v>
      </c>
      <c r="I18" s="99">
        <v>0</v>
      </c>
      <c r="J18" s="153">
        <v>0</v>
      </c>
      <c r="K18" s="153">
        <v>0</v>
      </c>
      <c r="L18" s="99">
        <v>5175.170095457479</v>
      </c>
      <c r="M18" s="99">
        <v>5990.6</v>
      </c>
      <c r="N18" s="99">
        <v>6705.1</v>
      </c>
      <c r="O18" s="153">
        <v>15.756581706527228</v>
      </c>
      <c r="P18" s="153">
        <v>11.927018996427734</v>
      </c>
      <c r="Q18" s="99">
        <v>3606</v>
      </c>
      <c r="R18" s="99">
        <v>3628</v>
      </c>
      <c r="S18" s="99">
        <v>3712.3</v>
      </c>
      <c r="T18" s="153">
        <v>0.61009428729894921</v>
      </c>
      <c r="U18" s="153">
        <v>2.3235942668136715</v>
      </c>
    </row>
    <row r="19" spans="1:21" ht="17">
      <c r="A19" s="183" t="s">
        <v>25</v>
      </c>
      <c r="B19" s="99">
        <v>39102</v>
      </c>
      <c r="C19" s="99">
        <v>43134.32</v>
      </c>
      <c r="D19" s="99">
        <v>44514.04</v>
      </c>
      <c r="E19" s="153">
        <v>10.312311390721703</v>
      </c>
      <c r="F19" s="153">
        <v>3.1986594433388547</v>
      </c>
      <c r="G19" s="99">
        <v>44576.25</v>
      </c>
      <c r="H19" s="99">
        <v>45643</v>
      </c>
      <c r="I19" s="99">
        <v>57569</v>
      </c>
      <c r="J19" s="153">
        <v>2.3930904910126003</v>
      </c>
      <c r="K19" s="153">
        <v>26.128869706198103</v>
      </c>
      <c r="L19" s="99">
        <v>11486.64</v>
      </c>
      <c r="M19" s="99">
        <v>12923.95</v>
      </c>
      <c r="N19" s="99">
        <v>13352.95</v>
      </c>
      <c r="O19" s="153">
        <v>12.512884533684357</v>
      </c>
      <c r="P19" s="153">
        <v>3.3194185988029972</v>
      </c>
      <c r="Q19" s="99">
        <v>16747</v>
      </c>
      <c r="R19" s="99">
        <v>17989.599999999999</v>
      </c>
      <c r="S19" s="99">
        <v>19025.599999999999</v>
      </c>
      <c r="T19" s="153">
        <v>7.4198363886069103</v>
      </c>
      <c r="U19" s="153">
        <v>5.7588829101258483</v>
      </c>
    </row>
    <row r="20" spans="1:21" ht="17">
      <c r="A20" s="183" t="s">
        <v>26</v>
      </c>
      <c r="B20" s="99">
        <v>91818.2</v>
      </c>
      <c r="C20" s="99">
        <v>82756</v>
      </c>
      <c r="D20" s="99">
        <v>85666</v>
      </c>
      <c r="E20" s="153">
        <v>-9.8697208178770524</v>
      </c>
      <c r="F20" s="153">
        <v>3.5163613514427965</v>
      </c>
      <c r="G20" s="99">
        <v>13223.5</v>
      </c>
      <c r="H20" s="99">
        <v>13519.75</v>
      </c>
      <c r="I20" s="99">
        <v>16194.75</v>
      </c>
      <c r="J20" s="153">
        <v>2.2403297160358449</v>
      </c>
      <c r="K20" s="153">
        <v>19.785868821538855</v>
      </c>
      <c r="L20" s="99">
        <v>18568.5</v>
      </c>
      <c r="M20" s="99">
        <v>19155</v>
      </c>
      <c r="N20" s="99">
        <v>19683</v>
      </c>
      <c r="O20" s="153">
        <v>3.1585750060586548</v>
      </c>
      <c r="P20" s="153">
        <v>2.7564604541895079</v>
      </c>
      <c r="Q20" s="99">
        <v>6650</v>
      </c>
      <c r="R20" s="99">
        <v>7051.02</v>
      </c>
      <c r="S20" s="99">
        <v>7280.35</v>
      </c>
      <c r="T20" s="153">
        <v>6.0303759398496339</v>
      </c>
      <c r="U20" s="153">
        <v>3.2524372360310991</v>
      </c>
    </row>
    <row r="21" spans="1:21" ht="17">
      <c r="A21" s="91" t="s">
        <v>453</v>
      </c>
      <c r="B21" s="101">
        <v>594565.12</v>
      </c>
      <c r="C21" s="101">
        <v>685794.45</v>
      </c>
      <c r="D21" s="101">
        <v>710288.5</v>
      </c>
      <c r="E21" s="148">
        <v>15.343875200751754</v>
      </c>
      <c r="F21" s="148">
        <v>3.5716314122985438</v>
      </c>
      <c r="G21" s="101">
        <v>610676</v>
      </c>
      <c r="H21" s="101">
        <v>592106.5</v>
      </c>
      <c r="I21" s="101">
        <v>798651</v>
      </c>
      <c r="J21" s="148">
        <v>-3.0408105116297293</v>
      </c>
      <c r="K21" s="148">
        <v>34.882998244403666</v>
      </c>
      <c r="L21" s="101">
        <v>570404.12</v>
      </c>
      <c r="M21" s="101">
        <v>587464.19999999995</v>
      </c>
      <c r="N21" s="101">
        <v>610328.19999999995</v>
      </c>
      <c r="O21" s="148">
        <v>2.990876012606634</v>
      </c>
      <c r="P21" s="148">
        <v>3.8919818433191438</v>
      </c>
      <c r="Q21" s="101">
        <v>254523</v>
      </c>
      <c r="R21" s="101">
        <v>268479</v>
      </c>
      <c r="S21" s="101">
        <v>276799</v>
      </c>
      <c r="T21" s="148">
        <v>5.483197982107697</v>
      </c>
      <c r="U21" s="148">
        <v>3.0989388369295057</v>
      </c>
    </row>
    <row r="22" spans="1:21" ht="16">
      <c r="A22" s="91" t="s">
        <v>27</v>
      </c>
      <c r="B22" s="102">
        <v>350740.64999999997</v>
      </c>
      <c r="C22" s="102">
        <v>363907.38999999996</v>
      </c>
      <c r="D22" s="102">
        <v>355663.93999999994</v>
      </c>
      <c r="E22" s="148">
        <v>3.7539817526140808</v>
      </c>
      <c r="F22" s="148">
        <v>-2.2652604004551762</v>
      </c>
      <c r="G22" s="102">
        <v>166932</v>
      </c>
      <c r="H22" s="102">
        <v>169542</v>
      </c>
      <c r="I22" s="102">
        <v>179614</v>
      </c>
      <c r="J22" s="148">
        <v>1.5635108906620729</v>
      </c>
      <c r="K22" s="148">
        <v>5.9407108563069926</v>
      </c>
      <c r="L22" s="102">
        <v>177772.01</v>
      </c>
      <c r="M22" s="102">
        <v>179832.22999999998</v>
      </c>
      <c r="N22" s="102">
        <v>185032.08</v>
      </c>
      <c r="O22" s="148">
        <v>1.1589113494300705</v>
      </c>
      <c r="P22" s="148">
        <v>2.8915005947487913</v>
      </c>
      <c r="Q22" s="102">
        <v>138030</v>
      </c>
      <c r="R22" s="102">
        <v>158257</v>
      </c>
      <c r="S22" s="102">
        <v>156413.04999999999</v>
      </c>
      <c r="T22" s="148">
        <v>14.654060711439527</v>
      </c>
      <c r="U22" s="148">
        <v>-1.1651617306027617</v>
      </c>
    </row>
    <row r="23" spans="1:21" ht="17">
      <c r="A23" s="183" t="s">
        <v>28</v>
      </c>
      <c r="B23" s="99">
        <v>46704.1</v>
      </c>
      <c r="C23" s="99">
        <v>47244.91</v>
      </c>
      <c r="D23" s="99">
        <v>49657.8</v>
      </c>
      <c r="E23" s="153">
        <v>1.1579497303234803</v>
      </c>
      <c r="F23" s="153">
        <v>5.1071956746239948</v>
      </c>
      <c r="G23" s="99">
        <v>0</v>
      </c>
      <c r="H23" s="99">
        <v>0</v>
      </c>
      <c r="I23" s="99">
        <v>0</v>
      </c>
      <c r="J23" s="153">
        <v>0</v>
      </c>
      <c r="K23" s="153">
        <v>0</v>
      </c>
      <c r="L23" s="99">
        <v>35899.800000000003</v>
      </c>
      <c r="M23" s="99">
        <v>39818.699999999997</v>
      </c>
      <c r="N23" s="99">
        <v>41394.699999999997</v>
      </c>
      <c r="O23" s="153">
        <v>10.916216803436214</v>
      </c>
      <c r="P23" s="153">
        <v>3.9579393601498793</v>
      </c>
      <c r="Q23" s="99">
        <v>49574</v>
      </c>
      <c r="R23" s="99">
        <v>56201</v>
      </c>
      <c r="S23" s="99">
        <v>53880</v>
      </c>
      <c r="T23" s="153">
        <v>13.367894460806056</v>
      </c>
      <c r="U23" s="153">
        <v>-4.1298197540968999</v>
      </c>
    </row>
    <row r="24" spans="1:21" ht="17">
      <c r="A24" s="183" t="s">
        <v>29</v>
      </c>
      <c r="B24" s="99">
        <v>23200</v>
      </c>
      <c r="C24" s="99">
        <v>26701</v>
      </c>
      <c r="D24" s="99">
        <v>20907</v>
      </c>
      <c r="E24" s="153">
        <v>15.090517241379303</v>
      </c>
      <c r="F24" s="153">
        <v>-21.699561814164255</v>
      </c>
      <c r="G24" s="99">
        <v>80810</v>
      </c>
      <c r="H24" s="99">
        <v>81810</v>
      </c>
      <c r="I24" s="99">
        <v>82000</v>
      </c>
      <c r="J24" s="153">
        <v>1.237470610073018</v>
      </c>
      <c r="K24" s="153">
        <v>0.23224544676689618</v>
      </c>
      <c r="L24" s="99">
        <v>7892.11</v>
      </c>
      <c r="M24" s="99">
        <v>7577.11</v>
      </c>
      <c r="N24" s="99">
        <v>11190.11</v>
      </c>
      <c r="O24" s="153">
        <v>-3.9913280478858013</v>
      </c>
      <c r="P24" s="153">
        <v>47.683087615198957</v>
      </c>
      <c r="Q24" s="99">
        <v>4823</v>
      </c>
      <c r="R24" s="99">
        <v>5576.25</v>
      </c>
      <c r="S24" s="99">
        <v>5663</v>
      </c>
      <c r="T24" s="153">
        <v>15.617872693344381</v>
      </c>
      <c r="U24" s="153">
        <v>1.5557049988791789</v>
      </c>
    </row>
    <row r="25" spans="1:21" ht="17">
      <c r="A25" s="183" t="s">
        <v>30</v>
      </c>
      <c r="B25" s="99">
        <v>43368</v>
      </c>
      <c r="C25" s="99">
        <v>47869</v>
      </c>
      <c r="D25" s="99">
        <v>43127</v>
      </c>
      <c r="E25" s="153">
        <v>10.378620180778469</v>
      </c>
      <c r="F25" s="153">
        <v>-9.9062023438968794</v>
      </c>
      <c r="G25" s="99">
        <v>46027.6</v>
      </c>
      <c r="H25" s="99">
        <v>46878</v>
      </c>
      <c r="I25" s="99">
        <v>57808</v>
      </c>
      <c r="J25" s="153">
        <v>1.8475870999139659</v>
      </c>
      <c r="K25" s="153">
        <v>23.315841119501684</v>
      </c>
      <c r="L25" s="99">
        <v>27650.5</v>
      </c>
      <c r="M25" s="99">
        <v>27868</v>
      </c>
      <c r="N25" s="99">
        <v>28890.5</v>
      </c>
      <c r="O25" s="153">
        <v>0.78660422053850709</v>
      </c>
      <c r="P25" s="153">
        <v>3.6690828190038616</v>
      </c>
      <c r="Q25" s="99">
        <v>18454.5</v>
      </c>
      <c r="R25" s="99">
        <v>21721</v>
      </c>
      <c r="S25" s="99">
        <v>22356</v>
      </c>
      <c r="T25" s="153">
        <v>17.700289902191884</v>
      </c>
      <c r="U25" s="153">
        <v>2.9234381474149416</v>
      </c>
    </row>
    <row r="26" spans="1:21" ht="17">
      <c r="A26" s="183" t="s">
        <v>31</v>
      </c>
      <c r="B26" s="99">
        <v>1572</v>
      </c>
      <c r="C26" s="99">
        <v>1459.7</v>
      </c>
      <c r="D26" s="99">
        <v>1529</v>
      </c>
      <c r="E26" s="153">
        <v>-7.1437659033078802</v>
      </c>
      <c r="F26" s="153">
        <v>4.7475508666164217</v>
      </c>
      <c r="G26" s="99">
        <v>0</v>
      </c>
      <c r="H26" s="99">
        <v>0</v>
      </c>
      <c r="I26" s="99">
        <v>0</v>
      </c>
      <c r="J26" s="153">
        <v>0</v>
      </c>
      <c r="K26" s="153">
        <v>0</v>
      </c>
      <c r="L26" s="99">
        <v>2362</v>
      </c>
      <c r="M26" s="99">
        <v>2349</v>
      </c>
      <c r="N26" s="99">
        <v>1911</v>
      </c>
      <c r="O26" s="153">
        <v>-0.5503810330228589</v>
      </c>
      <c r="P26" s="153">
        <v>-18.64623243933589</v>
      </c>
      <c r="Q26" s="99">
        <v>6422</v>
      </c>
      <c r="R26" s="99">
        <v>6948</v>
      </c>
      <c r="S26" s="99">
        <v>7523</v>
      </c>
      <c r="T26" s="153">
        <v>8.190594830270939</v>
      </c>
      <c r="U26" s="153">
        <v>8.2757628094415594</v>
      </c>
    </row>
    <row r="27" spans="1:21" ht="17">
      <c r="A27" s="183" t="s">
        <v>32</v>
      </c>
      <c r="B27" s="99">
        <v>93071</v>
      </c>
      <c r="C27" s="99">
        <v>94699</v>
      </c>
      <c r="D27" s="99">
        <v>96230</v>
      </c>
      <c r="E27" s="153">
        <v>1.7492022219595782</v>
      </c>
      <c r="F27" s="153">
        <v>1.6167013379233026</v>
      </c>
      <c r="G27" s="99">
        <v>18115.899999999998</v>
      </c>
      <c r="H27" s="99">
        <v>18488</v>
      </c>
      <c r="I27" s="99">
        <v>14131</v>
      </c>
      <c r="J27" s="153">
        <v>2.0539967652725153</v>
      </c>
      <c r="K27" s="153">
        <v>-23.56663781912593</v>
      </c>
      <c r="L27" s="99">
        <v>43119</v>
      </c>
      <c r="M27" s="99">
        <v>40810</v>
      </c>
      <c r="N27" s="99">
        <v>41134</v>
      </c>
      <c r="O27" s="153">
        <v>-5.3549479347851303</v>
      </c>
      <c r="P27" s="153">
        <v>0.79392305807400021</v>
      </c>
      <c r="Q27" s="99">
        <v>14783</v>
      </c>
      <c r="R27" s="99">
        <v>17177</v>
      </c>
      <c r="S27" s="99">
        <v>17451</v>
      </c>
      <c r="T27" s="153">
        <v>16.194277210309153</v>
      </c>
      <c r="U27" s="153">
        <v>1.5951563136752611</v>
      </c>
    </row>
    <row r="28" spans="1:21" ht="17">
      <c r="A28" s="28" t="s">
        <v>33</v>
      </c>
      <c r="B28" s="99">
        <v>124312.25</v>
      </c>
      <c r="C28" s="99">
        <v>127469.56</v>
      </c>
      <c r="D28" s="99">
        <v>127745.92</v>
      </c>
      <c r="E28" s="153">
        <v>2.5398221012008122</v>
      </c>
      <c r="F28" s="153">
        <v>0.21680470223637371</v>
      </c>
      <c r="G28" s="99">
        <v>21978.5</v>
      </c>
      <c r="H28" s="99">
        <v>22366</v>
      </c>
      <c r="I28" s="99">
        <v>25675</v>
      </c>
      <c r="J28" s="153">
        <v>1.7630866528653115</v>
      </c>
      <c r="K28" s="153">
        <v>14.7947777877135</v>
      </c>
      <c r="L28" s="99">
        <v>59235</v>
      </c>
      <c r="M28" s="99">
        <v>59742</v>
      </c>
      <c r="N28" s="99">
        <v>58794.400000000001</v>
      </c>
      <c r="O28" s="153">
        <v>0.85591288933908061</v>
      </c>
      <c r="P28" s="153">
        <v>-1.586153794650329</v>
      </c>
      <c r="Q28" s="99">
        <v>43605</v>
      </c>
      <c r="R28" s="99">
        <v>50193.2</v>
      </c>
      <c r="S28" s="99">
        <v>49093</v>
      </c>
      <c r="T28" s="153">
        <v>15.108817796124299</v>
      </c>
      <c r="U28" s="153">
        <v>-2.1919303810077793</v>
      </c>
    </row>
    <row r="29" spans="1:21" ht="17">
      <c r="A29" s="183" t="s">
        <v>34</v>
      </c>
      <c r="B29" s="99">
        <v>18252</v>
      </c>
      <c r="C29" s="99">
        <v>18201</v>
      </c>
      <c r="D29" s="99">
        <v>16186</v>
      </c>
      <c r="E29" s="153">
        <v>-0.27942143326758639</v>
      </c>
      <c r="F29" s="153">
        <v>-11.070820284599748</v>
      </c>
      <c r="G29" s="99">
        <v>0</v>
      </c>
      <c r="H29" s="99">
        <v>0</v>
      </c>
      <c r="I29" s="99">
        <v>0</v>
      </c>
      <c r="J29" s="153">
        <v>0</v>
      </c>
      <c r="K29" s="153">
        <v>0</v>
      </c>
      <c r="L29" s="99">
        <v>708.9</v>
      </c>
      <c r="M29" s="99">
        <v>717.9</v>
      </c>
      <c r="N29" s="99">
        <v>731</v>
      </c>
      <c r="O29" s="153">
        <v>1.2695725772323243</v>
      </c>
      <c r="P29" s="153">
        <v>1.8247666805961842</v>
      </c>
      <c r="Q29" s="99">
        <v>2</v>
      </c>
      <c r="R29" s="99">
        <v>2.2999999999999998</v>
      </c>
      <c r="S29" s="99">
        <v>2.8</v>
      </c>
      <c r="T29" s="153">
        <v>14.999999999999986</v>
      </c>
      <c r="U29" s="153">
        <v>21.739130434782624</v>
      </c>
    </row>
    <row r="30" spans="1:21" ht="17">
      <c r="A30" s="183" t="s">
        <v>35</v>
      </c>
      <c r="B30" s="99">
        <v>261.3</v>
      </c>
      <c r="C30" s="99">
        <v>263.22000000000003</v>
      </c>
      <c r="D30" s="99">
        <v>281.22000000000003</v>
      </c>
      <c r="E30" s="153">
        <v>0.73478760045924219</v>
      </c>
      <c r="F30" s="153">
        <v>6.8383861408707531</v>
      </c>
      <c r="G30" s="99">
        <v>0</v>
      </c>
      <c r="H30" s="99">
        <v>0</v>
      </c>
      <c r="I30" s="99">
        <v>0</v>
      </c>
      <c r="J30" s="153">
        <v>0</v>
      </c>
      <c r="K30" s="153">
        <v>0</v>
      </c>
      <c r="L30" s="99">
        <v>904.69999999999993</v>
      </c>
      <c r="M30" s="99">
        <v>949.5200000000001</v>
      </c>
      <c r="N30" s="99">
        <v>986.37</v>
      </c>
      <c r="O30" s="153">
        <v>4.9541284403670005</v>
      </c>
      <c r="P30" s="153">
        <v>3.8809082483781197</v>
      </c>
      <c r="Q30" s="99">
        <v>366.5</v>
      </c>
      <c r="R30" s="99">
        <v>438.25</v>
      </c>
      <c r="S30" s="99">
        <v>444.25</v>
      </c>
      <c r="T30" s="153">
        <v>19.577080491132335</v>
      </c>
      <c r="U30" s="153">
        <v>1.3690815744438254</v>
      </c>
    </row>
    <row r="31" spans="1:21" ht="17.5">
      <c r="A31" s="55"/>
      <c r="B31" s="104"/>
      <c r="C31" s="104"/>
      <c r="D31" s="104"/>
      <c r="E31" s="104"/>
      <c r="F31" s="104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</row>
    <row r="32" spans="1:21" ht="15.5">
      <c r="A32" s="309" t="s">
        <v>4</v>
      </c>
      <c r="B32" s="310" t="s">
        <v>353</v>
      </c>
      <c r="C32" s="310"/>
      <c r="D32" s="310"/>
      <c r="E32" s="310"/>
      <c r="F32" s="310"/>
      <c r="G32" s="310" t="s">
        <v>354</v>
      </c>
      <c r="H32" s="310"/>
      <c r="I32" s="310"/>
      <c r="J32" s="310"/>
      <c r="K32" s="310"/>
      <c r="L32" s="310" t="s">
        <v>444</v>
      </c>
      <c r="M32" s="310"/>
      <c r="N32" s="310"/>
      <c r="O32" s="310"/>
      <c r="P32" s="310"/>
      <c r="Q32" s="310" t="s">
        <v>36</v>
      </c>
      <c r="R32" s="310"/>
      <c r="S32" s="310"/>
      <c r="T32" s="310"/>
      <c r="U32" s="310"/>
    </row>
    <row r="33" spans="1:21" ht="15">
      <c r="A33" s="309"/>
      <c r="B33" s="56" t="s">
        <v>5</v>
      </c>
      <c r="C33" s="56" t="s">
        <v>6</v>
      </c>
      <c r="D33" s="56" t="s">
        <v>7</v>
      </c>
      <c r="E33" s="311" t="s">
        <v>8</v>
      </c>
      <c r="F33" s="311" t="s">
        <v>9</v>
      </c>
      <c r="G33" s="56" t="s">
        <v>5</v>
      </c>
      <c r="H33" s="56" t="s">
        <v>6</v>
      </c>
      <c r="I33" s="56" t="s">
        <v>7</v>
      </c>
      <c r="J33" s="311" t="s">
        <v>8</v>
      </c>
      <c r="K33" s="311" t="s">
        <v>9</v>
      </c>
      <c r="L33" s="56" t="s">
        <v>5</v>
      </c>
      <c r="M33" s="56" t="s">
        <v>6</v>
      </c>
      <c r="N33" s="56" t="s">
        <v>7</v>
      </c>
      <c r="O33" s="311" t="s">
        <v>8</v>
      </c>
      <c r="P33" s="311" t="s">
        <v>9</v>
      </c>
      <c r="Q33" s="56" t="s">
        <v>5</v>
      </c>
      <c r="R33" s="56" t="s">
        <v>6</v>
      </c>
      <c r="S33" s="56" t="s">
        <v>7</v>
      </c>
      <c r="T33" s="311" t="s">
        <v>8</v>
      </c>
      <c r="U33" s="311" t="s">
        <v>9</v>
      </c>
    </row>
    <row r="34" spans="1:21" ht="31.5" customHeight="1">
      <c r="A34" s="309"/>
      <c r="B34" s="182" t="str">
        <f>$B$6</f>
        <v xml:space="preserve">cf=j= @)&amp;$÷&amp;%
-;fpg–k';_                </v>
      </c>
      <c r="C34" s="182" t="str">
        <f>$C$6</f>
        <v xml:space="preserve">cf=j= @)&amp;%÷&amp;^
-;fpg–k';_                </v>
      </c>
      <c r="D34" s="182" t="str">
        <f>$D$6</f>
        <v xml:space="preserve">cf=j= @)&amp;^÷&amp;&amp;
-;fpg–k';_                </v>
      </c>
      <c r="E34" s="311"/>
      <c r="F34" s="311"/>
      <c r="G34" s="182" t="str">
        <f>$B$6</f>
        <v xml:space="preserve">cf=j= @)&amp;$÷&amp;%
-;fpg–k';_                </v>
      </c>
      <c r="H34" s="182" t="str">
        <f>$C$6</f>
        <v xml:space="preserve">cf=j= @)&amp;%÷&amp;^
-;fpg–k';_                </v>
      </c>
      <c r="I34" s="182" t="str">
        <f>$D$6</f>
        <v xml:space="preserve">cf=j= @)&amp;^÷&amp;&amp;
-;fpg–k';_                </v>
      </c>
      <c r="J34" s="311"/>
      <c r="K34" s="311"/>
      <c r="L34" s="182" t="str">
        <f>$B$6</f>
        <v xml:space="preserve">cf=j= @)&amp;$÷&amp;%
-;fpg–k';_                </v>
      </c>
      <c r="M34" s="182" t="str">
        <f>$C$6</f>
        <v xml:space="preserve">cf=j= @)&amp;%÷&amp;^
-;fpg–k';_                </v>
      </c>
      <c r="N34" s="182" t="str">
        <f>$D$6</f>
        <v xml:space="preserve">cf=j= @)&amp;^÷&amp;&amp;
-;fpg–k';_                </v>
      </c>
      <c r="O34" s="311"/>
      <c r="P34" s="311"/>
      <c r="Q34" s="182" t="str">
        <f>$B$6</f>
        <v xml:space="preserve">cf=j= @)&amp;$÷&amp;%
-;fpg–k';_                </v>
      </c>
      <c r="R34" s="182" t="str">
        <f>$C$6</f>
        <v xml:space="preserve">cf=j= @)&amp;%÷&amp;^
-;fpg–k';_                </v>
      </c>
      <c r="S34" s="182" t="str">
        <f>$D$6</f>
        <v xml:space="preserve">cf=j= @)&amp;^÷&amp;&amp;
-;fpg–k';_                </v>
      </c>
      <c r="T34" s="311"/>
      <c r="U34" s="311"/>
    </row>
    <row r="35" spans="1:21" ht="17">
      <c r="A35" s="91" t="s">
        <v>13</v>
      </c>
      <c r="B35" s="96">
        <v>2644064.1</v>
      </c>
      <c r="C35" s="96">
        <v>2921746.17</v>
      </c>
      <c r="D35" s="96">
        <v>2852638.7100000004</v>
      </c>
      <c r="E35" s="148">
        <v>10.502092971195353</v>
      </c>
      <c r="F35" s="148">
        <v>-2.3652793904406622</v>
      </c>
      <c r="G35" s="96">
        <v>689203</v>
      </c>
      <c r="H35" s="96">
        <v>700251</v>
      </c>
      <c r="I35" s="96">
        <v>707999</v>
      </c>
      <c r="J35" s="148">
        <v>1.6030110141714431</v>
      </c>
      <c r="K35" s="148">
        <v>1.1064603977716416</v>
      </c>
      <c r="L35" s="96">
        <v>1322008.5999999999</v>
      </c>
      <c r="M35" s="96">
        <v>1437110.8</v>
      </c>
      <c r="N35" s="96">
        <v>1253343.8799999999</v>
      </c>
      <c r="O35" s="148">
        <v>8.706615070431468</v>
      </c>
      <c r="P35" s="148">
        <v>-12.787247858689824</v>
      </c>
      <c r="Q35" s="96">
        <v>14033623.351431457</v>
      </c>
      <c r="R35" s="96">
        <v>14942513.66</v>
      </c>
      <c r="S35" s="96">
        <v>14685459.310000002</v>
      </c>
      <c r="T35" s="148">
        <v>6.4765191840198071</v>
      </c>
      <c r="U35" s="148">
        <v>-1.7202885394584797</v>
      </c>
    </row>
    <row r="36" spans="1:21" ht="17">
      <c r="A36" s="183" t="s">
        <v>14</v>
      </c>
      <c r="B36" s="99">
        <v>1153450</v>
      </c>
      <c r="C36" s="99">
        <v>1246625</v>
      </c>
      <c r="D36" s="99">
        <v>1201576</v>
      </c>
      <c r="E36" s="153">
        <v>8.0779400927651892</v>
      </c>
      <c r="F36" s="153">
        <v>-3.6136769277048018</v>
      </c>
      <c r="G36" s="99">
        <v>131747</v>
      </c>
      <c r="H36" s="99">
        <v>133580</v>
      </c>
      <c r="I36" s="99">
        <v>135842</v>
      </c>
      <c r="J36" s="153">
        <v>1.3913030277729206</v>
      </c>
      <c r="K36" s="153">
        <v>1.6933672705494729</v>
      </c>
      <c r="L36" s="99">
        <v>639500.19999999995</v>
      </c>
      <c r="M36" s="99">
        <v>733902.2</v>
      </c>
      <c r="N36" s="99">
        <v>565460.19999999995</v>
      </c>
      <c r="O36" s="153">
        <v>14.761840574873958</v>
      </c>
      <c r="P36" s="153">
        <v>-22.951559485718946</v>
      </c>
      <c r="Q36" s="131">
        <v>5173366.9703686666</v>
      </c>
      <c r="R36" s="131">
        <v>5726030.6200000001</v>
      </c>
      <c r="S36" s="131">
        <v>5338755.0900000008</v>
      </c>
      <c r="T36" s="153">
        <v>10.682861911726121</v>
      </c>
      <c r="U36" s="153">
        <v>-6.7634205211427769</v>
      </c>
    </row>
    <row r="37" spans="1:21" ht="17">
      <c r="A37" s="183" t="s">
        <v>15</v>
      </c>
      <c r="B37" s="99">
        <v>308072</v>
      </c>
      <c r="C37" s="99">
        <v>328824.34999999998</v>
      </c>
      <c r="D37" s="99">
        <v>319786.92</v>
      </c>
      <c r="E37" s="153">
        <v>6.7362012776233939</v>
      </c>
      <c r="F37" s="153">
        <v>-2.7484065580909629</v>
      </c>
      <c r="G37" s="99">
        <v>214624</v>
      </c>
      <c r="H37" s="99">
        <v>217060</v>
      </c>
      <c r="I37" s="99">
        <v>218637</v>
      </c>
      <c r="J37" s="153">
        <v>1.1350082003876594</v>
      </c>
      <c r="K37" s="153">
        <v>0.72652722749471366</v>
      </c>
      <c r="L37" s="99">
        <v>103140</v>
      </c>
      <c r="M37" s="99">
        <v>104667.8</v>
      </c>
      <c r="N37" s="99">
        <v>97295</v>
      </c>
      <c r="O37" s="153">
        <v>1.4812875702928068</v>
      </c>
      <c r="P37" s="153">
        <v>-7.0440001605078209</v>
      </c>
      <c r="Q37" s="131">
        <v>2530373</v>
      </c>
      <c r="R37" s="131">
        <v>2587050.86</v>
      </c>
      <c r="S37" s="131">
        <v>2587351.9500000002</v>
      </c>
      <c r="T37" s="153">
        <v>2.2399013900322018</v>
      </c>
      <c r="U37" s="153">
        <v>1.1638348694859246E-2</v>
      </c>
    </row>
    <row r="38" spans="1:21" ht="17">
      <c r="A38" s="184" t="s">
        <v>16</v>
      </c>
      <c r="B38" s="99">
        <v>174295</v>
      </c>
      <c r="C38" s="99">
        <v>299132</v>
      </c>
      <c r="D38" s="99">
        <v>306822</v>
      </c>
      <c r="E38" s="153">
        <v>71.623970854011873</v>
      </c>
      <c r="F38" s="153">
        <v>2.5707714320099484</v>
      </c>
      <c r="G38" s="99">
        <v>19485</v>
      </c>
      <c r="H38" s="99">
        <v>19683</v>
      </c>
      <c r="I38" s="99">
        <v>19951</v>
      </c>
      <c r="J38" s="153">
        <v>1.0161662817552042</v>
      </c>
      <c r="K38" s="153">
        <v>1.3615810597977998</v>
      </c>
      <c r="L38" s="99">
        <v>0</v>
      </c>
      <c r="M38" s="99">
        <v>0</v>
      </c>
      <c r="N38" s="99">
        <v>0</v>
      </c>
      <c r="O38" s="153">
        <v>0</v>
      </c>
      <c r="P38" s="153">
        <v>0</v>
      </c>
      <c r="Q38" s="131">
        <v>658179</v>
      </c>
      <c r="R38" s="131">
        <v>767379</v>
      </c>
      <c r="S38" s="131">
        <v>787916.37</v>
      </c>
      <c r="T38" s="153">
        <v>16.591231260796846</v>
      </c>
      <c r="U38" s="153">
        <v>2.6763007588167085</v>
      </c>
    </row>
    <row r="39" spans="1:21" ht="17">
      <c r="A39" s="183" t="s">
        <v>17</v>
      </c>
      <c r="B39" s="99">
        <v>12949</v>
      </c>
      <c r="C39" s="99">
        <v>12838</v>
      </c>
      <c r="D39" s="99">
        <v>12886</v>
      </c>
      <c r="E39" s="153">
        <v>-0.85720905089196719</v>
      </c>
      <c r="F39" s="153">
        <v>0.37389001402088695</v>
      </c>
      <c r="G39" s="99">
        <v>2216</v>
      </c>
      <c r="H39" s="99">
        <v>2086</v>
      </c>
      <c r="I39" s="99">
        <v>2019</v>
      </c>
      <c r="J39" s="153">
        <v>-5.8664259927797815</v>
      </c>
      <c r="K39" s="153">
        <v>-3.2118887823585851</v>
      </c>
      <c r="L39" s="99">
        <v>17934</v>
      </c>
      <c r="M39" s="99">
        <v>18100.5</v>
      </c>
      <c r="N39" s="99">
        <v>18317</v>
      </c>
      <c r="O39" s="153">
        <v>0.92840414854467213</v>
      </c>
      <c r="P39" s="153">
        <v>1.1960995552609006</v>
      </c>
      <c r="Q39" s="131">
        <v>274219.40000000002</v>
      </c>
      <c r="R39" s="131">
        <v>256581.64</v>
      </c>
      <c r="S39" s="131">
        <v>267457.13</v>
      </c>
      <c r="T39" s="153">
        <v>-6.4319884005289225</v>
      </c>
      <c r="U39" s="153">
        <v>4.2386080313462742</v>
      </c>
    </row>
    <row r="40" spans="1:21" ht="17">
      <c r="A40" s="183" t="s">
        <v>18</v>
      </c>
      <c r="B40" s="99">
        <v>2840</v>
      </c>
      <c r="C40" s="99">
        <v>4171</v>
      </c>
      <c r="D40" s="99">
        <v>3358</v>
      </c>
      <c r="E40" s="153">
        <v>46.866197183098592</v>
      </c>
      <c r="F40" s="153">
        <v>-19.491728602253659</v>
      </c>
      <c r="G40" s="99">
        <v>160216</v>
      </c>
      <c r="H40" s="99">
        <v>166490</v>
      </c>
      <c r="I40" s="99">
        <v>169765</v>
      </c>
      <c r="J40" s="153">
        <v>3.9159634493433941</v>
      </c>
      <c r="K40" s="153">
        <v>1.9670851102168427</v>
      </c>
      <c r="L40" s="99">
        <v>5060</v>
      </c>
      <c r="M40" s="99">
        <v>4705</v>
      </c>
      <c r="N40" s="99">
        <v>5085</v>
      </c>
      <c r="O40" s="153">
        <v>-7.0158102766798436</v>
      </c>
      <c r="P40" s="153">
        <v>8.0765143464399642</v>
      </c>
      <c r="Q40" s="131">
        <v>171607</v>
      </c>
      <c r="R40" s="131">
        <v>178853</v>
      </c>
      <c r="S40" s="131">
        <v>181635.56</v>
      </c>
      <c r="T40" s="153">
        <v>4.222438478616823</v>
      </c>
      <c r="U40" s="153">
        <v>1.5557804453937081</v>
      </c>
    </row>
    <row r="41" spans="1:21" ht="17">
      <c r="A41" s="183" t="s">
        <v>19</v>
      </c>
      <c r="B41" s="99">
        <v>995</v>
      </c>
      <c r="C41" s="99">
        <v>979</v>
      </c>
      <c r="D41" s="99">
        <v>983.36</v>
      </c>
      <c r="E41" s="153">
        <v>-1.608040201005025</v>
      </c>
      <c r="F41" s="153">
        <v>0.4453524004085665</v>
      </c>
      <c r="G41" s="99">
        <v>13245</v>
      </c>
      <c r="H41" s="99">
        <v>11613</v>
      </c>
      <c r="I41" s="99">
        <v>10845</v>
      </c>
      <c r="J41" s="153">
        <v>-12.321630804077017</v>
      </c>
      <c r="K41" s="153">
        <v>-6.6132782226814726</v>
      </c>
      <c r="L41" s="99">
        <v>281</v>
      </c>
      <c r="M41" s="99">
        <v>282.8</v>
      </c>
      <c r="N41" s="99">
        <v>292.89999999999998</v>
      </c>
      <c r="O41" s="153">
        <v>0.64056939501779198</v>
      </c>
      <c r="P41" s="153">
        <v>3.5714285714285552</v>
      </c>
      <c r="Q41" s="131">
        <v>23022.420967333503</v>
      </c>
      <c r="R41" s="131">
        <v>21318</v>
      </c>
      <c r="S41" s="131">
        <v>19728.18</v>
      </c>
      <c r="T41" s="153">
        <v>-7.4033090166838065</v>
      </c>
      <c r="U41" s="153">
        <v>-7.4576414297776523</v>
      </c>
    </row>
    <row r="42" spans="1:21" ht="17">
      <c r="A42" s="183" t="s">
        <v>20</v>
      </c>
      <c r="B42" s="99">
        <v>426503.1</v>
      </c>
      <c r="C42" s="99">
        <v>418327</v>
      </c>
      <c r="D42" s="99">
        <v>434476</v>
      </c>
      <c r="E42" s="153">
        <v>-1.9170083406193186</v>
      </c>
      <c r="F42" s="153">
        <v>3.8603771690567328</v>
      </c>
      <c r="G42" s="99">
        <v>141167</v>
      </c>
      <c r="H42" s="99">
        <v>143117</v>
      </c>
      <c r="I42" s="99">
        <v>144241</v>
      </c>
      <c r="J42" s="153">
        <v>1.3813426650704344</v>
      </c>
      <c r="K42" s="153">
        <v>0.78537140940628092</v>
      </c>
      <c r="L42" s="99">
        <v>209677</v>
      </c>
      <c r="M42" s="99">
        <v>226445</v>
      </c>
      <c r="N42" s="99">
        <v>231961.5</v>
      </c>
      <c r="O42" s="153">
        <v>7.9970621479704391</v>
      </c>
      <c r="P42" s="153">
        <v>2.4361323941796087</v>
      </c>
      <c r="Q42" s="131">
        <v>2479276.65</v>
      </c>
      <c r="R42" s="131">
        <v>2536212.23</v>
      </c>
      <c r="S42" s="131">
        <v>2599865.73</v>
      </c>
      <c r="T42" s="153">
        <v>2.2964593322007971</v>
      </c>
      <c r="U42" s="153">
        <v>2.5097860205492282</v>
      </c>
    </row>
    <row r="43" spans="1:21" ht="17">
      <c r="A43" s="183" t="s">
        <v>21</v>
      </c>
      <c r="B43" s="99">
        <v>467631</v>
      </c>
      <c r="C43" s="99">
        <v>439629</v>
      </c>
      <c r="D43" s="99">
        <v>423240.41000000003</v>
      </c>
      <c r="E43" s="153">
        <v>-5.9880546841419857</v>
      </c>
      <c r="F43" s="153">
        <v>-3.7278227778422206</v>
      </c>
      <c r="G43" s="99">
        <v>0</v>
      </c>
      <c r="H43" s="99">
        <v>0</v>
      </c>
      <c r="I43" s="99">
        <v>0</v>
      </c>
      <c r="J43" s="153">
        <v>0</v>
      </c>
      <c r="K43" s="153">
        <v>0</v>
      </c>
      <c r="L43" s="99">
        <v>279325</v>
      </c>
      <c r="M43" s="99">
        <v>279475</v>
      </c>
      <c r="N43" s="99">
        <v>257640</v>
      </c>
      <c r="O43" s="153">
        <v>5.3700886064618203E-2</v>
      </c>
      <c r="P43" s="153">
        <v>-7.8128634045979055</v>
      </c>
      <c r="Q43" s="131">
        <v>2284417</v>
      </c>
      <c r="R43" s="131">
        <v>2352875</v>
      </c>
      <c r="S43" s="131">
        <v>2378769.41</v>
      </c>
      <c r="T43" s="153">
        <v>2.9967383363020019</v>
      </c>
      <c r="U43" s="153">
        <v>1.1005433777825147</v>
      </c>
    </row>
    <row r="44" spans="1:21" ht="17">
      <c r="A44" s="183" t="s">
        <v>22</v>
      </c>
      <c r="B44" s="99">
        <v>0</v>
      </c>
      <c r="C44" s="99">
        <v>0</v>
      </c>
      <c r="D44" s="99">
        <v>0</v>
      </c>
      <c r="E44" s="153">
        <v>0</v>
      </c>
      <c r="F44" s="153">
        <v>0</v>
      </c>
      <c r="G44" s="99">
        <v>0</v>
      </c>
      <c r="H44" s="99">
        <v>0</v>
      </c>
      <c r="I44" s="99">
        <v>0</v>
      </c>
      <c r="J44" s="153">
        <v>0</v>
      </c>
      <c r="K44" s="153">
        <v>0</v>
      </c>
      <c r="L44" s="99">
        <v>0</v>
      </c>
      <c r="M44" s="99">
        <v>0</v>
      </c>
      <c r="N44" s="99">
        <v>0</v>
      </c>
      <c r="O44" s="153">
        <v>0</v>
      </c>
      <c r="P44" s="153">
        <v>0</v>
      </c>
      <c r="Q44" s="131">
        <v>10855</v>
      </c>
      <c r="R44" s="131">
        <v>10481.5</v>
      </c>
      <c r="S44" s="131">
        <v>10572</v>
      </c>
      <c r="T44" s="153">
        <v>-3.4408106863196792</v>
      </c>
      <c r="U44" s="153">
        <v>0.86342603634976456</v>
      </c>
    </row>
    <row r="45" spans="1:21" ht="17">
      <c r="A45" s="183" t="s">
        <v>23</v>
      </c>
      <c r="B45" s="99">
        <v>0</v>
      </c>
      <c r="C45" s="99">
        <v>0</v>
      </c>
      <c r="D45" s="99">
        <v>0</v>
      </c>
      <c r="E45" s="153">
        <v>0</v>
      </c>
      <c r="F45" s="153">
        <v>0</v>
      </c>
      <c r="G45" s="99">
        <v>0</v>
      </c>
      <c r="H45" s="99">
        <v>0</v>
      </c>
      <c r="I45" s="99">
        <v>0</v>
      </c>
      <c r="J45" s="153">
        <v>0</v>
      </c>
      <c r="K45" s="153">
        <v>0</v>
      </c>
      <c r="L45" s="99">
        <v>0</v>
      </c>
      <c r="M45" s="99">
        <v>0</v>
      </c>
      <c r="N45" s="99">
        <v>0</v>
      </c>
      <c r="O45" s="153">
        <v>0</v>
      </c>
      <c r="P45" s="153">
        <v>0</v>
      </c>
      <c r="Q45" s="131">
        <v>821.25</v>
      </c>
      <c r="R45" s="131">
        <v>879.25</v>
      </c>
      <c r="S45" s="131">
        <v>861.5</v>
      </c>
      <c r="T45" s="153">
        <v>7.0624048706240359</v>
      </c>
      <c r="U45" s="153">
        <v>-2.0187659937446654</v>
      </c>
    </row>
    <row r="46" spans="1:21" ht="17">
      <c r="A46" s="183" t="s">
        <v>24</v>
      </c>
      <c r="B46" s="99">
        <v>2583</v>
      </c>
      <c r="C46" s="99">
        <v>2514</v>
      </c>
      <c r="D46" s="99">
        <v>2532.02</v>
      </c>
      <c r="E46" s="153">
        <v>-2.6713124274099869</v>
      </c>
      <c r="F46" s="153">
        <v>0.71678599840892332</v>
      </c>
      <c r="G46" s="99">
        <v>0</v>
      </c>
      <c r="H46" s="99">
        <v>0</v>
      </c>
      <c r="I46" s="99">
        <v>0</v>
      </c>
      <c r="J46" s="153">
        <v>0</v>
      </c>
      <c r="K46" s="153">
        <v>0</v>
      </c>
      <c r="L46" s="99">
        <v>8128</v>
      </c>
      <c r="M46" s="99">
        <v>8451</v>
      </c>
      <c r="N46" s="99">
        <v>9496.73</v>
      </c>
      <c r="O46" s="153">
        <v>3.9739173228346516</v>
      </c>
      <c r="P46" s="153">
        <v>12.374038575316519</v>
      </c>
      <c r="Q46" s="131">
        <v>25101.170095457477</v>
      </c>
      <c r="R46" s="131">
        <v>26269.599999999999</v>
      </c>
      <c r="S46" s="131">
        <v>27788.15</v>
      </c>
      <c r="T46" s="153">
        <v>4.6548822230162443</v>
      </c>
      <c r="U46" s="153">
        <v>5.7806361726101727</v>
      </c>
    </row>
    <row r="47" spans="1:21" ht="17">
      <c r="A47" s="183" t="s">
        <v>25</v>
      </c>
      <c r="B47" s="99">
        <v>65493</v>
      </c>
      <c r="C47" s="99">
        <v>98842</v>
      </c>
      <c r="D47" s="99">
        <v>77319</v>
      </c>
      <c r="E47" s="153">
        <v>50.919945643045821</v>
      </c>
      <c r="F47" s="153">
        <v>-21.775156310070614</v>
      </c>
      <c r="G47" s="99">
        <v>0</v>
      </c>
      <c r="H47" s="99">
        <v>0</v>
      </c>
      <c r="I47" s="99">
        <v>0</v>
      </c>
      <c r="J47" s="153">
        <v>0</v>
      </c>
      <c r="K47" s="153">
        <v>0</v>
      </c>
      <c r="L47" s="99">
        <v>22676</v>
      </c>
      <c r="M47" s="99">
        <v>24615</v>
      </c>
      <c r="N47" s="99">
        <v>33484.15</v>
      </c>
      <c r="O47" s="153">
        <v>8.5508908096665976</v>
      </c>
      <c r="P47" s="153">
        <v>36.031484866951047</v>
      </c>
      <c r="Q47" s="131">
        <v>200080.89</v>
      </c>
      <c r="R47" s="131">
        <v>243147.87</v>
      </c>
      <c r="S47" s="131">
        <v>245264.74</v>
      </c>
      <c r="T47" s="153">
        <v>21.524784300989452</v>
      </c>
      <c r="U47" s="153">
        <v>0.87061013530573916</v>
      </c>
    </row>
    <row r="48" spans="1:21" ht="17">
      <c r="A48" s="183" t="s">
        <v>26</v>
      </c>
      <c r="B48" s="99">
        <v>29253</v>
      </c>
      <c r="C48" s="99">
        <v>69864.820000000007</v>
      </c>
      <c r="D48" s="99">
        <v>69659</v>
      </c>
      <c r="E48" s="153">
        <v>138.82959012750834</v>
      </c>
      <c r="F48" s="153">
        <v>-0.29459748125022145</v>
      </c>
      <c r="G48" s="99">
        <v>6503</v>
      </c>
      <c r="H48" s="99">
        <v>6622</v>
      </c>
      <c r="I48" s="99">
        <v>6699</v>
      </c>
      <c r="J48" s="153">
        <v>1.8299246501614732</v>
      </c>
      <c r="K48" s="153">
        <v>1.1627906976744242</v>
      </c>
      <c r="L48" s="99">
        <v>36287.4</v>
      </c>
      <c r="M48" s="99">
        <v>36466.5</v>
      </c>
      <c r="N48" s="99">
        <v>34311.4</v>
      </c>
      <c r="O48" s="153">
        <v>0.49355974801170532</v>
      </c>
      <c r="P48" s="153">
        <v>-5.9098076316619341</v>
      </c>
      <c r="Q48" s="131">
        <v>202303.6</v>
      </c>
      <c r="R48" s="131">
        <v>235435.09000000003</v>
      </c>
      <c r="S48" s="131">
        <v>239493.5</v>
      </c>
      <c r="T48" s="153">
        <v>16.377113407769329</v>
      </c>
      <c r="U48" s="153">
        <v>1.7237914705067823</v>
      </c>
    </row>
    <row r="49" spans="1:21" ht="17">
      <c r="A49" s="91" t="s">
        <v>454</v>
      </c>
      <c r="B49" s="101">
        <v>427427.6</v>
      </c>
      <c r="C49" s="101">
        <v>535088</v>
      </c>
      <c r="D49" s="101">
        <v>477685</v>
      </c>
      <c r="E49" s="148">
        <v>25.187985052907209</v>
      </c>
      <c r="F49" s="148">
        <v>-10.727768142810163</v>
      </c>
      <c r="G49" s="101">
        <v>136694</v>
      </c>
      <c r="H49" s="101">
        <v>145038</v>
      </c>
      <c r="I49" s="101">
        <v>148029</v>
      </c>
      <c r="J49" s="148">
        <v>6.1041450246535902</v>
      </c>
      <c r="K49" s="148">
        <v>2.0622181773052546</v>
      </c>
      <c r="L49" s="101">
        <v>203588</v>
      </c>
      <c r="M49" s="101">
        <v>202327</v>
      </c>
      <c r="N49" s="101">
        <v>211107.5</v>
      </c>
      <c r="O49" s="148">
        <v>-0.61938817612039543</v>
      </c>
      <c r="P49" s="148">
        <v>4.3397569281410853</v>
      </c>
      <c r="Q49" s="96">
        <v>2797877.8400000003</v>
      </c>
      <c r="R49" s="96">
        <v>3016297.15</v>
      </c>
      <c r="S49" s="96">
        <v>3232888.2</v>
      </c>
      <c r="T49" s="148">
        <v>7.8066063813565023</v>
      </c>
      <c r="U49" s="148">
        <v>7.1806933875861745</v>
      </c>
    </row>
    <row r="50" spans="1:21" ht="17">
      <c r="A50" s="91" t="s">
        <v>27</v>
      </c>
      <c r="B50" s="102">
        <v>162768.70000000001</v>
      </c>
      <c r="C50" s="102">
        <v>192114.1</v>
      </c>
      <c r="D50" s="102">
        <v>200630.52000000002</v>
      </c>
      <c r="E50" s="148">
        <v>18.028896218990511</v>
      </c>
      <c r="F50" s="148">
        <v>4.4330010134602418</v>
      </c>
      <c r="G50" s="102">
        <v>112375</v>
      </c>
      <c r="H50" s="102">
        <v>117294</v>
      </c>
      <c r="I50" s="102">
        <v>120198</v>
      </c>
      <c r="J50" s="148">
        <v>4.3773081201334776</v>
      </c>
      <c r="K50" s="148">
        <v>2.4758299657271436</v>
      </c>
      <c r="L50" s="102">
        <v>121617.4</v>
      </c>
      <c r="M50" s="102">
        <v>130928</v>
      </c>
      <c r="N50" s="102">
        <v>92092.3</v>
      </c>
      <c r="O50" s="148">
        <v>7.6556479582691424</v>
      </c>
      <c r="P50" s="148">
        <v>-29.661875229133571</v>
      </c>
      <c r="Q50" s="96">
        <v>1230235.7599999998</v>
      </c>
      <c r="R50" s="96">
        <v>1311874.72</v>
      </c>
      <c r="S50" s="96">
        <v>1289643.8899999999</v>
      </c>
      <c r="T50" s="148">
        <v>6.6360418591636687</v>
      </c>
      <c r="U50" s="148">
        <v>-1.694584830478334</v>
      </c>
    </row>
    <row r="51" spans="1:21" ht="17">
      <c r="A51" s="183" t="s">
        <v>28</v>
      </c>
      <c r="B51" s="99">
        <v>15548</v>
      </c>
      <c r="C51" s="99">
        <v>22212</v>
      </c>
      <c r="D51" s="99">
        <v>22605.919999999998</v>
      </c>
      <c r="E51" s="153">
        <v>42.860818111654226</v>
      </c>
      <c r="F51" s="153">
        <v>1.773455789663231</v>
      </c>
      <c r="G51" s="99">
        <v>18833</v>
      </c>
      <c r="H51" s="99">
        <v>18847</v>
      </c>
      <c r="I51" s="99">
        <v>18872</v>
      </c>
      <c r="J51" s="153">
        <v>7.4337598895539259E-2</v>
      </c>
      <c r="K51" s="153">
        <v>0.13264710564016013</v>
      </c>
      <c r="L51" s="99">
        <v>9761</v>
      </c>
      <c r="M51" s="99">
        <v>9844</v>
      </c>
      <c r="N51" s="99">
        <v>8993.4</v>
      </c>
      <c r="O51" s="153">
        <v>0.85032271283679961</v>
      </c>
      <c r="P51" s="153">
        <v>-8.6407964242177968</v>
      </c>
      <c r="Q51" s="131">
        <v>176319.9</v>
      </c>
      <c r="R51" s="131">
        <v>194167.61</v>
      </c>
      <c r="S51" s="131">
        <v>195403.81999999998</v>
      </c>
      <c r="T51" s="153">
        <v>10.122345804415716</v>
      </c>
      <c r="U51" s="153">
        <v>0.63667158492602027</v>
      </c>
    </row>
    <row r="52" spans="1:21" ht="17">
      <c r="A52" s="183" t="s">
        <v>29</v>
      </c>
      <c r="B52" s="99">
        <v>26625</v>
      </c>
      <c r="C52" s="99">
        <v>29304</v>
      </c>
      <c r="D52" s="99">
        <v>29663</v>
      </c>
      <c r="E52" s="153">
        <v>10.061971830985911</v>
      </c>
      <c r="F52" s="153">
        <v>1.2250887250887246</v>
      </c>
      <c r="G52" s="99">
        <v>6881</v>
      </c>
      <c r="H52" s="99">
        <v>6885</v>
      </c>
      <c r="I52" s="99">
        <v>6897</v>
      </c>
      <c r="J52" s="153">
        <v>5.8131085598020604E-2</v>
      </c>
      <c r="K52" s="153">
        <v>0.17429193899782547</v>
      </c>
      <c r="L52" s="99">
        <v>12105</v>
      </c>
      <c r="M52" s="99">
        <v>12180</v>
      </c>
      <c r="N52" s="99">
        <v>14752</v>
      </c>
      <c r="O52" s="153">
        <v>0.6195786864931847</v>
      </c>
      <c r="P52" s="153">
        <v>21.116584564860432</v>
      </c>
      <c r="Q52" s="131">
        <v>162336.10999999999</v>
      </c>
      <c r="R52" s="131">
        <v>170033.36</v>
      </c>
      <c r="S52" s="131">
        <v>171072.11</v>
      </c>
      <c r="T52" s="153">
        <v>4.7415513406105418</v>
      </c>
      <c r="U52" s="153">
        <v>0.61090952975344237</v>
      </c>
    </row>
    <row r="53" spans="1:21" ht="17">
      <c r="A53" s="183" t="s">
        <v>30</v>
      </c>
      <c r="B53" s="99">
        <v>34683</v>
      </c>
      <c r="C53" s="99">
        <v>37798.1</v>
      </c>
      <c r="D53" s="99">
        <v>40022</v>
      </c>
      <c r="E53" s="153">
        <v>8.9816336533748569</v>
      </c>
      <c r="F53" s="153">
        <v>5.8836290713025363</v>
      </c>
      <c r="G53" s="99">
        <v>3061</v>
      </c>
      <c r="H53" s="99">
        <v>3069</v>
      </c>
      <c r="I53" s="99">
        <v>3067</v>
      </c>
      <c r="J53" s="153">
        <v>0.26135249918326053</v>
      </c>
      <c r="K53" s="153">
        <v>-6.5167807103293285E-2</v>
      </c>
      <c r="L53" s="99">
        <v>15699</v>
      </c>
      <c r="M53" s="99">
        <v>18389</v>
      </c>
      <c r="N53" s="99">
        <v>18052</v>
      </c>
      <c r="O53" s="153">
        <v>17.134849353462016</v>
      </c>
      <c r="P53" s="153">
        <v>-1.8326173255750717</v>
      </c>
      <c r="Q53" s="131">
        <v>188943.6</v>
      </c>
      <c r="R53" s="131">
        <v>203592.1</v>
      </c>
      <c r="S53" s="131">
        <v>213322.5</v>
      </c>
      <c r="T53" s="153">
        <v>7.7528426472238294</v>
      </c>
      <c r="U53" s="153">
        <v>4.7793602993436224</v>
      </c>
    </row>
    <row r="54" spans="1:21" ht="17">
      <c r="A54" s="183" t="s">
        <v>31</v>
      </c>
      <c r="B54" s="99">
        <v>3074</v>
      </c>
      <c r="C54" s="99">
        <v>3252</v>
      </c>
      <c r="D54" s="99">
        <v>3380</v>
      </c>
      <c r="E54" s="153">
        <v>5.7905009759271309</v>
      </c>
      <c r="F54" s="153">
        <v>3.9360393603935933</v>
      </c>
      <c r="G54" s="99">
        <v>14888</v>
      </c>
      <c r="H54" s="99">
        <v>15128</v>
      </c>
      <c r="I54" s="99">
        <v>15314</v>
      </c>
      <c r="J54" s="153">
        <v>1.6120365394948806</v>
      </c>
      <c r="K54" s="153">
        <v>1.2295081967213122</v>
      </c>
      <c r="L54" s="99">
        <v>1898</v>
      </c>
      <c r="M54" s="99">
        <v>1988</v>
      </c>
      <c r="N54" s="99">
        <v>1995.4</v>
      </c>
      <c r="O54" s="153">
        <v>4.7418335089568018</v>
      </c>
      <c r="P54" s="153">
        <v>0.37223340040242192</v>
      </c>
      <c r="Q54" s="131">
        <v>30216</v>
      </c>
      <c r="R54" s="131">
        <v>31124.7</v>
      </c>
      <c r="S54" s="131">
        <v>31652.400000000001</v>
      </c>
      <c r="T54" s="153">
        <v>3.0073471008737158</v>
      </c>
      <c r="U54" s="153">
        <v>1.6954380283183497</v>
      </c>
    </row>
    <row r="55" spans="1:21" ht="17">
      <c r="A55" s="183" t="s">
        <v>32</v>
      </c>
      <c r="B55" s="99">
        <v>12592</v>
      </c>
      <c r="C55" s="99">
        <v>18160</v>
      </c>
      <c r="D55" s="99">
        <v>15558</v>
      </c>
      <c r="E55" s="153">
        <v>44.218551461245227</v>
      </c>
      <c r="F55" s="153">
        <v>-14.328193832599126</v>
      </c>
      <c r="G55" s="99">
        <v>12713</v>
      </c>
      <c r="H55" s="99">
        <v>12958</v>
      </c>
      <c r="I55" s="99">
        <v>13170</v>
      </c>
      <c r="J55" s="153">
        <v>1.9271611736018315</v>
      </c>
      <c r="K55" s="153">
        <v>1.636054946751031</v>
      </c>
      <c r="L55" s="99">
        <v>8178</v>
      </c>
      <c r="M55" s="99">
        <v>8275</v>
      </c>
      <c r="N55" s="99">
        <v>8288</v>
      </c>
      <c r="O55" s="153">
        <v>1.1861090731230206</v>
      </c>
      <c r="P55" s="153">
        <v>0.15709969788520084</v>
      </c>
      <c r="Q55" s="131">
        <v>202571.9</v>
      </c>
      <c r="R55" s="131">
        <v>210567</v>
      </c>
      <c r="S55" s="131">
        <v>205962</v>
      </c>
      <c r="T55" s="153">
        <v>3.9467961745928335</v>
      </c>
      <c r="U55" s="153">
        <v>-2.1869523714542254</v>
      </c>
    </row>
    <row r="56" spans="1:21" ht="17">
      <c r="A56" s="28" t="s">
        <v>33</v>
      </c>
      <c r="B56" s="99">
        <v>70145.7</v>
      </c>
      <c r="C56" s="99">
        <v>81255</v>
      </c>
      <c r="D56" s="99">
        <v>89257.600000000006</v>
      </c>
      <c r="E56" s="153">
        <v>15.837464021315625</v>
      </c>
      <c r="F56" s="153">
        <v>9.8487477693680319</v>
      </c>
      <c r="G56" s="99">
        <v>55999</v>
      </c>
      <c r="H56" s="99">
        <v>60407</v>
      </c>
      <c r="I56" s="99">
        <v>62878</v>
      </c>
      <c r="J56" s="153">
        <v>7.8715691351631421</v>
      </c>
      <c r="K56" s="153">
        <v>4.090585528167253</v>
      </c>
      <c r="L56" s="99">
        <v>73974.399999999994</v>
      </c>
      <c r="M56" s="99">
        <v>80249</v>
      </c>
      <c r="N56" s="99">
        <v>40008</v>
      </c>
      <c r="O56" s="153">
        <v>8.4821235454427608</v>
      </c>
      <c r="P56" s="153">
        <v>-50.145173148575061</v>
      </c>
      <c r="Q56" s="131">
        <v>449249.85</v>
      </c>
      <c r="R56" s="131">
        <v>481681.76</v>
      </c>
      <c r="S56" s="131">
        <v>453451.92</v>
      </c>
      <c r="T56" s="153">
        <v>7.2191253931414963</v>
      </c>
      <c r="U56" s="153">
        <v>-5.8606827877393641</v>
      </c>
    </row>
    <row r="57" spans="1:21" ht="17">
      <c r="A57" s="183" t="s">
        <v>34</v>
      </c>
      <c r="B57" s="99">
        <v>0</v>
      </c>
      <c r="C57" s="99">
        <v>0</v>
      </c>
      <c r="D57" s="99">
        <v>0</v>
      </c>
      <c r="E57" s="153">
        <v>0</v>
      </c>
      <c r="F57" s="153">
        <v>0</v>
      </c>
      <c r="G57" s="99">
        <v>0</v>
      </c>
      <c r="H57" s="99">
        <v>0</v>
      </c>
      <c r="I57" s="99">
        <v>0</v>
      </c>
      <c r="J57" s="153">
        <v>0</v>
      </c>
      <c r="K57" s="153">
        <v>0</v>
      </c>
      <c r="L57" s="99">
        <v>0</v>
      </c>
      <c r="M57" s="99">
        <v>0</v>
      </c>
      <c r="N57" s="99">
        <v>0</v>
      </c>
      <c r="O57" s="153">
        <v>0</v>
      </c>
      <c r="P57" s="153">
        <v>0</v>
      </c>
      <c r="Q57" s="131">
        <v>18962.900000000001</v>
      </c>
      <c r="R57" s="131">
        <v>18921.2</v>
      </c>
      <c r="S57" s="131">
        <v>16919.8</v>
      </c>
      <c r="T57" s="153">
        <v>-0.21990307389692987</v>
      </c>
      <c r="U57" s="153">
        <v>-10.57755322072596</v>
      </c>
    </row>
    <row r="58" spans="1:21" ht="17">
      <c r="A58" s="183" t="s">
        <v>35</v>
      </c>
      <c r="B58" s="99">
        <v>101</v>
      </c>
      <c r="C58" s="99">
        <v>133</v>
      </c>
      <c r="D58" s="99">
        <v>144</v>
      </c>
      <c r="E58" s="153">
        <v>31.683168316831683</v>
      </c>
      <c r="F58" s="153">
        <v>8.2706766917293209</v>
      </c>
      <c r="G58" s="99">
        <v>0</v>
      </c>
      <c r="H58" s="99">
        <v>0</v>
      </c>
      <c r="I58" s="99">
        <v>0</v>
      </c>
      <c r="J58" s="100">
        <v>0</v>
      </c>
      <c r="K58" s="100">
        <v>0</v>
      </c>
      <c r="L58" s="99">
        <v>2</v>
      </c>
      <c r="M58" s="99">
        <v>3</v>
      </c>
      <c r="N58" s="99">
        <v>3.5</v>
      </c>
      <c r="O58" s="153">
        <v>50</v>
      </c>
      <c r="P58" s="153">
        <v>16.666666666666671</v>
      </c>
      <c r="Q58" s="131">
        <v>1635.5</v>
      </c>
      <c r="R58" s="131">
        <v>1786.9900000000002</v>
      </c>
      <c r="S58" s="131">
        <v>1859.3400000000001</v>
      </c>
      <c r="T58" s="153">
        <v>9.2626108223784911</v>
      </c>
      <c r="U58" s="153">
        <v>4.0487076032882214</v>
      </c>
    </row>
    <row r="59" spans="1:21">
      <c r="A59" s="318" t="s">
        <v>389</v>
      </c>
      <c r="B59" s="318"/>
      <c r="C59" s="318"/>
      <c r="D59" s="318"/>
      <c r="E59" s="318"/>
      <c r="F59" s="318"/>
      <c r="G59" s="318"/>
      <c r="H59" s="318"/>
      <c r="I59" s="318"/>
      <c r="J59" s="318"/>
    </row>
    <row r="61" spans="1:21" ht="15.5">
      <c r="A61" s="106" t="s">
        <v>402</v>
      </c>
    </row>
    <row r="62" spans="1:21" ht="15">
      <c r="A62" s="135" t="s">
        <v>360</v>
      </c>
      <c r="B62" s="312" t="s">
        <v>368</v>
      </c>
      <c r="C62" s="312"/>
      <c r="D62" s="134" t="s">
        <v>401</v>
      </c>
    </row>
    <row r="63" spans="1:21" ht="16">
      <c r="A63" s="134" t="s">
        <v>369</v>
      </c>
      <c r="B63" s="146">
        <v>1242857.57</v>
      </c>
      <c r="C63" s="263">
        <v>23.279913557525632</v>
      </c>
      <c r="D63" s="262">
        <v>3.5177786206066957</v>
      </c>
    </row>
    <row r="64" spans="1:21" ht="16">
      <c r="A64" s="134" t="s">
        <v>370</v>
      </c>
      <c r="B64" s="146">
        <v>1228352.32</v>
      </c>
      <c r="C64" s="263">
        <v>23.008216321831686</v>
      </c>
      <c r="D64" s="262">
        <v>3.1507038828725769</v>
      </c>
    </row>
    <row r="65" spans="1:4" ht="16">
      <c r="A65" s="134" t="s">
        <v>371</v>
      </c>
      <c r="B65" s="146">
        <v>503824</v>
      </c>
      <c r="C65" s="263">
        <v>9.4371064322413023</v>
      </c>
      <c r="D65" s="262">
        <v>3.840619592477684</v>
      </c>
    </row>
    <row r="66" spans="1:4" ht="16">
      <c r="A66" s="134" t="s">
        <v>357</v>
      </c>
      <c r="B66" s="146">
        <v>460843</v>
      </c>
      <c r="C66" s="263">
        <v>8.6320311052140806</v>
      </c>
      <c r="D66" s="262">
        <v>3.498125094883862</v>
      </c>
    </row>
    <row r="67" spans="1:4" ht="16">
      <c r="A67" s="134" t="s">
        <v>372</v>
      </c>
      <c r="B67" s="146">
        <v>1201576</v>
      </c>
      <c r="C67" s="263">
        <v>22.506670183291735</v>
      </c>
      <c r="D67" s="262">
        <v>3.7179545890550836</v>
      </c>
    </row>
    <row r="68" spans="1:4" ht="16">
      <c r="A68" s="134" t="s">
        <v>354</v>
      </c>
      <c r="B68" s="146">
        <v>135842</v>
      </c>
      <c r="C68" s="263">
        <v>2.5444508637312295</v>
      </c>
      <c r="D68" s="262">
        <v>3.4997550928879653</v>
      </c>
    </row>
    <row r="69" spans="1:4" ht="16">
      <c r="A69" s="134" t="s">
        <v>355</v>
      </c>
      <c r="B69" s="146">
        <v>565460.19999999995</v>
      </c>
      <c r="C69" s="263">
        <v>10.59161153616432</v>
      </c>
      <c r="D69" s="262">
        <v>3.1187824034240075</v>
      </c>
    </row>
    <row r="70" spans="1:4" ht="16">
      <c r="B70" s="146">
        <v>5338755.0900000008</v>
      </c>
      <c r="C70" s="262"/>
      <c r="D70" s="262"/>
    </row>
  </sheetData>
  <customSheetViews>
    <customSheetView guid="{987B117E-A030-4738-9C8F-B53639619339}" topLeftCell="J1">
      <selection activeCell="R67" sqref="R67"/>
      <pageMargins left="0.7" right="0.7" top="0.75" bottom="0.75" header="0.3" footer="0.3"/>
    </customSheetView>
  </customSheetViews>
  <mergeCells count="32">
    <mergeCell ref="A1:U1"/>
    <mergeCell ref="A2:U2"/>
    <mergeCell ref="N3:P3"/>
    <mergeCell ref="S3:U3"/>
    <mergeCell ref="A4:A6"/>
    <mergeCell ref="B4:F4"/>
    <mergeCell ref="G4:K4"/>
    <mergeCell ref="L4:P4"/>
    <mergeCell ref="Q4:U4"/>
    <mergeCell ref="E5:E6"/>
    <mergeCell ref="F5:F6"/>
    <mergeCell ref="J5:J6"/>
    <mergeCell ref="K5:K6"/>
    <mergeCell ref="O5:O6"/>
    <mergeCell ref="P5:P6"/>
    <mergeCell ref="U5:U6"/>
    <mergeCell ref="B62:C62"/>
    <mergeCell ref="A59:J59"/>
    <mergeCell ref="T5:T6"/>
    <mergeCell ref="A32:A34"/>
    <mergeCell ref="B32:F32"/>
    <mergeCell ref="G32:K32"/>
    <mergeCell ref="L32:P32"/>
    <mergeCell ref="Q32:U32"/>
    <mergeCell ref="E33:E34"/>
    <mergeCell ref="F33:F34"/>
    <mergeCell ref="J33:J34"/>
    <mergeCell ref="K33:K34"/>
    <mergeCell ref="O33:O34"/>
    <mergeCell ref="P33:P34"/>
    <mergeCell ref="T33:T34"/>
    <mergeCell ref="U33:U34"/>
  </mergeCells>
  <hyperlinks>
    <hyperlink ref="B6" r:id="rId1" display="cf=j=@)^&amp;÷^*                        -;fpg–kf}if_ "/>
    <hyperlink ref="G6" r:id="rId2" display="cf=j=@)^^÷^&amp;                        -;fpg–kf}if_ "/>
    <hyperlink ref="D6" r:id="rId3" display="cf=j=@)^^÷^&amp;                        -;fpg–kf}if_ "/>
    <hyperlink ref="H6" r:id="rId4" display="cf=j=@)^^÷^&amp;                        -;fpg–kf}if_ "/>
    <hyperlink ref="I6" r:id="rId5" display="cf=j=@)^^÷^&amp;                        -;fpg–kf}if_ "/>
    <hyperlink ref="L6" r:id="rId6" display="cf=j=@)^^÷^&amp;                        -;fpg–kf}if_ "/>
    <hyperlink ref="M6" r:id="rId7" display="cf=j=@)^^÷^&amp;                        -;fpg–kf}if_ "/>
    <hyperlink ref="N6" r:id="rId8" display="cf=j=@)^^÷^&amp;                        -;fpg–kf}if_ "/>
    <hyperlink ref="Q6" r:id="rId9" display="cf=j=@)^^÷^&amp;                        -;fpg–kf}if_ "/>
    <hyperlink ref="R6" r:id="rId10" display="cf=j=@)^^÷^&amp;                        -;fpg–kf}if_ "/>
    <hyperlink ref="S6" r:id="rId11" display="cf=j=@)^^÷^&amp;                        -;fpg–kf}if_ "/>
    <hyperlink ref="B34" r:id="rId12" display="cf=j=@)^^÷^&amp;                        -;fpg–kf}if_ "/>
    <hyperlink ref="C34" r:id="rId13" display="cf=j=@)^^÷^&amp;                        -;fpg–kf}if_ "/>
    <hyperlink ref="D34" r:id="rId14" display="cf=j=@)^^÷^&amp;                        -;fpg–kf}if_ "/>
    <hyperlink ref="G34" r:id="rId15" display="cf=j=@)^^÷^&amp;                        -;fpg–kf}if_ "/>
    <hyperlink ref="H34" r:id="rId16" display="cf=j=@)^^÷^&amp;                        -;fpg–kf}if_ "/>
    <hyperlink ref="I34" r:id="rId17" display="cf=j=@)^^÷^&amp;                        -;fpg–kf}if_ "/>
    <hyperlink ref="L34" r:id="rId18" display="cf=j=@)^^÷^&amp;                        -;fpg–kf}if_ "/>
    <hyperlink ref="M34" r:id="rId19" display="cf=j=@)^^÷^&amp;                        -;fpg–kf}if_ "/>
    <hyperlink ref="N34" r:id="rId20" display="cf=j=@)^^÷^&amp;                        -;fpg–kf}if_ "/>
    <hyperlink ref="Q34" r:id="rId21" display="cf=j=@)^^÷^&amp;                        -;fpg–kf}if_ "/>
    <hyperlink ref="R34" r:id="rId22" display="cf=j=@)^^÷^&amp;                        -;fpg–kf}if_ "/>
    <hyperlink ref="S34" r:id="rId23" display="cf=j=@)^^÷^&amp;                        -;fpg–kf}if_ "/>
  </hyperlinks>
  <printOptions horizontalCentered="1"/>
  <pageMargins left="0.43307086614173229" right="0.43307086614173229" top="0.51181102362204722" bottom="0.31496062992125984" header="0.31496062992125984" footer="0.31496062992125984"/>
  <pageSetup paperSize="9" scale="49" orientation="landscape" horizontalDpi="300" verticalDpi="300" r:id="rId2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pageSetUpPr fitToPage="1"/>
  </sheetPr>
  <dimension ref="A1:G26"/>
  <sheetViews>
    <sheetView topLeftCell="A4" workbookViewId="0">
      <selection activeCell="H16" sqref="H16"/>
    </sheetView>
  </sheetViews>
  <sheetFormatPr defaultColWidth="15.54296875" defaultRowHeight="14.5"/>
  <cols>
    <col min="1" max="1" width="15.1796875" bestFit="1" customWidth="1"/>
    <col min="2" max="2" width="11.81640625" customWidth="1"/>
    <col min="3" max="3" width="13.54296875" customWidth="1"/>
    <col min="4" max="4" width="13" customWidth="1"/>
    <col min="5" max="5" width="13.453125" customWidth="1"/>
    <col min="6" max="6" width="10.453125" customWidth="1"/>
    <col min="7" max="7" width="13.54296875" customWidth="1"/>
  </cols>
  <sheetData>
    <row r="1" spans="1:7" s="192" customFormat="1" ht="21">
      <c r="A1" s="321" t="s">
        <v>38</v>
      </c>
      <c r="B1" s="321"/>
      <c r="C1" s="321"/>
      <c r="D1" s="321"/>
      <c r="E1" s="321"/>
      <c r="F1" s="321"/>
      <c r="G1" s="321"/>
    </row>
    <row r="2" spans="1:7" s="190" customFormat="1" ht="23.5">
      <c r="A2" s="322" t="s">
        <v>413</v>
      </c>
      <c r="B2" s="322"/>
      <c r="C2" s="322"/>
      <c r="D2" s="322"/>
      <c r="E2" s="322"/>
      <c r="F2" s="322"/>
      <c r="G2" s="322"/>
    </row>
    <row r="3" spans="1:7" ht="15.5">
      <c r="A3" s="323" t="s">
        <v>39</v>
      </c>
      <c r="B3" s="323" t="s">
        <v>40</v>
      </c>
      <c r="C3" s="310" t="s">
        <v>358</v>
      </c>
      <c r="D3" s="310"/>
      <c r="E3" s="310"/>
      <c r="F3" s="310"/>
      <c r="G3" s="310"/>
    </row>
    <row r="4" spans="1:7" ht="15">
      <c r="A4" s="323"/>
      <c r="B4" s="323"/>
      <c r="C4" s="56" t="s">
        <v>5</v>
      </c>
      <c r="D4" s="56" t="s">
        <v>6</v>
      </c>
      <c r="E4" s="56" t="s">
        <v>7</v>
      </c>
      <c r="F4" s="311" t="s">
        <v>8</v>
      </c>
      <c r="G4" s="311" t="s">
        <v>9</v>
      </c>
    </row>
    <row r="5" spans="1:7" ht="30">
      <c r="A5" s="323"/>
      <c r="B5" s="323"/>
      <c r="C5" s="63" t="s">
        <v>10</v>
      </c>
      <c r="D5" s="182" t="s">
        <v>11</v>
      </c>
      <c r="E5" s="182" t="s">
        <v>12</v>
      </c>
      <c r="F5" s="311"/>
      <c r="G5" s="311"/>
    </row>
    <row r="6" spans="1:7" ht="16">
      <c r="A6" s="199" t="s">
        <v>41</v>
      </c>
      <c r="B6" s="5"/>
      <c r="C6" s="6"/>
      <c r="D6" s="6"/>
      <c r="E6" s="6"/>
      <c r="F6" s="156"/>
      <c r="G6" s="156"/>
    </row>
    <row r="7" spans="1:7" ht="16">
      <c r="A7" s="200" t="s">
        <v>42</v>
      </c>
      <c r="B7" s="8" t="s">
        <v>43</v>
      </c>
      <c r="C7" s="9">
        <v>1889199.595</v>
      </c>
      <c r="D7" s="9">
        <v>2025108.1600000001</v>
      </c>
      <c r="E7" s="9">
        <v>2049000.6118000001</v>
      </c>
      <c r="F7" s="157">
        <v>7.1939759758417665</v>
      </c>
      <c r="G7" s="157">
        <v>1.1798111464821517</v>
      </c>
    </row>
    <row r="8" spans="1:7" ht="16">
      <c r="A8" s="201" t="s">
        <v>44</v>
      </c>
      <c r="B8" s="11" t="s">
        <v>45</v>
      </c>
      <c r="C8" s="1">
        <v>413379.68</v>
      </c>
      <c r="D8" s="1">
        <v>405905.16500000004</v>
      </c>
      <c r="E8" s="1">
        <v>431262.18445</v>
      </c>
      <c r="F8" s="158">
        <v>-1.8081476573787825</v>
      </c>
      <c r="G8" s="158">
        <v>6.2470304978750306</v>
      </c>
    </row>
    <row r="9" spans="1:7" ht="16">
      <c r="A9" s="202" t="s">
        <v>46</v>
      </c>
      <c r="B9" s="5" t="s">
        <v>45</v>
      </c>
      <c r="C9" s="9">
        <v>174702.345</v>
      </c>
      <c r="D9" s="9">
        <v>170314.71000000002</v>
      </c>
      <c r="E9" s="9">
        <v>171518.7084</v>
      </c>
      <c r="F9" s="159">
        <v>-2.5114917604568916</v>
      </c>
      <c r="G9" s="159">
        <v>0.70692566719574756</v>
      </c>
    </row>
    <row r="10" spans="1:7" ht="16">
      <c r="A10" s="202" t="s">
        <v>47</v>
      </c>
      <c r="B10" s="5" t="s">
        <v>45</v>
      </c>
      <c r="C10" s="9">
        <v>143632.14500000002</v>
      </c>
      <c r="D10" s="9">
        <v>135528.91</v>
      </c>
      <c r="E10" s="9">
        <v>151735.321</v>
      </c>
      <c r="F10" s="159">
        <v>-5.6416584184550231</v>
      </c>
      <c r="G10" s="159">
        <v>11.957899609758528</v>
      </c>
    </row>
    <row r="11" spans="1:7" ht="16">
      <c r="A11" s="202" t="s">
        <v>48</v>
      </c>
      <c r="B11" s="5" t="s">
        <v>45</v>
      </c>
      <c r="C11" s="9">
        <v>30621.144999999997</v>
      </c>
      <c r="D11" s="9">
        <v>31962.515000000007</v>
      </c>
      <c r="E11" s="9">
        <v>33792.79</v>
      </c>
      <c r="F11" s="159">
        <v>4.3805350844980069</v>
      </c>
      <c r="G11" s="159">
        <v>5.7263172187795419</v>
      </c>
    </row>
    <row r="12" spans="1:7" ht="16">
      <c r="A12" s="202" t="s">
        <v>49</v>
      </c>
      <c r="B12" s="5" t="s">
        <v>45</v>
      </c>
      <c r="C12" s="9">
        <v>64424.044999999998</v>
      </c>
      <c r="D12" s="9">
        <v>68099.03</v>
      </c>
      <c r="E12" s="9">
        <v>74215.365050000008</v>
      </c>
      <c r="F12" s="159">
        <v>5.7043686095773722</v>
      </c>
      <c r="G12" s="159">
        <v>8.9815303536629187</v>
      </c>
    </row>
    <row r="13" spans="1:7" ht="16">
      <c r="A13" s="203" t="s">
        <v>50</v>
      </c>
      <c r="B13" s="11" t="s">
        <v>51</v>
      </c>
      <c r="C13" s="10">
        <v>1451154.4699999997</v>
      </c>
      <c r="D13" s="10">
        <v>1490204.635</v>
      </c>
      <c r="E13" s="10">
        <v>1611974.4541</v>
      </c>
      <c r="F13" s="157">
        <v>2.6909723125478422</v>
      </c>
      <c r="G13" s="157">
        <v>8.1713488362623394</v>
      </c>
    </row>
    <row r="14" spans="1:7" ht="16">
      <c r="A14" s="202" t="s">
        <v>52</v>
      </c>
      <c r="B14" s="5" t="s">
        <v>51</v>
      </c>
      <c r="C14" s="9">
        <v>1434544.8199999998</v>
      </c>
      <c r="D14" s="9">
        <v>1472691.05</v>
      </c>
      <c r="E14" s="9">
        <v>1593375.5041</v>
      </c>
      <c r="F14" s="156">
        <v>2.6591173359086895</v>
      </c>
      <c r="G14" s="156">
        <v>8.1948249838280702</v>
      </c>
    </row>
    <row r="15" spans="1:7" ht="16">
      <c r="A15" s="202" t="s">
        <v>53</v>
      </c>
      <c r="B15" s="5" t="s">
        <v>51</v>
      </c>
      <c r="C15" s="9">
        <v>16609.649999999998</v>
      </c>
      <c r="D15" s="9">
        <v>17513.584999999999</v>
      </c>
      <c r="E15" s="9">
        <v>18598.95</v>
      </c>
      <c r="F15" s="156">
        <v>5.4422278615142545</v>
      </c>
      <c r="G15" s="156">
        <v>6.1972748583456934</v>
      </c>
    </row>
    <row r="16" spans="1:7" ht="16">
      <c r="A16" s="204" t="s">
        <v>54</v>
      </c>
      <c r="B16" s="5" t="s">
        <v>55</v>
      </c>
      <c r="C16" s="9">
        <v>233526.02000000002</v>
      </c>
      <c r="D16" s="9">
        <v>230768.83600000001</v>
      </c>
      <c r="E16" s="9">
        <v>235582.33274999997</v>
      </c>
      <c r="F16" s="156">
        <v>-1.1806752840647192</v>
      </c>
      <c r="G16" s="156">
        <v>2.085852159864416</v>
      </c>
    </row>
    <row r="17" spans="1:7" ht="16">
      <c r="A17" s="204" t="s">
        <v>56</v>
      </c>
      <c r="B17" s="5" t="s">
        <v>45</v>
      </c>
      <c r="C17" s="9">
        <v>33987</v>
      </c>
      <c r="D17" s="9">
        <v>35131</v>
      </c>
      <c r="E17" s="9">
        <v>26851</v>
      </c>
      <c r="F17" s="156">
        <v>3.3659928796304399</v>
      </c>
      <c r="G17" s="156">
        <v>-23.568927727647946</v>
      </c>
    </row>
    <row r="18" spans="1:7" ht="16">
      <c r="A18" s="204" t="s">
        <v>57</v>
      </c>
      <c r="B18" s="5" t="s">
        <v>58</v>
      </c>
      <c r="C18" s="9">
        <v>64037.187999999995</v>
      </c>
      <c r="D18" s="9">
        <v>35027.211000000003</v>
      </c>
      <c r="E18" s="9">
        <v>37365.665800000002</v>
      </c>
      <c r="F18" s="156">
        <v>-45.301765905148727</v>
      </c>
      <c r="G18" s="156">
        <v>6.6761090399118501</v>
      </c>
    </row>
    <row r="19" spans="1:7" ht="16">
      <c r="A19" s="201" t="s">
        <v>59</v>
      </c>
      <c r="B19" s="11" t="s">
        <v>45</v>
      </c>
      <c r="C19" s="7">
        <v>46082.299999999996</v>
      </c>
      <c r="D19" s="7">
        <v>52111.605000000003</v>
      </c>
      <c r="E19" s="7">
        <v>67156.771999999997</v>
      </c>
      <c r="F19" s="156">
        <v>13.083776200406689</v>
      </c>
      <c r="G19" s="156">
        <v>28.871048972680825</v>
      </c>
    </row>
    <row r="20" spans="1:7" ht="16">
      <c r="A20" s="199" t="s">
        <v>60</v>
      </c>
      <c r="B20" s="5" t="s">
        <v>45</v>
      </c>
      <c r="C20" s="9">
        <v>46082.299999999996</v>
      </c>
      <c r="D20" s="9">
        <v>52111.605000000003</v>
      </c>
      <c r="E20" s="9">
        <v>67156.771999999997</v>
      </c>
      <c r="F20" s="157">
        <v>13.083776200406689</v>
      </c>
      <c r="G20" s="157">
        <v>28.871048972680825</v>
      </c>
    </row>
    <row r="21" spans="1:7" ht="16">
      <c r="A21" s="199" t="s">
        <v>61</v>
      </c>
      <c r="B21" s="5"/>
      <c r="C21" s="12"/>
      <c r="D21" s="12"/>
      <c r="E21" s="12"/>
      <c r="F21" s="156">
        <v>0</v>
      </c>
      <c r="G21" s="156">
        <v>0</v>
      </c>
    </row>
    <row r="22" spans="1:7" ht="16">
      <c r="A22" s="204" t="s">
        <v>62</v>
      </c>
      <c r="B22" s="5" t="s">
        <v>63</v>
      </c>
      <c r="C22" s="9">
        <v>6929626.4759999998</v>
      </c>
      <c r="D22" s="9">
        <v>7958986.8799999999</v>
      </c>
      <c r="E22" s="9">
        <v>7093944.080000001</v>
      </c>
      <c r="F22" s="157">
        <v>14.854486133777584</v>
      </c>
      <c r="G22" s="157">
        <v>-10.868755195133559</v>
      </c>
    </row>
    <row r="23" spans="1:7" ht="16">
      <c r="A23" s="205" t="s">
        <v>64</v>
      </c>
      <c r="B23" s="13" t="s">
        <v>65</v>
      </c>
      <c r="C23" s="9">
        <v>12387.220000000001</v>
      </c>
      <c r="D23" s="9">
        <v>10432.6</v>
      </c>
      <c r="E23" s="9">
        <v>5415.8099999999995</v>
      </c>
      <c r="F23" s="156">
        <v>-15.779327403565929</v>
      </c>
      <c r="G23" s="156">
        <v>-48.087629162433153</v>
      </c>
    </row>
    <row r="24" spans="1:7" ht="16">
      <c r="A24" s="204" t="s">
        <v>66</v>
      </c>
      <c r="B24" s="5" t="s">
        <v>45</v>
      </c>
      <c r="C24" s="9">
        <v>496783.11619999999</v>
      </c>
      <c r="D24" s="9">
        <v>182588.10800000001</v>
      </c>
      <c r="E24" s="9">
        <v>143219.58100000001</v>
      </c>
      <c r="F24" s="156">
        <v>-63.24591113388567</v>
      </c>
      <c r="G24" s="156">
        <v>-21.561386133646778</v>
      </c>
    </row>
    <row r="25" spans="1:7" ht="16">
      <c r="A25" s="204" t="s">
        <v>404</v>
      </c>
      <c r="B25" s="5" t="s">
        <v>45</v>
      </c>
      <c r="C25" s="6">
        <v>209605.12000000005</v>
      </c>
      <c r="D25" s="6">
        <v>225186.64899999995</v>
      </c>
      <c r="E25" s="6">
        <v>160140.5785</v>
      </c>
      <c r="F25" s="156">
        <v>7.4337540037189456</v>
      </c>
      <c r="G25" s="156">
        <v>-28.88540274872156</v>
      </c>
    </row>
    <row r="26" spans="1:7">
      <c r="A26" s="134" t="s">
        <v>390</v>
      </c>
    </row>
  </sheetData>
  <customSheetViews>
    <customSheetView guid="{987B117E-A030-4738-9C8F-B53639619339}" topLeftCell="C4">
      <selection activeCell="K8" sqref="K8"/>
      <pageMargins left="0.7" right="0.7" top="0.75" bottom="0.75" header="0.3" footer="0.3"/>
    </customSheetView>
  </customSheetViews>
  <mergeCells count="7">
    <mergeCell ref="A1:G1"/>
    <mergeCell ref="A2:G2"/>
    <mergeCell ref="A3:A5"/>
    <mergeCell ref="B3:B5"/>
    <mergeCell ref="C3:G3"/>
    <mergeCell ref="F4:F5"/>
    <mergeCell ref="G4:G5"/>
  </mergeCells>
  <hyperlinks>
    <hyperlink ref="C5" r:id="rId1" display="cf=j=@)^&amp;÷^*                        -;fpg–kf}if_ "/>
    <hyperlink ref="E5" r:id="rId2" display="cf=j=@)^^÷^&amp;                        -;fpg–kf}if_ 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pageSetUpPr fitToPage="1"/>
  </sheetPr>
  <dimension ref="A1:V61"/>
  <sheetViews>
    <sheetView topLeftCell="A34" zoomScale="85" zoomScaleNormal="85" workbookViewId="0">
      <selection activeCell="B54" sqref="B54:C61"/>
    </sheetView>
  </sheetViews>
  <sheetFormatPr defaultColWidth="15.54296875" defaultRowHeight="14.5"/>
  <cols>
    <col min="1" max="1" width="15.1796875" bestFit="1" customWidth="1"/>
    <col min="2" max="2" width="10.54296875" bestFit="1" customWidth="1"/>
    <col min="3" max="3" width="11.81640625" customWidth="1"/>
    <col min="4" max="4" width="11.453125" customWidth="1"/>
    <col min="5" max="5" width="11.26953125" customWidth="1"/>
    <col min="6" max="6" width="9.81640625" customWidth="1"/>
    <col min="7" max="7" width="9.7265625" customWidth="1"/>
    <col min="8" max="9" width="11" customWidth="1"/>
    <col min="10" max="10" width="10.453125" customWidth="1"/>
    <col min="11" max="11" width="8.7265625" customWidth="1"/>
    <col min="12" max="12" width="9.7265625" customWidth="1"/>
    <col min="13" max="13" width="10.54296875" customWidth="1"/>
    <col min="14" max="14" width="10.81640625" customWidth="1"/>
    <col min="15" max="15" width="10.453125" customWidth="1"/>
    <col min="16" max="16" width="9.1796875" customWidth="1"/>
    <col min="17" max="17" width="9" customWidth="1"/>
    <col min="18" max="18" width="11" customWidth="1"/>
    <col min="19" max="19" width="11.453125" customWidth="1"/>
    <col min="20" max="20" width="10.81640625" customWidth="1"/>
    <col min="21" max="21" width="9.1796875" customWidth="1"/>
    <col min="22" max="22" width="9.7265625" customWidth="1"/>
  </cols>
  <sheetData>
    <row r="1" spans="1:22" s="194" customFormat="1" ht="31">
      <c r="A1" s="325" t="s">
        <v>424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1:22" s="196" customFormat="1" ht="34">
      <c r="A2" s="326" t="s">
        <v>413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</row>
    <row r="3" spans="1:22" ht="15.5">
      <c r="A3" s="323" t="s">
        <v>39</v>
      </c>
      <c r="B3" s="323" t="s">
        <v>40</v>
      </c>
      <c r="C3" s="310" t="s">
        <v>0</v>
      </c>
      <c r="D3" s="310"/>
      <c r="E3" s="310"/>
      <c r="F3" s="310"/>
      <c r="G3" s="310"/>
      <c r="H3" s="310" t="s">
        <v>352</v>
      </c>
      <c r="I3" s="310"/>
      <c r="J3" s="310"/>
      <c r="K3" s="310"/>
      <c r="L3" s="310"/>
      <c r="M3" s="310" t="s">
        <v>356</v>
      </c>
      <c r="N3" s="310"/>
      <c r="O3" s="310"/>
      <c r="P3" s="310"/>
      <c r="Q3" s="310"/>
      <c r="R3" s="310" t="s">
        <v>357</v>
      </c>
      <c r="S3" s="310"/>
      <c r="T3" s="310"/>
      <c r="U3" s="310"/>
      <c r="V3" s="310"/>
    </row>
    <row r="4" spans="1:22" ht="15" customHeight="1">
      <c r="A4" s="323"/>
      <c r="B4" s="323"/>
      <c r="C4" s="56" t="s">
        <v>5</v>
      </c>
      <c r="D4" s="56" t="s">
        <v>6</v>
      </c>
      <c r="E4" s="56" t="s">
        <v>7</v>
      </c>
      <c r="F4" s="311" t="s">
        <v>8</v>
      </c>
      <c r="G4" s="311" t="s">
        <v>9</v>
      </c>
      <c r="H4" s="56" t="s">
        <v>5</v>
      </c>
      <c r="I4" s="56" t="s">
        <v>6</v>
      </c>
      <c r="J4" s="56" t="s">
        <v>7</v>
      </c>
      <c r="K4" s="311" t="s">
        <v>8</v>
      </c>
      <c r="L4" s="311" t="s">
        <v>9</v>
      </c>
      <c r="M4" s="56" t="s">
        <v>5</v>
      </c>
      <c r="N4" s="56" t="s">
        <v>6</v>
      </c>
      <c r="O4" s="56" t="s">
        <v>7</v>
      </c>
      <c r="P4" s="311" t="s">
        <v>8</v>
      </c>
      <c r="Q4" s="311" t="s">
        <v>9</v>
      </c>
      <c r="R4" s="56" t="s">
        <v>5</v>
      </c>
      <c r="S4" s="56" t="s">
        <v>6</v>
      </c>
      <c r="T4" s="56" t="s">
        <v>7</v>
      </c>
      <c r="U4" s="311" t="s">
        <v>8</v>
      </c>
      <c r="V4" s="311" t="s">
        <v>9</v>
      </c>
    </row>
    <row r="5" spans="1:22" ht="54" customHeight="1">
      <c r="A5" s="323"/>
      <c r="B5" s="323"/>
      <c r="C5" s="63" t="s">
        <v>10</v>
      </c>
      <c r="D5" s="182" t="s">
        <v>11</v>
      </c>
      <c r="E5" s="182" t="s">
        <v>12</v>
      </c>
      <c r="F5" s="311"/>
      <c r="G5" s="311"/>
      <c r="H5" s="182" t="str">
        <f>$C$5</f>
        <v xml:space="preserve">cf=j= @)&amp;$÷&amp;%
-;fpg–k';_                </v>
      </c>
      <c r="I5" s="182" t="str">
        <f>$D$5</f>
        <v xml:space="preserve">cf=j= @)&amp;%÷&amp;^
-;fpg–k';_                </v>
      </c>
      <c r="J5" s="182" t="str">
        <f>$E$5</f>
        <v xml:space="preserve">cf=j= @)&amp;^÷&amp;&amp;
-;fpg–k';_                </v>
      </c>
      <c r="K5" s="311"/>
      <c r="L5" s="311"/>
      <c r="M5" s="182" t="str">
        <f t="shared" ref="M5" si="0">$C$5</f>
        <v xml:space="preserve">cf=j= @)&amp;$÷&amp;%
-;fpg–k';_                </v>
      </c>
      <c r="N5" s="182" t="str">
        <f t="shared" ref="N5" si="1">$D$5</f>
        <v xml:space="preserve">cf=j= @)&amp;%÷&amp;^
-;fpg–k';_                </v>
      </c>
      <c r="O5" s="182" t="str">
        <f t="shared" ref="O5" si="2">$E$5</f>
        <v xml:space="preserve">cf=j= @)&amp;^÷&amp;&amp;
-;fpg–k';_                </v>
      </c>
      <c r="P5" s="311"/>
      <c r="Q5" s="311"/>
      <c r="R5" s="182" t="str">
        <f t="shared" ref="R5" si="3">$C$5</f>
        <v xml:space="preserve">cf=j= @)&amp;$÷&amp;%
-;fpg–k';_                </v>
      </c>
      <c r="S5" s="182" t="str">
        <f t="shared" ref="S5" si="4">$D$5</f>
        <v xml:space="preserve">cf=j= @)&amp;%÷&amp;^
-;fpg–k';_                </v>
      </c>
      <c r="T5" s="182" t="str">
        <f t="shared" ref="T5" si="5">$E$5</f>
        <v xml:space="preserve">cf=j= @)&amp;^÷&amp;&amp;
-;fpg–k';_                </v>
      </c>
      <c r="U5" s="311"/>
      <c r="V5" s="311"/>
    </row>
    <row r="6" spans="1:22" ht="16">
      <c r="A6" s="199" t="s">
        <v>41</v>
      </c>
      <c r="B6" s="5"/>
      <c r="C6" s="6"/>
      <c r="D6" s="6"/>
      <c r="E6" s="6"/>
      <c r="F6" s="7"/>
      <c r="G6" s="7"/>
      <c r="H6" s="6"/>
      <c r="I6" s="6"/>
      <c r="J6" s="6"/>
      <c r="K6" s="7"/>
      <c r="L6" s="7"/>
      <c r="M6" s="6"/>
      <c r="N6" s="6"/>
      <c r="O6" s="6"/>
      <c r="P6" s="7"/>
      <c r="Q6" s="7"/>
      <c r="R6" s="6"/>
      <c r="S6" s="6"/>
      <c r="T6" s="6"/>
      <c r="U6" s="7"/>
      <c r="V6" s="7"/>
    </row>
    <row r="7" spans="1:22" ht="16">
      <c r="A7" s="200" t="s">
        <v>42</v>
      </c>
      <c r="B7" s="8" t="s">
        <v>43</v>
      </c>
      <c r="C7" s="9">
        <v>318144.5</v>
      </c>
      <c r="D7" s="9">
        <v>328520.7</v>
      </c>
      <c r="E7" s="9">
        <v>313772.21999999997</v>
      </c>
      <c r="F7" s="157">
        <v>3.2614739528736152</v>
      </c>
      <c r="G7" s="157">
        <v>-4.4893609443788591</v>
      </c>
      <c r="H7" s="9">
        <v>233200.5</v>
      </c>
      <c r="I7" s="9">
        <v>265558.7</v>
      </c>
      <c r="J7" s="9">
        <v>263843.19680000003</v>
      </c>
      <c r="K7" s="157">
        <v>13.87569923735154</v>
      </c>
      <c r="L7" s="157">
        <v>-0.64599773985939635</v>
      </c>
      <c r="M7" s="9">
        <v>283555.30499999999</v>
      </c>
      <c r="N7" s="9">
        <v>341483.42000000004</v>
      </c>
      <c r="O7" s="9">
        <v>353230.61</v>
      </c>
      <c r="P7" s="157">
        <v>20.4292122131166</v>
      </c>
      <c r="Q7" s="157">
        <v>3.4400469574774633</v>
      </c>
      <c r="R7" s="9">
        <v>163209.03</v>
      </c>
      <c r="S7" s="9">
        <v>169737.29</v>
      </c>
      <c r="T7" s="9">
        <v>169302.48</v>
      </c>
      <c r="U7" s="157">
        <v>3.9999379936269435</v>
      </c>
      <c r="V7" s="157">
        <v>-0.25616645582122999</v>
      </c>
    </row>
    <row r="8" spans="1:22" ht="16">
      <c r="A8" s="201" t="s">
        <v>44</v>
      </c>
      <c r="B8" s="11" t="s">
        <v>45</v>
      </c>
      <c r="C8" s="1">
        <v>56067.240000000005</v>
      </c>
      <c r="D8" s="1">
        <v>50675.700000000004</v>
      </c>
      <c r="E8" s="1">
        <v>53141.33</v>
      </c>
      <c r="F8" s="158">
        <v>-9.616203686858853</v>
      </c>
      <c r="G8" s="158">
        <v>4.8655075312230593</v>
      </c>
      <c r="H8" s="1">
        <v>40643.5</v>
      </c>
      <c r="I8" s="1">
        <v>41884.300000000003</v>
      </c>
      <c r="J8" s="1">
        <v>45386.969449999997</v>
      </c>
      <c r="K8" s="158">
        <v>3.0528866854478736</v>
      </c>
      <c r="L8" s="158">
        <v>8.3627264870130205</v>
      </c>
      <c r="M8" s="1">
        <v>62393.119999999995</v>
      </c>
      <c r="N8" s="1">
        <v>55481.525000000001</v>
      </c>
      <c r="O8" s="1">
        <v>57191.91</v>
      </c>
      <c r="P8" s="158">
        <v>-11.077495403339327</v>
      </c>
      <c r="Q8" s="158">
        <v>3.082800986454501</v>
      </c>
      <c r="R8" s="1">
        <v>26770.86</v>
      </c>
      <c r="S8" s="1">
        <v>27739.550000000003</v>
      </c>
      <c r="T8" s="1">
        <v>28485.675000000003</v>
      </c>
      <c r="U8" s="158">
        <v>3.618449313918191</v>
      </c>
      <c r="V8" s="158">
        <v>2.6897516362017342</v>
      </c>
    </row>
    <row r="9" spans="1:22" ht="16">
      <c r="A9" s="202" t="s">
        <v>46</v>
      </c>
      <c r="B9" s="5" t="s">
        <v>45</v>
      </c>
      <c r="C9" s="9">
        <v>16912</v>
      </c>
      <c r="D9" s="9">
        <v>17141.190000000002</v>
      </c>
      <c r="E9" s="9">
        <v>17361.190000000002</v>
      </c>
      <c r="F9" s="159">
        <v>1.3551915799432663</v>
      </c>
      <c r="G9" s="159">
        <v>1.2834581496383919</v>
      </c>
      <c r="H9" s="9">
        <v>11032.5</v>
      </c>
      <c r="I9" s="9">
        <v>11502</v>
      </c>
      <c r="J9" s="9">
        <v>12447.018400000001</v>
      </c>
      <c r="K9" s="159">
        <v>4.2556084296397074</v>
      </c>
      <c r="L9" s="159">
        <v>8.2161224134933235</v>
      </c>
      <c r="M9" s="9">
        <v>27585.855</v>
      </c>
      <c r="N9" s="9">
        <v>20159.510000000002</v>
      </c>
      <c r="O9" s="9">
        <v>20397.04</v>
      </c>
      <c r="P9" s="159">
        <v>-26.920844034016696</v>
      </c>
      <c r="Q9" s="159">
        <v>1.1782528444391716</v>
      </c>
      <c r="R9" s="9">
        <v>13523.970000000001</v>
      </c>
      <c r="S9" s="9">
        <v>13746.599999999999</v>
      </c>
      <c r="T9" s="9">
        <v>14029.619999999999</v>
      </c>
      <c r="U9" s="159">
        <v>1.6461882124849296</v>
      </c>
      <c r="V9" s="159">
        <v>2.058836366810695</v>
      </c>
    </row>
    <row r="10" spans="1:22" ht="16">
      <c r="A10" s="202" t="s">
        <v>47</v>
      </c>
      <c r="B10" s="5" t="s">
        <v>45</v>
      </c>
      <c r="C10" s="9">
        <v>15605.72</v>
      </c>
      <c r="D10" s="9">
        <v>9500.01</v>
      </c>
      <c r="E10" s="9">
        <v>10543.310000000001</v>
      </c>
      <c r="F10" s="159">
        <v>-39.124820899003701</v>
      </c>
      <c r="G10" s="159">
        <v>10.982093703059263</v>
      </c>
      <c r="H10" s="9">
        <v>16863</v>
      </c>
      <c r="I10" s="9">
        <v>17414.5</v>
      </c>
      <c r="J10" s="9">
        <v>19093.428</v>
      </c>
      <c r="K10" s="159">
        <v>3.2704738184190347</v>
      </c>
      <c r="L10" s="159">
        <v>9.6409773464641688</v>
      </c>
      <c r="M10" s="9">
        <v>11146.855</v>
      </c>
      <c r="N10" s="9">
        <v>8953.5499999999993</v>
      </c>
      <c r="O10" s="9">
        <v>9142.7799999999988</v>
      </c>
      <c r="P10" s="159">
        <v>-19.676446854292081</v>
      </c>
      <c r="Q10" s="159">
        <v>2.1134633748624907</v>
      </c>
      <c r="R10" s="9">
        <v>6697.4800000000005</v>
      </c>
      <c r="S10" s="9">
        <v>6792.08</v>
      </c>
      <c r="T10" s="9">
        <v>7109.7230000000009</v>
      </c>
      <c r="U10" s="159">
        <v>1.4124715564660022</v>
      </c>
      <c r="V10" s="159">
        <v>4.6766675304178023</v>
      </c>
    </row>
    <row r="11" spans="1:22" ht="16">
      <c r="A11" s="202" t="s">
        <v>48</v>
      </c>
      <c r="B11" s="5" t="s">
        <v>45</v>
      </c>
      <c r="C11" s="9">
        <v>13412.3</v>
      </c>
      <c r="D11" s="9">
        <v>13607.01</v>
      </c>
      <c r="E11" s="9">
        <v>14583.49</v>
      </c>
      <c r="F11" s="159">
        <v>1.4517271459779408</v>
      </c>
      <c r="G11" s="159">
        <v>7.1763010389497737</v>
      </c>
      <c r="H11" s="9">
        <v>3278.5</v>
      </c>
      <c r="I11" s="9">
        <v>3368.8</v>
      </c>
      <c r="J11" s="9">
        <v>3544.346</v>
      </c>
      <c r="K11" s="159">
        <v>2.7543083727314297</v>
      </c>
      <c r="L11" s="159">
        <v>5.210935644739962</v>
      </c>
      <c r="M11" s="9">
        <v>2423.9049999999997</v>
      </c>
      <c r="N11" s="9">
        <v>2118.395</v>
      </c>
      <c r="O11" s="9">
        <v>2199.1099999999997</v>
      </c>
      <c r="P11" s="159">
        <v>-12.604041825071519</v>
      </c>
      <c r="Q11" s="159">
        <v>3.8101959266331136</v>
      </c>
      <c r="R11" s="9">
        <v>1945.8</v>
      </c>
      <c r="S11" s="9">
        <v>2626.4300000000003</v>
      </c>
      <c r="T11" s="9">
        <v>2727.5240000000003</v>
      </c>
      <c r="U11" s="159">
        <v>34.979442902662186</v>
      </c>
      <c r="V11" s="159">
        <v>3.8491031552335215</v>
      </c>
    </row>
    <row r="12" spans="1:22" ht="16">
      <c r="A12" s="202" t="s">
        <v>49</v>
      </c>
      <c r="B12" s="5" t="s">
        <v>45</v>
      </c>
      <c r="C12" s="9">
        <v>10137.220000000001</v>
      </c>
      <c r="D12" s="9">
        <v>10427.49</v>
      </c>
      <c r="E12" s="9">
        <v>10653.34</v>
      </c>
      <c r="F12" s="159">
        <v>2.8634083111543305</v>
      </c>
      <c r="G12" s="159">
        <v>2.165909533358473</v>
      </c>
      <c r="H12" s="9">
        <v>9469.5</v>
      </c>
      <c r="I12" s="9">
        <v>9599</v>
      </c>
      <c r="J12" s="9">
        <v>10302.17705</v>
      </c>
      <c r="K12" s="159">
        <v>1.3675484450076567</v>
      </c>
      <c r="L12" s="159">
        <v>7.3255240129180095</v>
      </c>
      <c r="M12" s="9">
        <v>21236.504999999997</v>
      </c>
      <c r="N12" s="9">
        <v>24250.07</v>
      </c>
      <c r="O12" s="9">
        <v>25452.98</v>
      </c>
      <c r="P12" s="159">
        <v>14.190494151462318</v>
      </c>
      <c r="Q12" s="159">
        <v>4.9604392894536034</v>
      </c>
      <c r="R12" s="9">
        <v>4603.6099999999997</v>
      </c>
      <c r="S12" s="9">
        <v>4574.4400000000005</v>
      </c>
      <c r="T12" s="9">
        <v>4618.808</v>
      </c>
      <c r="U12" s="159">
        <v>-0.63363317049009993</v>
      </c>
      <c r="V12" s="159">
        <v>0.96991107108190988</v>
      </c>
    </row>
    <row r="13" spans="1:22" ht="16">
      <c r="A13" s="203" t="s">
        <v>50</v>
      </c>
      <c r="B13" s="11" t="s">
        <v>51</v>
      </c>
      <c r="C13" s="10">
        <v>110406.05</v>
      </c>
      <c r="D13" s="10">
        <v>117582.25</v>
      </c>
      <c r="E13" s="10">
        <v>115446.04</v>
      </c>
      <c r="F13" s="157">
        <v>6.4998249643022206</v>
      </c>
      <c r="G13" s="157">
        <v>-1.8167793183069847</v>
      </c>
      <c r="H13" s="10">
        <v>41395</v>
      </c>
      <c r="I13" s="10">
        <v>42535</v>
      </c>
      <c r="J13" s="10">
        <v>50819.164099999995</v>
      </c>
      <c r="K13" s="157">
        <v>2.7539557917622943</v>
      </c>
      <c r="L13" s="157">
        <v>19.476111672740075</v>
      </c>
      <c r="M13" s="10">
        <v>351803.48</v>
      </c>
      <c r="N13" s="10">
        <v>339293.23499999999</v>
      </c>
      <c r="O13" s="10">
        <v>406487.67</v>
      </c>
      <c r="P13" s="157">
        <v>-3.5560321916087929</v>
      </c>
      <c r="Q13" s="157">
        <v>19.804236591985088</v>
      </c>
      <c r="R13" s="10">
        <v>70207.899999999994</v>
      </c>
      <c r="S13" s="10">
        <v>74831.740000000005</v>
      </c>
      <c r="T13" s="10">
        <v>84484.59</v>
      </c>
      <c r="U13" s="157">
        <v>6.5859255155046696</v>
      </c>
      <c r="V13" s="157">
        <v>12.899406054168978</v>
      </c>
    </row>
    <row r="14" spans="1:22" ht="16">
      <c r="A14" s="202" t="s">
        <v>52</v>
      </c>
      <c r="B14" s="5" t="s">
        <v>51</v>
      </c>
      <c r="C14" s="9">
        <v>102272</v>
      </c>
      <c r="D14" s="9">
        <v>109146.68</v>
      </c>
      <c r="E14" s="9">
        <v>106650.48</v>
      </c>
      <c r="F14" s="156">
        <v>6.7219571339173854</v>
      </c>
      <c r="G14" s="156">
        <v>-2.2870141354734699</v>
      </c>
      <c r="H14" s="9">
        <v>36717</v>
      </c>
      <c r="I14" s="9">
        <v>37460</v>
      </c>
      <c r="J14" s="9">
        <v>45465.789099999995</v>
      </c>
      <c r="K14" s="156">
        <v>2.0235858049404811</v>
      </c>
      <c r="L14" s="156">
        <v>21.371567271756533</v>
      </c>
      <c r="M14" s="9">
        <v>350967.22</v>
      </c>
      <c r="N14" s="9">
        <v>338486.44</v>
      </c>
      <c r="O14" s="9">
        <v>405631.88</v>
      </c>
      <c r="P14" s="156">
        <v>-3.5561098839942815</v>
      </c>
      <c r="Q14" s="156">
        <v>19.836965994856399</v>
      </c>
      <c r="R14" s="9">
        <v>69868.399999999994</v>
      </c>
      <c r="S14" s="9">
        <v>74432.53</v>
      </c>
      <c r="T14" s="9">
        <v>84092.035000000003</v>
      </c>
      <c r="U14" s="156">
        <v>6.5324667517790829</v>
      </c>
      <c r="V14" s="156">
        <v>12.977531463729647</v>
      </c>
    </row>
    <row r="15" spans="1:22" ht="16">
      <c r="A15" s="202" t="s">
        <v>53</v>
      </c>
      <c r="B15" s="5" t="s">
        <v>51</v>
      </c>
      <c r="C15" s="9">
        <v>8134.05</v>
      </c>
      <c r="D15" s="9">
        <v>8435.57</v>
      </c>
      <c r="E15" s="9">
        <v>8795.5600000000013</v>
      </c>
      <c r="F15" s="156">
        <v>3.7068864833631494</v>
      </c>
      <c r="G15" s="156">
        <v>4.2675243048187781</v>
      </c>
      <c r="H15" s="9">
        <v>4678</v>
      </c>
      <c r="I15" s="9">
        <v>5075</v>
      </c>
      <c r="J15" s="9">
        <v>5353.375</v>
      </c>
      <c r="K15" s="156">
        <v>8.4865327062847484</v>
      </c>
      <c r="L15" s="156">
        <v>5.4852216748768399</v>
      </c>
      <c r="M15" s="9">
        <v>836.26</v>
      </c>
      <c r="N15" s="9">
        <v>806.79499999999996</v>
      </c>
      <c r="O15" s="9">
        <v>855.79</v>
      </c>
      <c r="P15" s="156">
        <v>-3.5234257288403086</v>
      </c>
      <c r="Q15" s="156">
        <v>6.0727942042278329</v>
      </c>
      <c r="R15" s="9">
        <v>339.5</v>
      </c>
      <c r="S15" s="9">
        <v>399.21000000000004</v>
      </c>
      <c r="T15" s="9">
        <v>392.55500000000001</v>
      </c>
      <c r="U15" s="156">
        <v>17.587628865979397</v>
      </c>
      <c r="V15" s="156">
        <v>-1.6670424087572968</v>
      </c>
    </row>
    <row r="16" spans="1:22" ht="16">
      <c r="A16" s="204" t="s">
        <v>54</v>
      </c>
      <c r="B16" s="5" t="s">
        <v>55</v>
      </c>
      <c r="C16" s="9">
        <v>49139.199999999997</v>
      </c>
      <c r="D16" s="9">
        <v>50296.35</v>
      </c>
      <c r="E16" s="9">
        <v>49903.5</v>
      </c>
      <c r="F16" s="156">
        <v>2.3548409416514744</v>
      </c>
      <c r="G16" s="156">
        <v>-0.78107059458588424</v>
      </c>
      <c r="H16" s="9">
        <v>2054.21</v>
      </c>
      <c r="I16" s="9">
        <v>1500.75</v>
      </c>
      <c r="J16" s="9">
        <v>1522.7627500000001</v>
      </c>
      <c r="K16" s="156">
        <v>-26.942717638410869</v>
      </c>
      <c r="L16" s="156">
        <v>1.4667832750291581</v>
      </c>
      <c r="M16" s="9">
        <v>24195.040000000001</v>
      </c>
      <c r="N16" s="9">
        <v>22889.726000000002</v>
      </c>
      <c r="O16" s="9">
        <v>22942.78</v>
      </c>
      <c r="P16" s="156">
        <v>-5.3949652490758382</v>
      </c>
      <c r="Q16" s="156">
        <v>0.23178084351029327</v>
      </c>
      <c r="R16" s="9">
        <v>33667.049999999996</v>
      </c>
      <c r="S16" s="9">
        <v>33472.759999999995</v>
      </c>
      <c r="T16" s="9">
        <v>34224.37999999999</v>
      </c>
      <c r="U16" s="156">
        <v>-0.57709243904649554</v>
      </c>
      <c r="V16" s="156">
        <v>2.2454676578806101</v>
      </c>
    </row>
    <row r="17" spans="1:22" ht="16">
      <c r="A17" s="204" t="s">
        <v>56</v>
      </c>
      <c r="B17" s="5" t="s">
        <v>45</v>
      </c>
      <c r="C17" s="9">
        <v>2310</v>
      </c>
      <c r="D17" s="9">
        <v>2320</v>
      </c>
      <c r="E17" s="9">
        <v>0</v>
      </c>
      <c r="F17" s="156">
        <v>0.4329004329004249</v>
      </c>
      <c r="G17" s="156">
        <v>-100</v>
      </c>
      <c r="H17" s="9">
        <v>0</v>
      </c>
      <c r="I17" s="9">
        <v>0</v>
      </c>
      <c r="J17" s="9">
        <v>0</v>
      </c>
      <c r="K17" s="156">
        <v>0</v>
      </c>
      <c r="L17" s="156">
        <v>0</v>
      </c>
      <c r="M17" s="9">
        <v>0</v>
      </c>
      <c r="N17" s="9">
        <v>0</v>
      </c>
      <c r="O17" s="9">
        <v>0</v>
      </c>
      <c r="P17" s="156">
        <v>0</v>
      </c>
      <c r="Q17" s="156">
        <v>0</v>
      </c>
      <c r="R17" s="9">
        <v>0</v>
      </c>
      <c r="S17" s="9">
        <v>0</v>
      </c>
      <c r="T17" s="9">
        <v>0</v>
      </c>
      <c r="U17" s="156">
        <v>0</v>
      </c>
      <c r="V17" s="156">
        <v>0</v>
      </c>
    </row>
    <row r="18" spans="1:22" ht="16">
      <c r="A18" s="204" t="s">
        <v>57</v>
      </c>
      <c r="B18" s="5" t="s">
        <v>58</v>
      </c>
      <c r="C18" s="9">
        <v>247</v>
      </c>
      <c r="D18" s="9">
        <v>298</v>
      </c>
      <c r="E18" s="9">
        <v>471.56</v>
      </c>
      <c r="F18" s="156">
        <v>20.647773279352236</v>
      </c>
      <c r="G18" s="156">
        <v>58.241610738255048</v>
      </c>
      <c r="H18" s="9">
        <v>8503.85</v>
      </c>
      <c r="I18" s="9">
        <v>8429.5750000000007</v>
      </c>
      <c r="J18" s="9">
        <v>8473.4657999999999</v>
      </c>
      <c r="K18" s="156">
        <v>-0.87342791794304731</v>
      </c>
      <c r="L18" s="156">
        <v>0.52067630930383757</v>
      </c>
      <c r="M18" s="9">
        <v>2913.5</v>
      </c>
      <c r="N18" s="9">
        <v>3504.24</v>
      </c>
      <c r="O18" s="9">
        <v>4298.96</v>
      </c>
      <c r="P18" s="156">
        <v>20.27595675304616</v>
      </c>
      <c r="Q18" s="156">
        <v>22.678811953519173</v>
      </c>
      <c r="R18" s="9">
        <v>612.1400000000001</v>
      </c>
      <c r="S18" s="9">
        <v>629.5</v>
      </c>
      <c r="T18" s="9">
        <v>633.69999999999993</v>
      </c>
      <c r="U18" s="156">
        <v>2.8359525598718989</v>
      </c>
      <c r="V18" s="156">
        <v>0.66719618745034381</v>
      </c>
    </row>
    <row r="19" spans="1:22" ht="16">
      <c r="A19" s="201" t="s">
        <v>59</v>
      </c>
      <c r="B19" s="11" t="s">
        <v>45</v>
      </c>
      <c r="C19" s="7">
        <v>4416.5</v>
      </c>
      <c r="D19" s="7">
        <v>4696</v>
      </c>
      <c r="E19" s="7">
        <v>7687.08</v>
      </c>
      <c r="F19" s="156">
        <v>6.3285406996490394</v>
      </c>
      <c r="G19" s="156">
        <v>63.69420783645657</v>
      </c>
      <c r="H19" s="7">
        <v>18821.5</v>
      </c>
      <c r="I19" s="7">
        <v>21015</v>
      </c>
      <c r="J19" s="7">
        <v>22751.577000000001</v>
      </c>
      <c r="K19" s="156">
        <v>11.654225221156665</v>
      </c>
      <c r="L19" s="156">
        <v>8.2635117773019289</v>
      </c>
      <c r="M19" s="7">
        <v>9741.11</v>
      </c>
      <c r="N19" s="7">
        <v>10093.535</v>
      </c>
      <c r="O19" s="7">
        <v>16459.764999999999</v>
      </c>
      <c r="P19" s="156">
        <v>3.6179141802114856</v>
      </c>
      <c r="Q19" s="156">
        <v>63.072352748566288</v>
      </c>
      <c r="R19" s="7">
        <v>5593.5199999999995</v>
      </c>
      <c r="S19" s="7">
        <v>7105.9</v>
      </c>
      <c r="T19" s="7">
        <v>9339.85</v>
      </c>
      <c r="U19" s="156">
        <v>27.038072626896835</v>
      </c>
      <c r="V19" s="156">
        <v>31.43796000506623</v>
      </c>
    </row>
    <row r="20" spans="1:22" ht="16">
      <c r="A20" s="199" t="s">
        <v>60</v>
      </c>
      <c r="B20" s="5" t="s">
        <v>45</v>
      </c>
      <c r="C20" s="9">
        <v>4416.5</v>
      </c>
      <c r="D20" s="9">
        <v>4696</v>
      </c>
      <c r="E20" s="9">
        <v>7687.08</v>
      </c>
      <c r="F20" s="157">
        <v>6.3285406996490394</v>
      </c>
      <c r="G20" s="157">
        <v>63.69420783645657</v>
      </c>
      <c r="H20" s="9">
        <v>18821.5</v>
      </c>
      <c r="I20" s="9">
        <v>21015</v>
      </c>
      <c r="J20" s="9">
        <v>22751.577000000001</v>
      </c>
      <c r="K20" s="157">
        <v>11.654225221156665</v>
      </c>
      <c r="L20" s="157">
        <v>8.2635117773019289</v>
      </c>
      <c r="M20" s="9">
        <v>9741.11</v>
      </c>
      <c r="N20" s="9">
        <v>10093.535</v>
      </c>
      <c r="O20" s="9">
        <v>16459.764999999999</v>
      </c>
      <c r="P20" s="157">
        <v>3.6179141802114856</v>
      </c>
      <c r="Q20" s="157">
        <v>63.072352748566288</v>
      </c>
      <c r="R20" s="9">
        <v>5593.5199999999995</v>
      </c>
      <c r="S20" s="9">
        <v>7105.9</v>
      </c>
      <c r="T20" s="9">
        <v>9339.85</v>
      </c>
      <c r="U20" s="157">
        <v>27.038072626896835</v>
      </c>
      <c r="V20" s="157">
        <v>31.43796000506623</v>
      </c>
    </row>
    <row r="21" spans="1:22" ht="16">
      <c r="A21" s="199" t="s">
        <v>61</v>
      </c>
      <c r="B21" s="5"/>
      <c r="C21" s="12"/>
      <c r="D21" s="12"/>
      <c r="E21" s="12"/>
      <c r="F21" s="156">
        <v>0</v>
      </c>
      <c r="G21" s="156">
        <v>0</v>
      </c>
      <c r="H21" s="12"/>
      <c r="I21" s="12"/>
      <c r="J21" s="12"/>
      <c r="K21" s="156">
        <v>0</v>
      </c>
      <c r="L21" s="156">
        <v>0</v>
      </c>
      <c r="M21" s="12"/>
      <c r="N21" s="12"/>
      <c r="O21" s="12"/>
      <c r="P21" s="156">
        <v>0</v>
      </c>
      <c r="Q21" s="156">
        <v>0</v>
      </c>
      <c r="R21" s="12"/>
      <c r="S21" s="12"/>
      <c r="T21" s="12"/>
      <c r="U21" s="156">
        <v>0</v>
      </c>
      <c r="V21" s="156">
        <v>0</v>
      </c>
    </row>
    <row r="22" spans="1:22" ht="16">
      <c r="A22" s="204" t="s">
        <v>62</v>
      </c>
      <c r="B22" s="5" t="s">
        <v>63</v>
      </c>
      <c r="C22" s="9">
        <v>4391857.26</v>
      </c>
      <c r="D22" s="9">
        <v>5696242.0200000005</v>
      </c>
      <c r="E22" s="9">
        <v>4787792.66</v>
      </c>
      <c r="F22" s="157">
        <v>29.700071809710892</v>
      </c>
      <c r="G22" s="157">
        <v>-15.948222649430193</v>
      </c>
      <c r="H22" s="9">
        <v>146713.856</v>
      </c>
      <c r="I22" s="9">
        <v>211910.16</v>
      </c>
      <c r="J22" s="9">
        <v>470891.76</v>
      </c>
      <c r="K22" s="157">
        <v>44.437727817609812</v>
      </c>
      <c r="L22" s="157">
        <v>122.21292268383922</v>
      </c>
      <c r="M22" s="9">
        <v>377400.53</v>
      </c>
      <c r="N22" s="9">
        <v>456904.05000000005</v>
      </c>
      <c r="O22" s="9">
        <v>296252.04000000004</v>
      </c>
      <c r="P22" s="157">
        <v>21.066085943228543</v>
      </c>
      <c r="Q22" s="157">
        <v>-35.160994961633634</v>
      </c>
      <c r="R22" s="9">
        <v>371181.82999999996</v>
      </c>
      <c r="S22" s="9">
        <v>409948.14</v>
      </c>
      <c r="T22" s="9">
        <v>375745.61999999994</v>
      </c>
      <c r="U22" s="157">
        <v>10.444021465167097</v>
      </c>
      <c r="V22" s="157">
        <v>-8.343133353404184</v>
      </c>
    </row>
    <row r="23" spans="1:22" ht="16">
      <c r="A23" s="205" t="s">
        <v>64</v>
      </c>
      <c r="B23" s="13" t="s">
        <v>65</v>
      </c>
      <c r="C23" s="9">
        <v>769</v>
      </c>
      <c r="D23" s="9">
        <v>1591.15</v>
      </c>
      <c r="E23" s="9">
        <v>1186.76</v>
      </c>
      <c r="F23" s="156">
        <v>106.9115734720416</v>
      </c>
      <c r="G23" s="156">
        <v>-25.414951450208974</v>
      </c>
      <c r="H23" s="9">
        <v>8057.34</v>
      </c>
      <c r="I23" s="9">
        <v>6120.96</v>
      </c>
      <c r="J23" s="9">
        <v>1192.6500000000001</v>
      </c>
      <c r="K23" s="156">
        <v>-24.032497077199181</v>
      </c>
      <c r="L23" s="156">
        <v>-80.515311323713931</v>
      </c>
      <c r="M23" s="9">
        <v>297</v>
      </c>
      <c r="N23" s="9">
        <v>378.26</v>
      </c>
      <c r="O23" s="9">
        <v>355.87000000000006</v>
      </c>
      <c r="P23" s="156">
        <v>27.360269360269356</v>
      </c>
      <c r="Q23" s="156">
        <v>-5.9192090096758676</v>
      </c>
      <c r="R23" s="9">
        <v>1114.24</v>
      </c>
      <c r="S23" s="9">
        <v>1048.96</v>
      </c>
      <c r="T23" s="9">
        <v>1076.54</v>
      </c>
      <c r="U23" s="156">
        <v>-5.8587018954623744</v>
      </c>
      <c r="V23" s="156">
        <v>2.6292708968883289</v>
      </c>
    </row>
    <row r="24" spans="1:22" ht="16">
      <c r="A24" s="204" t="s">
        <v>66</v>
      </c>
      <c r="B24" s="5" t="s">
        <v>45</v>
      </c>
      <c r="C24" s="9">
        <v>628.553</v>
      </c>
      <c r="D24" s="9">
        <v>717.00500000000011</v>
      </c>
      <c r="E24" s="9">
        <v>455.0440000000001</v>
      </c>
      <c r="F24" s="156">
        <v>14.072321665794306</v>
      </c>
      <c r="G24" s="156">
        <v>-36.535449543587561</v>
      </c>
      <c r="H24" s="9">
        <v>7.1899999999999995</v>
      </c>
      <c r="I24" s="9">
        <v>5</v>
      </c>
      <c r="J24" s="9">
        <v>0</v>
      </c>
      <c r="K24" s="156">
        <v>-30.45897079276773</v>
      </c>
      <c r="L24" s="156">
        <v>-100</v>
      </c>
      <c r="M24" s="9">
        <v>0</v>
      </c>
      <c r="N24" s="9">
        <v>0</v>
      </c>
      <c r="O24" s="9">
        <v>0</v>
      </c>
      <c r="P24" s="156">
        <v>0</v>
      </c>
      <c r="Q24" s="156">
        <v>0</v>
      </c>
      <c r="R24" s="9">
        <v>17.213000000000001</v>
      </c>
      <c r="S24" s="9">
        <v>37.429999999999993</v>
      </c>
      <c r="T24" s="9">
        <v>99.606999999999999</v>
      </c>
      <c r="U24" s="156">
        <v>117.45192586998195</v>
      </c>
      <c r="V24" s="156">
        <v>166.11541544215874</v>
      </c>
    </row>
    <row r="25" spans="1:22" ht="16">
      <c r="A25" s="204" t="s">
        <v>404</v>
      </c>
      <c r="B25" s="5" t="s">
        <v>45</v>
      </c>
      <c r="C25" s="6">
        <v>37216.9</v>
      </c>
      <c r="D25" s="6">
        <v>35340.699999999997</v>
      </c>
      <c r="E25" s="6">
        <v>35541.35</v>
      </c>
      <c r="F25" s="156">
        <v>-5.0412581381039274</v>
      </c>
      <c r="G25" s="156">
        <v>0.56775898609816977</v>
      </c>
      <c r="H25" s="6">
        <v>2</v>
      </c>
      <c r="I25" s="6">
        <v>0</v>
      </c>
      <c r="J25" s="6">
        <v>0</v>
      </c>
      <c r="K25" s="156">
        <v>-100</v>
      </c>
      <c r="L25" s="156">
        <v>0</v>
      </c>
      <c r="M25" s="6">
        <v>0</v>
      </c>
      <c r="N25" s="6">
        <v>0</v>
      </c>
      <c r="O25" s="6">
        <v>0</v>
      </c>
      <c r="P25" s="156">
        <v>0</v>
      </c>
      <c r="Q25" s="156">
        <v>0</v>
      </c>
      <c r="R25" s="6">
        <v>0.8</v>
      </c>
      <c r="S25" s="6">
        <v>54</v>
      </c>
      <c r="T25" s="6">
        <v>0</v>
      </c>
      <c r="U25" s="156">
        <v>6650</v>
      </c>
      <c r="V25" s="156">
        <v>-100</v>
      </c>
    </row>
    <row r="26" spans="1:22">
      <c r="A26" s="4"/>
      <c r="B26" s="14"/>
    </row>
    <row r="27" spans="1:22" ht="15.5">
      <c r="A27" s="323" t="s">
        <v>39</v>
      </c>
      <c r="B27" s="323" t="s">
        <v>40</v>
      </c>
      <c r="C27" s="310" t="s">
        <v>353</v>
      </c>
      <c r="D27" s="310"/>
      <c r="E27" s="310"/>
      <c r="F27" s="310"/>
      <c r="G27" s="310"/>
      <c r="H27" s="310" t="s">
        <v>354</v>
      </c>
      <c r="I27" s="310"/>
      <c r="J27" s="310"/>
      <c r="K27" s="310"/>
      <c r="L27" s="310"/>
      <c r="M27" s="310" t="s">
        <v>444</v>
      </c>
      <c r="N27" s="310"/>
      <c r="O27" s="310"/>
      <c r="P27" s="310"/>
      <c r="Q27" s="310"/>
      <c r="R27" s="310" t="s">
        <v>36</v>
      </c>
      <c r="S27" s="310"/>
      <c r="T27" s="310"/>
      <c r="U27" s="310"/>
      <c r="V27" s="310"/>
    </row>
    <row r="28" spans="1:22" ht="15" customHeight="1">
      <c r="A28" s="323"/>
      <c r="B28" s="323"/>
      <c r="C28" s="56" t="s">
        <v>5</v>
      </c>
      <c r="D28" s="56" t="s">
        <v>6</v>
      </c>
      <c r="E28" s="56" t="s">
        <v>7</v>
      </c>
      <c r="F28" s="311" t="s">
        <v>8</v>
      </c>
      <c r="G28" s="311" t="s">
        <v>9</v>
      </c>
      <c r="H28" s="56" t="s">
        <v>5</v>
      </c>
      <c r="I28" s="56" t="s">
        <v>6</v>
      </c>
      <c r="J28" s="56" t="s">
        <v>7</v>
      </c>
      <c r="K28" s="311" t="s">
        <v>8</v>
      </c>
      <c r="L28" s="311" t="s">
        <v>9</v>
      </c>
      <c r="M28" s="56" t="s">
        <v>5</v>
      </c>
      <c r="N28" s="56" t="s">
        <v>6</v>
      </c>
      <c r="O28" s="56" t="s">
        <v>7</v>
      </c>
      <c r="P28" s="311" t="s">
        <v>8</v>
      </c>
      <c r="Q28" s="311" t="s">
        <v>9</v>
      </c>
      <c r="R28" s="56" t="s">
        <v>5</v>
      </c>
      <c r="S28" s="56" t="s">
        <v>6</v>
      </c>
      <c r="T28" s="56" t="s">
        <v>7</v>
      </c>
      <c r="U28" s="311" t="s">
        <v>8</v>
      </c>
      <c r="V28" s="311" t="s">
        <v>9</v>
      </c>
    </row>
    <row r="29" spans="1:22" ht="48.75" customHeight="1">
      <c r="A29" s="323"/>
      <c r="B29" s="323"/>
      <c r="C29" s="182" t="str">
        <f t="shared" ref="C29" si="6">$C$5</f>
        <v xml:space="preserve">cf=j= @)&amp;$÷&amp;%
-;fpg–k';_                </v>
      </c>
      <c r="D29" s="182" t="str">
        <f t="shared" ref="D29" si="7">$D$5</f>
        <v xml:space="preserve">cf=j= @)&amp;%÷&amp;^
-;fpg–k';_                </v>
      </c>
      <c r="E29" s="182" t="str">
        <f t="shared" ref="E29" si="8">$E$5</f>
        <v xml:space="preserve">cf=j= @)&amp;^÷&amp;&amp;
-;fpg–k';_                </v>
      </c>
      <c r="F29" s="311"/>
      <c r="G29" s="311"/>
      <c r="H29" s="182" t="str">
        <f t="shared" ref="H29" si="9">$C$5</f>
        <v xml:space="preserve">cf=j= @)&amp;$÷&amp;%
-;fpg–k';_                </v>
      </c>
      <c r="I29" s="182" t="str">
        <f t="shared" ref="I29" si="10">$D$5</f>
        <v xml:space="preserve">cf=j= @)&amp;%÷&amp;^
-;fpg–k';_                </v>
      </c>
      <c r="J29" s="182" t="str">
        <f t="shared" ref="J29" si="11">$E$5</f>
        <v xml:space="preserve">cf=j= @)&amp;^÷&amp;&amp;
-;fpg–k';_                </v>
      </c>
      <c r="K29" s="311"/>
      <c r="L29" s="311"/>
      <c r="M29" s="182" t="str">
        <f t="shared" ref="M29" si="12">$C$5</f>
        <v xml:space="preserve">cf=j= @)&amp;$÷&amp;%
-;fpg–k';_                </v>
      </c>
      <c r="N29" s="182" t="str">
        <f t="shared" ref="N29" si="13">$D$5</f>
        <v xml:space="preserve">cf=j= @)&amp;%÷&amp;^
-;fpg–k';_                </v>
      </c>
      <c r="O29" s="182" t="str">
        <f t="shared" ref="O29" si="14">$E$5</f>
        <v xml:space="preserve">cf=j= @)&amp;^÷&amp;&amp;
-;fpg–k';_                </v>
      </c>
      <c r="P29" s="311"/>
      <c r="Q29" s="311"/>
      <c r="R29" s="182" t="str">
        <f t="shared" ref="R29" si="15">$C$5</f>
        <v xml:space="preserve">cf=j= @)&amp;$÷&amp;%
-;fpg–k';_                </v>
      </c>
      <c r="S29" s="182" t="str">
        <f t="shared" ref="S29" si="16">$D$5</f>
        <v xml:space="preserve">cf=j= @)&amp;%÷&amp;^
-;fpg–k';_                </v>
      </c>
      <c r="T29" s="182" t="str">
        <f t="shared" ref="T29" si="17">$E$5</f>
        <v xml:space="preserve">cf=j= @)&amp;^÷&amp;&amp;
-;fpg–k';_                </v>
      </c>
      <c r="U29" s="311"/>
      <c r="V29" s="311"/>
    </row>
    <row r="30" spans="1:22" ht="16">
      <c r="A30" s="199" t="s">
        <v>41</v>
      </c>
      <c r="B30" s="5"/>
      <c r="C30" s="6"/>
      <c r="D30" s="6"/>
      <c r="E30" s="6"/>
      <c r="F30" s="7"/>
      <c r="G30" s="7"/>
      <c r="H30" s="6"/>
      <c r="I30" s="6"/>
      <c r="J30" s="6"/>
      <c r="K30" s="7"/>
      <c r="L30" s="7"/>
      <c r="M30" s="6"/>
      <c r="N30" s="6"/>
      <c r="O30" s="6"/>
      <c r="P30" s="7"/>
      <c r="Q30" s="7"/>
      <c r="R30" s="6"/>
      <c r="S30" s="6"/>
      <c r="T30" s="6"/>
      <c r="U30" s="7"/>
      <c r="V30" s="7"/>
    </row>
    <row r="31" spans="1:22" ht="16">
      <c r="A31" s="200" t="s">
        <v>42</v>
      </c>
      <c r="B31" s="8" t="s">
        <v>43</v>
      </c>
      <c r="C31" s="9">
        <v>211951.73</v>
      </c>
      <c r="D31" s="9">
        <v>228856.82</v>
      </c>
      <c r="E31" s="9">
        <v>239417.3</v>
      </c>
      <c r="F31" s="10">
        <v>7.975915082174609</v>
      </c>
      <c r="G31" s="10">
        <v>4.6144484573367635</v>
      </c>
      <c r="H31" s="9">
        <v>531127.92999999993</v>
      </c>
      <c r="I31" s="9">
        <v>537781.83000000007</v>
      </c>
      <c r="J31" s="9">
        <v>551823.26</v>
      </c>
      <c r="K31" s="10">
        <v>1.2527866873806062</v>
      </c>
      <c r="L31" s="10">
        <v>2.6109900366101897</v>
      </c>
      <c r="M31" s="9">
        <v>148010.6</v>
      </c>
      <c r="N31" s="9">
        <v>153169.4</v>
      </c>
      <c r="O31" s="9">
        <v>157611.54499999998</v>
      </c>
      <c r="P31" s="10">
        <v>3.4854260438103637</v>
      </c>
      <c r="Q31" s="10">
        <v>2.9001517274338084</v>
      </c>
      <c r="R31" s="9">
        <v>1889199.595</v>
      </c>
      <c r="S31" s="9">
        <v>2025108.1600000001</v>
      </c>
      <c r="T31" s="9">
        <v>2049000.6118000001</v>
      </c>
      <c r="U31" s="10">
        <v>7.1939759758417665</v>
      </c>
      <c r="V31" s="10">
        <v>1.1798111464821517</v>
      </c>
    </row>
    <row r="32" spans="1:22" ht="16">
      <c r="A32" s="201" t="s">
        <v>44</v>
      </c>
      <c r="B32" s="11" t="s">
        <v>45</v>
      </c>
      <c r="C32" s="1">
        <v>49362.340000000004</v>
      </c>
      <c r="D32" s="1">
        <v>48761.13</v>
      </c>
      <c r="E32" s="1">
        <v>51320.19</v>
      </c>
      <c r="F32" s="1">
        <v>-1.2179527955927654</v>
      </c>
      <c r="G32" s="1">
        <v>5.2481556518481085</v>
      </c>
      <c r="H32" s="1">
        <v>152889.12</v>
      </c>
      <c r="I32" s="1">
        <v>154481.89000000001</v>
      </c>
      <c r="J32" s="1">
        <v>168088.06</v>
      </c>
      <c r="K32" s="1">
        <v>1.041781128702965</v>
      </c>
      <c r="L32" s="1">
        <v>8.8076149249598075</v>
      </c>
      <c r="M32" s="1">
        <v>25253.5</v>
      </c>
      <c r="N32" s="1">
        <v>26881.07</v>
      </c>
      <c r="O32" s="1">
        <v>27648.05</v>
      </c>
      <c r="P32" s="1">
        <v>6.4449284257627681</v>
      </c>
      <c r="Q32" s="1">
        <v>2.8532346368652668</v>
      </c>
      <c r="R32" s="9">
        <v>413379.67999999993</v>
      </c>
      <c r="S32" s="9">
        <v>405905.16500000004</v>
      </c>
      <c r="T32" s="9">
        <v>431262.18445</v>
      </c>
      <c r="U32" s="1">
        <v>-1.8081476573787825</v>
      </c>
      <c r="V32" s="1">
        <v>6.2470304978750306</v>
      </c>
    </row>
    <row r="33" spans="1:22" ht="16">
      <c r="A33" s="202" t="s">
        <v>46</v>
      </c>
      <c r="B33" s="5" t="s">
        <v>45</v>
      </c>
      <c r="C33" s="9">
        <v>20165.5</v>
      </c>
      <c r="D33" s="9">
        <v>22347.360000000001</v>
      </c>
      <c r="E33" s="9">
        <v>23351</v>
      </c>
      <c r="F33" s="2">
        <v>10.819766432768859</v>
      </c>
      <c r="G33" s="2">
        <v>4.4910897752575636</v>
      </c>
      <c r="H33" s="9">
        <v>75622.02</v>
      </c>
      <c r="I33" s="9">
        <v>74788.48000000001</v>
      </c>
      <c r="J33" s="9">
        <v>73065.149999999994</v>
      </c>
      <c r="K33" s="2">
        <v>-1.102245086814662</v>
      </c>
      <c r="L33" s="2">
        <v>-2.3042719948313106</v>
      </c>
      <c r="M33" s="9">
        <v>9860.5</v>
      </c>
      <c r="N33" s="9">
        <v>10629.57</v>
      </c>
      <c r="O33" s="9">
        <v>10867.689999999999</v>
      </c>
      <c r="P33" s="2">
        <v>7.7995030677957544</v>
      </c>
      <c r="Q33" s="2">
        <v>2.2401658768887103</v>
      </c>
      <c r="R33" s="9">
        <v>174702.345</v>
      </c>
      <c r="S33" s="9">
        <v>170314.71000000002</v>
      </c>
      <c r="T33" s="9">
        <v>171518.7084</v>
      </c>
      <c r="U33" s="2">
        <v>-2.5114917604568916</v>
      </c>
      <c r="V33" s="2">
        <v>0.70692566719574756</v>
      </c>
    </row>
    <row r="34" spans="1:22" ht="16">
      <c r="A34" s="202" t="s">
        <v>47</v>
      </c>
      <c r="B34" s="5" t="s">
        <v>45</v>
      </c>
      <c r="C34" s="9">
        <v>16630.68</v>
      </c>
      <c r="D34" s="9">
        <v>13686.949999999999</v>
      </c>
      <c r="E34" s="9">
        <v>14430.54</v>
      </c>
      <c r="F34" s="2">
        <v>-17.700599133649391</v>
      </c>
      <c r="G34" s="2">
        <v>5.4328393104380552</v>
      </c>
      <c r="H34" s="9">
        <v>66504.41</v>
      </c>
      <c r="I34" s="9">
        <v>68499.820000000007</v>
      </c>
      <c r="J34" s="9">
        <v>80446.399999999994</v>
      </c>
      <c r="K34" s="2">
        <v>3.00041756629372</v>
      </c>
      <c r="L34" s="2">
        <v>17.440308602270747</v>
      </c>
      <c r="M34" s="9">
        <v>10184</v>
      </c>
      <c r="N34" s="9">
        <v>10682</v>
      </c>
      <c r="O34" s="9">
        <v>10969.14</v>
      </c>
      <c r="P34" s="2">
        <v>4.8900235663786447</v>
      </c>
      <c r="Q34" s="2">
        <v>2.6880733944954187</v>
      </c>
      <c r="R34" s="9">
        <v>143632.14500000002</v>
      </c>
      <c r="S34" s="9">
        <v>135528.91</v>
      </c>
      <c r="T34" s="9">
        <v>151735.321</v>
      </c>
      <c r="U34" s="2">
        <v>-5.6416584184550231</v>
      </c>
      <c r="V34" s="2">
        <v>11.957899609758528</v>
      </c>
    </row>
    <row r="35" spans="1:22" ht="16">
      <c r="A35" s="202" t="s">
        <v>48</v>
      </c>
      <c r="B35" s="5" t="s">
        <v>45</v>
      </c>
      <c r="C35" s="9">
        <v>6166.36</v>
      </c>
      <c r="D35" s="9">
        <v>6708.6900000000005</v>
      </c>
      <c r="E35" s="9">
        <v>6878</v>
      </c>
      <c r="F35" s="2">
        <v>8.7949779124151206</v>
      </c>
      <c r="G35" s="2">
        <v>2.5237415948568156</v>
      </c>
      <c r="H35" s="9">
        <v>1088.28</v>
      </c>
      <c r="I35" s="9">
        <v>1250.49</v>
      </c>
      <c r="J35" s="9">
        <v>1461.4</v>
      </c>
      <c r="K35" s="2">
        <v>14.905171463226381</v>
      </c>
      <c r="L35" s="2">
        <v>16.866188454125989</v>
      </c>
      <c r="M35" s="9">
        <v>2306</v>
      </c>
      <c r="N35" s="9">
        <v>2282.6999999999998</v>
      </c>
      <c r="O35" s="9">
        <v>2398.92</v>
      </c>
      <c r="P35" s="2">
        <v>-1.0104076322636644</v>
      </c>
      <c r="Q35" s="2">
        <v>5.0913392035747194</v>
      </c>
      <c r="R35" s="9">
        <v>30621.144999999997</v>
      </c>
      <c r="S35" s="9">
        <v>31962.515000000007</v>
      </c>
      <c r="T35" s="9">
        <v>33792.79</v>
      </c>
      <c r="U35" s="2">
        <v>4.3805350844980069</v>
      </c>
      <c r="V35" s="2">
        <v>5.7263172187795419</v>
      </c>
    </row>
    <row r="36" spans="1:22" ht="16">
      <c r="A36" s="202" t="s">
        <v>49</v>
      </c>
      <c r="B36" s="5" t="s">
        <v>45</v>
      </c>
      <c r="C36" s="9">
        <v>6399.8</v>
      </c>
      <c r="D36" s="9">
        <v>6018.13</v>
      </c>
      <c r="E36" s="9">
        <v>6660.65</v>
      </c>
      <c r="F36" s="2">
        <v>-5.963780118128696</v>
      </c>
      <c r="G36" s="2">
        <v>10.676406126155456</v>
      </c>
      <c r="H36" s="9">
        <v>9674.41</v>
      </c>
      <c r="I36" s="9">
        <v>9943.1</v>
      </c>
      <c r="J36" s="9">
        <v>13115.11</v>
      </c>
      <c r="K36" s="2">
        <v>2.7773269894494774</v>
      </c>
      <c r="L36" s="2">
        <v>31.901620219046379</v>
      </c>
      <c r="M36" s="9">
        <v>2903</v>
      </c>
      <c r="N36" s="9">
        <v>3286.8</v>
      </c>
      <c r="O36" s="9">
        <v>3412.3</v>
      </c>
      <c r="P36" s="2">
        <v>13.220806062693782</v>
      </c>
      <c r="Q36" s="2">
        <v>3.8183035170986841</v>
      </c>
      <c r="R36" s="9">
        <v>64424.044999999998</v>
      </c>
      <c r="S36" s="9">
        <v>68099.03</v>
      </c>
      <c r="T36" s="9">
        <v>74215.365050000008</v>
      </c>
      <c r="U36" s="2">
        <v>5.7043686095773722</v>
      </c>
      <c r="V36" s="2">
        <v>8.9815303536629187</v>
      </c>
    </row>
    <row r="37" spans="1:22" ht="16">
      <c r="A37" s="203" t="s">
        <v>50</v>
      </c>
      <c r="B37" s="11" t="s">
        <v>51</v>
      </c>
      <c r="C37" s="10">
        <v>51812.39</v>
      </c>
      <c r="D37" s="10">
        <v>58843.909999999996</v>
      </c>
      <c r="E37" s="10">
        <v>60338.3</v>
      </c>
      <c r="F37" s="10">
        <v>13.571116869922434</v>
      </c>
      <c r="G37" s="10">
        <v>2.5395831106396685</v>
      </c>
      <c r="H37" s="10">
        <v>805202.64999999991</v>
      </c>
      <c r="I37" s="10">
        <v>835553.95000000007</v>
      </c>
      <c r="J37" s="10">
        <v>871811.91</v>
      </c>
      <c r="K37" s="10">
        <v>3.7693989208803771</v>
      </c>
      <c r="L37" s="10">
        <v>4.3393918489643966</v>
      </c>
      <c r="M37" s="10">
        <v>20327</v>
      </c>
      <c r="N37" s="10">
        <v>21564.55</v>
      </c>
      <c r="O37" s="10">
        <v>22586.780000000002</v>
      </c>
      <c r="P37" s="10">
        <v>6.0882078024302615</v>
      </c>
      <c r="Q37" s="10">
        <v>4.7403261371093066</v>
      </c>
      <c r="R37" s="9">
        <v>1451154.4699999997</v>
      </c>
      <c r="S37" s="9">
        <v>1490204.635</v>
      </c>
      <c r="T37" s="9">
        <v>1611974.4541</v>
      </c>
      <c r="U37" s="10">
        <v>2.6909723125478422</v>
      </c>
      <c r="V37" s="10">
        <v>8.1713488362623394</v>
      </c>
    </row>
    <row r="38" spans="1:22" ht="16">
      <c r="A38" s="202" t="s">
        <v>52</v>
      </c>
      <c r="B38" s="5" t="s">
        <v>51</v>
      </c>
      <c r="C38" s="9">
        <v>51483.75</v>
      </c>
      <c r="D38" s="9">
        <v>58455.81</v>
      </c>
      <c r="E38" s="9">
        <v>59871.5</v>
      </c>
      <c r="F38" s="7">
        <v>13.542253623716221</v>
      </c>
      <c r="G38" s="7">
        <v>2.4218123057400192</v>
      </c>
      <c r="H38" s="9">
        <v>802914.45</v>
      </c>
      <c r="I38" s="9">
        <v>833150.04</v>
      </c>
      <c r="J38" s="9">
        <v>869081.99</v>
      </c>
      <c r="K38" s="7">
        <v>3.7657299603961718</v>
      </c>
      <c r="L38" s="7">
        <v>4.312782605159569</v>
      </c>
      <c r="M38" s="9">
        <v>20322</v>
      </c>
      <c r="N38" s="9">
        <v>21559.55</v>
      </c>
      <c r="O38" s="9">
        <v>22581.83</v>
      </c>
      <c r="P38" s="7">
        <v>6.0897057376242429</v>
      </c>
      <c r="Q38" s="7">
        <v>4.7416574093615225</v>
      </c>
      <c r="R38" s="9">
        <v>1434544.8199999998</v>
      </c>
      <c r="S38" s="9">
        <v>1472691.05</v>
      </c>
      <c r="T38" s="9">
        <v>1593375.5041</v>
      </c>
      <c r="U38" s="7">
        <v>2.6591173359086895</v>
      </c>
      <c r="V38" s="7">
        <v>8.1948249838280702</v>
      </c>
    </row>
    <row r="39" spans="1:22" ht="16">
      <c r="A39" s="202" t="s">
        <v>53</v>
      </c>
      <c r="B39" s="5" t="s">
        <v>51</v>
      </c>
      <c r="C39" s="9">
        <v>328.64</v>
      </c>
      <c r="D39" s="9">
        <v>388.1</v>
      </c>
      <c r="E39" s="9">
        <v>466.8</v>
      </c>
      <c r="F39" s="7">
        <v>18.092745861733221</v>
      </c>
      <c r="G39" s="7">
        <v>20.278278794125228</v>
      </c>
      <c r="H39" s="9">
        <v>2288.2000000000003</v>
      </c>
      <c r="I39" s="9">
        <v>2403.91</v>
      </c>
      <c r="J39" s="9">
        <v>2729.92</v>
      </c>
      <c r="K39" s="7">
        <v>5.056813215627983</v>
      </c>
      <c r="L39" s="7">
        <v>13.561655802421896</v>
      </c>
      <c r="M39" s="9">
        <v>5</v>
      </c>
      <c r="N39" s="9">
        <v>5</v>
      </c>
      <c r="O39" s="9">
        <v>4.95</v>
      </c>
      <c r="P39" s="7">
        <v>0</v>
      </c>
      <c r="Q39" s="7">
        <v>-1</v>
      </c>
      <c r="R39" s="9">
        <v>16609.649999999998</v>
      </c>
      <c r="S39" s="9">
        <v>17513.584999999999</v>
      </c>
      <c r="T39" s="9">
        <v>18598.95</v>
      </c>
      <c r="U39" s="7">
        <v>5.4422278615142545</v>
      </c>
      <c r="V39" s="7">
        <v>6.1972748583456934</v>
      </c>
    </row>
    <row r="40" spans="1:22" ht="16">
      <c r="A40" s="204" t="s">
        <v>54</v>
      </c>
      <c r="B40" s="5" t="s">
        <v>55</v>
      </c>
      <c r="C40" s="9">
        <v>12196</v>
      </c>
      <c r="D40" s="9">
        <v>7812</v>
      </c>
      <c r="E40" s="9">
        <v>7626</v>
      </c>
      <c r="F40" s="7">
        <v>-35.946211872745153</v>
      </c>
      <c r="G40" s="7">
        <v>-2.3809523809523796</v>
      </c>
      <c r="H40" s="9">
        <v>101178.52</v>
      </c>
      <c r="I40" s="9">
        <v>103586.25</v>
      </c>
      <c r="J40" s="9">
        <v>108045.09999999999</v>
      </c>
      <c r="K40" s="7">
        <v>2.3796849370795172</v>
      </c>
      <c r="L40" s="7">
        <v>4.3044805657121259</v>
      </c>
      <c r="M40" s="9">
        <v>11096</v>
      </c>
      <c r="N40" s="9">
        <v>11211</v>
      </c>
      <c r="O40" s="9">
        <v>11317.81</v>
      </c>
      <c r="P40" s="7">
        <v>1.0364095169430385</v>
      </c>
      <c r="Q40" s="7">
        <v>0.95272500222993983</v>
      </c>
      <c r="R40" s="9">
        <v>233526.02000000002</v>
      </c>
      <c r="S40" s="9">
        <v>230768.83600000001</v>
      </c>
      <c r="T40" s="9">
        <v>235582.33274999997</v>
      </c>
      <c r="U40" s="7">
        <v>-1.1806752840647192</v>
      </c>
      <c r="V40" s="7">
        <v>2.085852159864416</v>
      </c>
    </row>
    <row r="41" spans="1:22" ht="16">
      <c r="A41" s="204" t="s">
        <v>56</v>
      </c>
      <c r="B41" s="5" t="s">
        <v>45</v>
      </c>
      <c r="C41" s="9">
        <v>20017</v>
      </c>
      <c r="D41" s="9">
        <v>21016</v>
      </c>
      <c r="E41" s="9">
        <v>15015</v>
      </c>
      <c r="F41" s="7">
        <v>4.9907578558225509</v>
      </c>
      <c r="G41" s="7">
        <v>-28.554434716406547</v>
      </c>
      <c r="H41" s="9">
        <v>145</v>
      </c>
      <c r="I41" s="9">
        <v>146</v>
      </c>
      <c r="J41" s="9">
        <v>149</v>
      </c>
      <c r="K41" s="7">
        <v>0.68965517241379359</v>
      </c>
      <c r="L41" s="7">
        <v>2.0547945205479579</v>
      </c>
      <c r="M41" s="9">
        <v>11515</v>
      </c>
      <c r="N41" s="9">
        <v>11649</v>
      </c>
      <c r="O41" s="9">
        <v>11687</v>
      </c>
      <c r="P41" s="7">
        <v>1.1636995223621227</v>
      </c>
      <c r="Q41" s="7">
        <v>0.32620825821958022</v>
      </c>
      <c r="R41" s="9">
        <v>33987</v>
      </c>
      <c r="S41" s="9">
        <v>35131</v>
      </c>
      <c r="T41" s="9">
        <v>26851</v>
      </c>
      <c r="U41" s="7">
        <v>3.3659928796304399</v>
      </c>
      <c r="V41" s="7">
        <v>-23.568927727647946</v>
      </c>
    </row>
    <row r="42" spans="1:22" ht="16">
      <c r="A42" s="204" t="s">
        <v>57</v>
      </c>
      <c r="B42" s="5" t="s">
        <v>58</v>
      </c>
      <c r="C42" s="9">
        <v>47020.697999999997</v>
      </c>
      <c r="D42" s="9">
        <v>17838.896000000001</v>
      </c>
      <c r="E42" s="9">
        <v>18973.98</v>
      </c>
      <c r="F42" s="7">
        <v>-62.061609549054332</v>
      </c>
      <c r="G42" s="7">
        <v>6.3629722377438469</v>
      </c>
      <c r="H42" s="9">
        <v>4740</v>
      </c>
      <c r="I42" s="9">
        <v>4327</v>
      </c>
      <c r="J42" s="9">
        <v>4514</v>
      </c>
      <c r="K42" s="7">
        <v>-8.7130801687763721</v>
      </c>
      <c r="L42" s="7">
        <v>4.3217009475387158</v>
      </c>
      <c r="M42" s="9">
        <v>0</v>
      </c>
      <c r="N42" s="9">
        <v>0</v>
      </c>
      <c r="O42" s="9">
        <v>0</v>
      </c>
      <c r="P42" s="7">
        <v>0</v>
      </c>
      <c r="Q42" s="7">
        <v>0</v>
      </c>
      <c r="R42" s="9">
        <v>64037.187999999995</v>
      </c>
      <c r="S42" s="9">
        <v>35027.211000000003</v>
      </c>
      <c r="T42" s="9">
        <v>37365.665800000002</v>
      </c>
      <c r="U42" s="7">
        <v>-45.301765905148727</v>
      </c>
      <c r="V42" s="7">
        <v>6.6761090399118501</v>
      </c>
    </row>
    <row r="43" spans="1:22" ht="16">
      <c r="A43" s="201" t="s">
        <v>59</v>
      </c>
      <c r="B43" s="11" t="s">
        <v>45</v>
      </c>
      <c r="C43" s="7">
        <v>5682.67</v>
      </c>
      <c r="D43" s="7">
        <v>7186.93</v>
      </c>
      <c r="E43" s="7">
        <v>7499.3</v>
      </c>
      <c r="F43" s="7">
        <v>26.471007466560621</v>
      </c>
      <c r="G43" s="7">
        <v>4.3463620767142572</v>
      </c>
      <c r="H43" s="7">
        <v>424</v>
      </c>
      <c r="I43" s="7">
        <v>485.24</v>
      </c>
      <c r="J43" s="7">
        <v>617</v>
      </c>
      <c r="K43" s="7">
        <v>14.443396226415103</v>
      </c>
      <c r="L43" s="7">
        <v>27.153573489407307</v>
      </c>
      <c r="M43" s="7">
        <v>1403</v>
      </c>
      <c r="N43" s="7">
        <v>1529</v>
      </c>
      <c r="O43" s="7">
        <v>2802.2</v>
      </c>
      <c r="P43" s="7">
        <v>8.9807555238774057</v>
      </c>
      <c r="Q43" s="7">
        <v>83.270111183780216</v>
      </c>
      <c r="R43" s="9">
        <v>46082.299999999996</v>
      </c>
      <c r="S43" s="9">
        <v>52111.605000000003</v>
      </c>
      <c r="T43" s="9">
        <v>67156.771999999997</v>
      </c>
      <c r="U43" s="7">
        <v>13.083776200406689</v>
      </c>
      <c r="V43" s="7">
        <v>28.871048972680825</v>
      </c>
    </row>
    <row r="44" spans="1:22" ht="16">
      <c r="A44" s="199" t="s">
        <v>60</v>
      </c>
      <c r="B44" s="5" t="s">
        <v>45</v>
      </c>
      <c r="C44" s="9">
        <v>5682.67</v>
      </c>
      <c r="D44" s="9">
        <v>7186.93</v>
      </c>
      <c r="E44" s="9">
        <v>7499.3</v>
      </c>
      <c r="F44" s="10">
        <v>26.471007466560621</v>
      </c>
      <c r="G44" s="10">
        <v>4.3463620767142572</v>
      </c>
      <c r="H44" s="9">
        <v>424</v>
      </c>
      <c r="I44" s="9">
        <v>485.24</v>
      </c>
      <c r="J44" s="9">
        <v>617</v>
      </c>
      <c r="K44" s="10">
        <v>14.443396226415103</v>
      </c>
      <c r="L44" s="10">
        <v>27.153573489407307</v>
      </c>
      <c r="M44" s="9">
        <v>1403</v>
      </c>
      <c r="N44" s="9">
        <v>1529</v>
      </c>
      <c r="O44" s="9">
        <v>2802.2</v>
      </c>
      <c r="P44" s="10">
        <v>8.9807555238774057</v>
      </c>
      <c r="Q44" s="10">
        <v>83.270111183780216</v>
      </c>
      <c r="R44" s="9">
        <v>46082.299999999996</v>
      </c>
      <c r="S44" s="9">
        <v>52111.605000000003</v>
      </c>
      <c r="T44" s="9">
        <v>67156.771999999997</v>
      </c>
      <c r="U44" s="10">
        <v>13.083776200406689</v>
      </c>
      <c r="V44" s="10">
        <v>28.871048972680825</v>
      </c>
    </row>
    <row r="45" spans="1:22" ht="16">
      <c r="A45" s="201" t="s">
        <v>61</v>
      </c>
      <c r="B45" s="15"/>
      <c r="C45" s="12"/>
      <c r="D45" s="12"/>
      <c r="E45" s="12"/>
      <c r="F45" s="7">
        <v>0</v>
      </c>
      <c r="G45" s="7">
        <v>0</v>
      </c>
      <c r="H45" s="12"/>
      <c r="I45" s="12"/>
      <c r="J45" s="12"/>
      <c r="K45" s="7">
        <v>0</v>
      </c>
      <c r="L45" s="7">
        <v>0</v>
      </c>
      <c r="M45" s="12"/>
      <c r="N45" s="12"/>
      <c r="O45" s="12"/>
      <c r="P45" s="7">
        <v>0</v>
      </c>
      <c r="Q45" s="7">
        <v>0</v>
      </c>
      <c r="R45" s="9">
        <v>0</v>
      </c>
      <c r="S45" s="9">
        <v>0</v>
      </c>
      <c r="T45" s="9">
        <v>0</v>
      </c>
      <c r="U45" s="7">
        <v>0</v>
      </c>
      <c r="V45" s="7">
        <v>0</v>
      </c>
    </row>
    <row r="46" spans="1:22" ht="16">
      <c r="A46" s="204" t="s">
        <v>62</v>
      </c>
      <c r="B46" s="5" t="s">
        <v>63</v>
      </c>
      <c r="C46" s="9">
        <v>1023113.2</v>
      </c>
      <c r="D46" s="9">
        <v>783110.12</v>
      </c>
      <c r="E46" s="9">
        <v>791692.27999999991</v>
      </c>
      <c r="F46" s="10">
        <v>-23.458115876131785</v>
      </c>
      <c r="G46" s="10">
        <v>1.0959071758643404</v>
      </c>
      <c r="H46" s="9">
        <v>169252.47</v>
      </c>
      <c r="I46" s="9">
        <v>241697.85000000003</v>
      </c>
      <c r="J46" s="9">
        <v>63109.82</v>
      </c>
      <c r="K46" s="10">
        <v>42.803144911267765</v>
      </c>
      <c r="L46" s="10">
        <v>-73.888960948556218</v>
      </c>
      <c r="M46" s="9">
        <v>450107.32999999996</v>
      </c>
      <c r="N46" s="9">
        <v>159174.53999999998</v>
      </c>
      <c r="O46" s="9">
        <v>308459.90000000002</v>
      </c>
      <c r="P46" s="10">
        <v>-64.636314631890144</v>
      </c>
      <c r="Q46" s="10">
        <v>93.787209939479055</v>
      </c>
      <c r="R46" s="9">
        <v>6929626.4759999998</v>
      </c>
      <c r="S46" s="9">
        <v>7958986.8799999999</v>
      </c>
      <c r="T46" s="9">
        <v>7093944.080000001</v>
      </c>
      <c r="U46" s="10">
        <v>14.854486133777584</v>
      </c>
      <c r="V46" s="10">
        <v>-10.868755195133559</v>
      </c>
    </row>
    <row r="47" spans="1:22" ht="16">
      <c r="A47" s="205" t="s">
        <v>64</v>
      </c>
      <c r="B47" s="13" t="s">
        <v>65</v>
      </c>
      <c r="C47" s="9">
        <v>1698.34</v>
      </c>
      <c r="D47" s="9">
        <v>1082.71</v>
      </c>
      <c r="E47" s="9">
        <v>1085.8200000000002</v>
      </c>
      <c r="F47" s="7">
        <v>-36.248925421293734</v>
      </c>
      <c r="G47" s="7">
        <v>0.2872421978184434</v>
      </c>
      <c r="H47" s="9">
        <v>166.54000000000002</v>
      </c>
      <c r="I47" s="9">
        <v>173.06</v>
      </c>
      <c r="J47" s="9">
        <v>28.459999999999997</v>
      </c>
      <c r="K47" s="7">
        <v>3.9149753812897785</v>
      </c>
      <c r="L47" s="7">
        <v>-83.554836472899581</v>
      </c>
      <c r="M47" s="9">
        <v>284.76</v>
      </c>
      <c r="N47" s="9">
        <v>37.5</v>
      </c>
      <c r="O47" s="9">
        <v>489.71</v>
      </c>
      <c r="P47" s="7">
        <v>-86.831015592077534</v>
      </c>
      <c r="Q47" s="7">
        <v>1205.8933333333332</v>
      </c>
      <c r="R47" s="9">
        <v>12387.220000000001</v>
      </c>
      <c r="S47" s="9">
        <v>10432.6</v>
      </c>
      <c r="T47" s="9">
        <v>5415.8099999999995</v>
      </c>
      <c r="U47" s="7">
        <v>-15.779327403565929</v>
      </c>
      <c r="V47" s="7">
        <v>-48.087629162433153</v>
      </c>
    </row>
    <row r="48" spans="1:22" ht="16">
      <c r="A48" s="204" t="s">
        <v>66</v>
      </c>
      <c r="B48" s="5" t="s">
        <v>45</v>
      </c>
      <c r="C48" s="9">
        <v>464903.91</v>
      </c>
      <c r="D48" s="9">
        <v>130717.598</v>
      </c>
      <c r="E48" s="9">
        <v>97945.07</v>
      </c>
      <c r="F48" s="7">
        <v>-71.882878335009053</v>
      </c>
      <c r="G48" s="7">
        <v>-25.071244041678298</v>
      </c>
      <c r="H48" s="9">
        <v>31007.2402</v>
      </c>
      <c r="I48" s="9">
        <v>49083.785000000003</v>
      </c>
      <c r="J48" s="9">
        <v>44541.760000000002</v>
      </c>
      <c r="K48" s="7">
        <v>58.297819100972418</v>
      </c>
      <c r="L48" s="7">
        <v>-9.2536160363346056</v>
      </c>
      <c r="M48" s="9">
        <v>219.01</v>
      </c>
      <c r="N48" s="9">
        <v>2027.29</v>
      </c>
      <c r="O48" s="9">
        <v>178.1</v>
      </c>
      <c r="P48" s="7">
        <v>825.66092872471586</v>
      </c>
      <c r="Q48" s="7">
        <v>-91.214873057135392</v>
      </c>
      <c r="R48" s="9">
        <v>496783.11619999999</v>
      </c>
      <c r="S48" s="9">
        <v>182588.10800000001</v>
      </c>
      <c r="T48" s="9">
        <v>143219.58100000001</v>
      </c>
      <c r="U48" s="7">
        <v>-63.24591113388567</v>
      </c>
      <c r="V48" s="7">
        <v>-21.561386133646778</v>
      </c>
    </row>
    <row r="49" spans="1:22" ht="16">
      <c r="A49" s="204" t="s">
        <v>404</v>
      </c>
      <c r="B49" s="5" t="s">
        <v>45</v>
      </c>
      <c r="C49" s="6">
        <v>169749.91000000003</v>
      </c>
      <c r="D49" s="6">
        <v>172842.93899999998</v>
      </c>
      <c r="E49" s="6">
        <v>121654.35999999999</v>
      </c>
      <c r="F49" s="7">
        <v>1.8221093607648839</v>
      </c>
      <c r="G49" s="7">
        <v>-29.615661071349876</v>
      </c>
      <c r="H49" s="6">
        <v>129.42000000000002</v>
      </c>
      <c r="I49" s="6">
        <v>15265.33</v>
      </c>
      <c r="J49" s="6">
        <v>1797.22</v>
      </c>
      <c r="K49" s="7">
        <v>11695.186215422653</v>
      </c>
      <c r="L49" s="7">
        <v>-88.226785795000836</v>
      </c>
      <c r="M49" s="6">
        <v>2506.0899999999997</v>
      </c>
      <c r="N49" s="6">
        <v>1683.6799999999998</v>
      </c>
      <c r="O49" s="6">
        <v>1147.6485</v>
      </c>
      <c r="P49" s="7">
        <v>-32.816459105618705</v>
      </c>
      <c r="Q49" s="7">
        <v>-31.836898935664721</v>
      </c>
      <c r="R49" s="6">
        <v>209605.12000000005</v>
      </c>
      <c r="S49" s="6">
        <v>225186.64899999995</v>
      </c>
      <c r="T49" s="6">
        <v>160140.5785</v>
      </c>
      <c r="U49" s="7">
        <v>7.4337540037189456</v>
      </c>
      <c r="V49" s="7">
        <v>-28.88540274872156</v>
      </c>
    </row>
    <row r="50" spans="1:22">
      <c r="A50" s="134" t="s">
        <v>390</v>
      </c>
    </row>
    <row r="52" spans="1:22" ht="15.5">
      <c r="A52" s="28" t="s">
        <v>403</v>
      </c>
      <c r="B52" s="130"/>
      <c r="C52" s="130"/>
    </row>
    <row r="53" spans="1:22" ht="15">
      <c r="A53" s="51" t="s">
        <v>360</v>
      </c>
      <c r="B53" s="324" t="s">
        <v>368</v>
      </c>
      <c r="C53" s="324"/>
    </row>
    <row r="54" spans="1:22" ht="16">
      <c r="A54" s="139" t="s">
        <v>369</v>
      </c>
      <c r="B54" s="264">
        <v>313772.21999999997</v>
      </c>
      <c r="C54" s="265">
        <v>15.313427345654048</v>
      </c>
    </row>
    <row r="55" spans="1:22" ht="16">
      <c r="A55" s="139" t="s">
        <v>370</v>
      </c>
      <c r="B55" s="264">
        <v>263843.19680000003</v>
      </c>
      <c r="C55" s="265">
        <v>12.876677307002844</v>
      </c>
    </row>
    <row r="56" spans="1:22" ht="16">
      <c r="A56" s="139" t="s">
        <v>371</v>
      </c>
      <c r="B56" s="264">
        <v>353230.61</v>
      </c>
      <c r="C56" s="265">
        <v>17.239165667681036</v>
      </c>
    </row>
    <row r="57" spans="1:22" ht="16">
      <c r="A57" s="139" t="s">
        <v>357</v>
      </c>
      <c r="B57" s="264">
        <v>169302.48</v>
      </c>
      <c r="C57" s="265">
        <v>8.2626856734450485</v>
      </c>
    </row>
    <row r="58" spans="1:22" ht="16">
      <c r="A58" s="139" t="s">
        <v>372</v>
      </c>
      <c r="B58" s="264">
        <v>239417.3</v>
      </c>
      <c r="C58" s="265">
        <v>11.684588995299389</v>
      </c>
    </row>
    <row r="59" spans="1:22" ht="16">
      <c r="A59" s="139" t="s">
        <v>354</v>
      </c>
      <c r="B59" s="264">
        <v>551823.26</v>
      </c>
      <c r="C59" s="265">
        <v>26.931337005079559</v>
      </c>
    </row>
    <row r="60" spans="1:22" ht="16">
      <c r="A60" s="139" t="s">
        <v>355</v>
      </c>
      <c r="B60" s="264">
        <v>157611.54499999998</v>
      </c>
      <c r="C60" s="265">
        <v>7.6921180058380685</v>
      </c>
    </row>
    <row r="61" spans="1:22" ht="16">
      <c r="A61" s="130"/>
      <c r="B61" s="264">
        <v>2049000.6118000001</v>
      </c>
      <c r="C61" s="137"/>
    </row>
  </sheetData>
  <customSheetViews>
    <customSheetView guid="{987B117E-A030-4738-9C8F-B53639619339}" scale="85" topLeftCell="A22">
      <selection activeCell="K41" sqref="K41"/>
      <pageMargins left="0.7" right="0.7" top="0.75" bottom="0.75" header="0.3" footer="0.3"/>
    </customSheetView>
  </customSheetViews>
  <mergeCells count="31">
    <mergeCell ref="A27:A29"/>
    <mergeCell ref="B27:B29"/>
    <mergeCell ref="C3:G3"/>
    <mergeCell ref="C27:G27"/>
    <mergeCell ref="U4:U5"/>
    <mergeCell ref="F4:F5"/>
    <mergeCell ref="V4:V5"/>
    <mergeCell ref="H3:L3"/>
    <mergeCell ref="A3:A5"/>
    <mergeCell ref="B3:B5"/>
    <mergeCell ref="G4:G5"/>
    <mergeCell ref="K4:K5"/>
    <mergeCell ref="L4:L5"/>
    <mergeCell ref="P4:P5"/>
    <mergeCell ref="Q4:Q5"/>
    <mergeCell ref="B53:C53"/>
    <mergeCell ref="A1:V1"/>
    <mergeCell ref="A2:V2"/>
    <mergeCell ref="M27:Q27"/>
    <mergeCell ref="R27:V27"/>
    <mergeCell ref="F28:F29"/>
    <mergeCell ref="G28:G29"/>
    <mergeCell ref="K28:K29"/>
    <mergeCell ref="L28:L29"/>
    <mergeCell ref="P28:P29"/>
    <mergeCell ref="Q28:Q29"/>
    <mergeCell ref="U28:U29"/>
    <mergeCell ref="V28:V29"/>
    <mergeCell ref="H27:L27"/>
    <mergeCell ref="M3:Q3"/>
    <mergeCell ref="R3:V3"/>
  </mergeCells>
  <hyperlinks>
    <hyperlink ref="C5" r:id="rId1" display="cf=j=@)^&amp;÷^*                        -;fpg–kf}if_ "/>
    <hyperlink ref="H5" r:id="rId2" display="cf=j=@)^^÷^&amp;                        -;fpg–kf}if_ "/>
    <hyperlink ref="E5" r:id="rId3" display="cf=j=@)^^÷^&amp;                        -;fpg–kf}if_ "/>
    <hyperlink ref="I5" r:id="rId4" display="cf=j=@)^^÷^&amp;                        -;fpg–kf}if_ "/>
    <hyperlink ref="J5" r:id="rId5" display="cf=j=@)^^÷^&amp;                        -;fpg–kf}if_ "/>
    <hyperlink ref="M5" r:id="rId6" display="cf=j=@)^^÷^&amp;                        -;fpg–kf}if_ "/>
    <hyperlink ref="R5" r:id="rId7" display="cf=j=@)^^÷^&amp;                        -;fpg–kf}if_ "/>
    <hyperlink ref="N5" r:id="rId8" display="cf=j=@)^^÷^&amp;                        -;fpg–kf}if_ "/>
    <hyperlink ref="S5" r:id="rId9" display="cf=j=@)^^÷^&amp;                        -;fpg–kf}if_ "/>
    <hyperlink ref="O5" r:id="rId10" display="cf=j=@)^^÷^&amp;                        -;fpg–kf}if_ "/>
    <hyperlink ref="T5" r:id="rId11" display="cf=j=@)^^÷^&amp;                        -;fpg–kf}if_ "/>
    <hyperlink ref="C29" r:id="rId12" display="cf=j=@)^^÷^&amp;                        -;fpg–kf}if_ "/>
    <hyperlink ref="H29" r:id="rId13" display="cf=j=@)^^÷^&amp;                        -;fpg–kf}if_ "/>
    <hyperlink ref="M29" r:id="rId14" display="cf=j=@)^^÷^&amp;                        -;fpg–kf}if_ "/>
    <hyperlink ref="R29" r:id="rId15" display="cf=j=@)^^÷^&amp;                        -;fpg–kf}if_ "/>
    <hyperlink ref="D29" r:id="rId16" display="cf=j=@)^^÷^&amp;                        -;fpg–kf}if_ "/>
    <hyperlink ref="I29" r:id="rId17" display="cf=j=@)^^÷^&amp;                        -;fpg–kf}if_ "/>
    <hyperlink ref="N29" r:id="rId18" display="cf=j=@)^^÷^&amp;                        -;fpg–kf}if_ "/>
    <hyperlink ref="S29" r:id="rId19" display="cf=j=@)^^÷^&amp;                        -;fpg–kf}if_ "/>
    <hyperlink ref="E29" r:id="rId20" display="cf=j=@)^^÷^&amp;                        -;fpg–kf}if_ "/>
    <hyperlink ref="J29" r:id="rId21" display="cf=j=@)^^÷^&amp;                        -;fpg–kf}if_ "/>
    <hyperlink ref="O29" r:id="rId22" display="cf=j=@)^^÷^&amp;                        -;fpg–kf}if_ "/>
    <hyperlink ref="T29" r:id="rId23" display="cf=j=@)^^÷^&amp;                        -;fpg–kf}if_ "/>
  </hyperlinks>
  <pageMargins left="0.43307086614173229" right="0.43307086614173229" top="0.51181102362204722" bottom="0.51181102362204722" header="0.31496062992125984" footer="0.31496062992125984"/>
  <pageSetup paperSize="9" scale="59" orientation="landscape" horizontalDpi="300" verticalDpi="300" r:id="rId2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1:J15"/>
  <sheetViews>
    <sheetView workbookViewId="0">
      <pane xSplit="1" ySplit="5" topLeftCell="B6" activePane="bottomRight" state="frozen"/>
      <selection sqref="A1:AO2"/>
      <selection pane="topRight" sqref="A1:AO2"/>
      <selection pane="bottomLeft" sqref="A1:AO2"/>
      <selection pane="bottomRight" activeCell="E16" sqref="E16"/>
    </sheetView>
  </sheetViews>
  <sheetFormatPr defaultColWidth="13.54296875" defaultRowHeight="14.5"/>
  <cols>
    <col min="1" max="1" width="16.54296875" bestFit="1" customWidth="1"/>
    <col min="7" max="7" width="0" hidden="1" customWidth="1"/>
    <col min="9" max="9" width="16.81640625" bestFit="1" customWidth="1"/>
  </cols>
  <sheetData>
    <row r="1" spans="1:10" ht="17.5">
      <c r="A1" s="327" t="s">
        <v>67</v>
      </c>
      <c r="B1" s="327"/>
      <c r="C1" s="327"/>
      <c r="D1" s="327"/>
      <c r="E1" s="327"/>
      <c r="F1" s="327"/>
      <c r="G1" s="167"/>
      <c r="H1" s="167"/>
      <c r="I1" s="167"/>
      <c r="J1" s="167"/>
    </row>
    <row r="2" spans="1:10" s="192" customFormat="1" ht="21">
      <c r="A2" s="328" t="s">
        <v>68</v>
      </c>
      <c r="B2" s="328"/>
      <c r="C2" s="328"/>
      <c r="D2" s="328"/>
      <c r="E2" s="328"/>
      <c r="F2" s="328"/>
      <c r="G2" s="210"/>
      <c r="H2" s="210"/>
      <c r="I2" s="210"/>
      <c r="J2" s="210"/>
    </row>
    <row r="3" spans="1:10" ht="15.5">
      <c r="A3" s="330" t="s">
        <v>70</v>
      </c>
      <c r="B3" s="310" t="s">
        <v>443</v>
      </c>
      <c r="C3" s="310"/>
      <c r="D3" s="310"/>
      <c r="E3" s="310"/>
      <c r="F3" s="310"/>
      <c r="H3" s="329" t="s">
        <v>452</v>
      </c>
    </row>
    <row r="4" spans="1:10" ht="15">
      <c r="A4" s="330"/>
      <c r="B4" s="56" t="s">
        <v>5</v>
      </c>
      <c r="C4" s="56" t="s">
        <v>6</v>
      </c>
      <c r="D4" s="56" t="s">
        <v>7</v>
      </c>
      <c r="E4" s="311" t="s">
        <v>8</v>
      </c>
      <c r="F4" s="311" t="s">
        <v>9</v>
      </c>
      <c r="H4" s="329"/>
    </row>
    <row r="5" spans="1:10" ht="38.25" customHeight="1">
      <c r="A5" s="330"/>
      <c r="B5" s="63" t="s">
        <v>10</v>
      </c>
      <c r="C5" s="182" t="s">
        <v>11</v>
      </c>
      <c r="D5" s="182" t="s">
        <v>12</v>
      </c>
      <c r="E5" s="311"/>
      <c r="F5" s="311"/>
      <c r="H5" s="329"/>
    </row>
    <row r="6" spans="1:10" ht="17">
      <c r="A6" s="208" t="s">
        <v>71</v>
      </c>
      <c r="B6" s="6">
        <v>381611</v>
      </c>
      <c r="C6" s="6">
        <v>393058</v>
      </c>
      <c r="D6" s="6">
        <v>399963.25</v>
      </c>
      <c r="E6" s="156">
        <v>2.9996514775517511</v>
      </c>
      <c r="F6" s="156">
        <v>1.7568017951549137</v>
      </c>
      <c r="G6" s="267">
        <v>36.489503126502626</v>
      </c>
      <c r="H6" s="265">
        <v>36.489503126502626</v>
      </c>
    </row>
    <row r="7" spans="1:10" ht="17">
      <c r="A7" s="208" t="s">
        <v>72</v>
      </c>
      <c r="B7" s="6">
        <v>525129.5</v>
      </c>
      <c r="C7" s="6">
        <v>534645.19999999995</v>
      </c>
      <c r="D7" s="6">
        <v>559517.19999999995</v>
      </c>
      <c r="E7" s="156">
        <v>1.8120673091113702</v>
      </c>
      <c r="F7" s="156">
        <v>4.6520571025420168</v>
      </c>
      <c r="G7" s="267">
        <v>51.045951393614267</v>
      </c>
      <c r="H7" s="265">
        <v>51.045951393614267</v>
      </c>
    </row>
    <row r="8" spans="1:10" ht="17">
      <c r="A8" s="208" t="s">
        <v>73</v>
      </c>
      <c r="B8" s="6">
        <v>19999</v>
      </c>
      <c r="C8" s="6">
        <v>21449</v>
      </c>
      <c r="D8" s="6">
        <v>21766.5</v>
      </c>
      <c r="E8" s="156">
        <v>7.2503625181258968</v>
      </c>
      <c r="F8" s="156">
        <v>1.4802554897664209</v>
      </c>
      <c r="G8" s="267">
        <v>1.9858043702840684</v>
      </c>
      <c r="H8" s="265">
        <v>1.9858043702840684</v>
      </c>
    </row>
    <row r="9" spans="1:10" ht="17">
      <c r="A9" s="208" t="s">
        <v>74</v>
      </c>
      <c r="B9" s="6">
        <v>112696.5</v>
      </c>
      <c r="C9" s="6">
        <v>114465.5</v>
      </c>
      <c r="D9" s="6">
        <v>114766</v>
      </c>
      <c r="E9" s="156">
        <v>1.5697026970669157</v>
      </c>
      <c r="F9" s="156">
        <v>0.26252451612059247</v>
      </c>
      <c r="G9" s="267">
        <v>10.470347752740283</v>
      </c>
      <c r="H9" s="265">
        <v>10.470347752740283</v>
      </c>
    </row>
    <row r="10" spans="1:10" ht="17">
      <c r="A10" s="208" t="s">
        <v>75</v>
      </c>
      <c r="B10" s="6">
        <v>7</v>
      </c>
      <c r="C10" s="6">
        <v>7</v>
      </c>
      <c r="D10" s="6">
        <v>7</v>
      </c>
      <c r="E10" s="156">
        <v>0</v>
      </c>
      <c r="F10" s="156">
        <v>0</v>
      </c>
      <c r="G10" s="267">
        <v>6.386249783836849E-4</v>
      </c>
      <c r="H10" s="265">
        <v>6.386249783836849E-4</v>
      </c>
    </row>
    <row r="11" spans="1:10" ht="17">
      <c r="A11" s="208" t="s">
        <v>76</v>
      </c>
      <c r="B11" s="6">
        <v>26</v>
      </c>
      <c r="C11" s="6">
        <v>34</v>
      </c>
      <c r="D11" s="6">
        <v>85</v>
      </c>
      <c r="E11" s="156">
        <v>30.769230769230774</v>
      </c>
      <c r="F11" s="156">
        <v>150</v>
      </c>
      <c r="G11" s="267">
        <v>7.7547318803733167E-3</v>
      </c>
      <c r="H11" s="265">
        <v>7.7547318803733167E-3</v>
      </c>
    </row>
    <row r="12" spans="1:10" ht="17">
      <c r="A12" s="209" t="s">
        <v>77</v>
      </c>
      <c r="B12" s="10">
        <v>1039469</v>
      </c>
      <c r="C12" s="10">
        <v>1063658.7</v>
      </c>
      <c r="D12" s="10">
        <v>1096104.95</v>
      </c>
      <c r="E12" s="156">
        <v>2.327120866519337</v>
      </c>
      <c r="F12" s="156">
        <v>3.0504380775524993</v>
      </c>
      <c r="H12" s="265"/>
    </row>
    <row r="13" spans="1:10" ht="17">
      <c r="A13" s="208" t="s">
        <v>78</v>
      </c>
      <c r="B13" s="6">
        <v>3548301</v>
      </c>
      <c r="C13" s="6">
        <v>3608966</v>
      </c>
      <c r="D13" s="6">
        <v>3655091</v>
      </c>
      <c r="E13" s="156">
        <v>1.709691483332449</v>
      </c>
      <c r="F13" s="156">
        <v>1.2780669033734426</v>
      </c>
      <c r="G13" s="134" t="s">
        <v>367</v>
      </c>
      <c r="H13" s="130"/>
    </row>
    <row r="14" spans="1:10" ht="17">
      <c r="A14" s="208" t="s">
        <v>79</v>
      </c>
      <c r="B14" s="6">
        <v>2864503.5</v>
      </c>
      <c r="C14" s="6">
        <v>2909747.5</v>
      </c>
      <c r="D14" s="6">
        <v>2995445.5</v>
      </c>
      <c r="E14" s="156">
        <v>1.5794709275097887</v>
      </c>
      <c r="F14" s="156">
        <v>2.9452040082515794</v>
      </c>
      <c r="G14" s="266">
        <v>36.592385005836356</v>
      </c>
      <c r="H14" s="265">
        <v>36.592385005836356</v>
      </c>
      <c r="I14" s="279"/>
    </row>
    <row r="15" spans="1:10">
      <c r="A15" s="134" t="s">
        <v>391</v>
      </c>
    </row>
  </sheetData>
  <customSheetViews>
    <customSheetView guid="{987B117E-A030-4738-9C8F-B53639619339}">
      <selection activeCell="K6" sqref="K6:M14"/>
      <pageMargins left="0.7" right="0.7" top="0.75" bottom="0.75" header="0.3" footer="0.3"/>
    </customSheetView>
  </customSheetViews>
  <mergeCells count="7">
    <mergeCell ref="A1:F1"/>
    <mergeCell ref="A2:F2"/>
    <mergeCell ref="H3:H5"/>
    <mergeCell ref="A3:A5"/>
    <mergeCell ref="B3:F3"/>
    <mergeCell ref="E4:E5"/>
    <mergeCell ref="F4:F5"/>
  </mergeCells>
  <hyperlinks>
    <hyperlink ref="B5" r:id="rId1" display="cf=j=@)^&amp;÷^*                        -;fpg–kf}if_ "/>
    <hyperlink ref="D5" r:id="rId2" display="cf=j=@)^^÷^&amp;                        -;fpg–kf}if_ 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>
    <pageSetUpPr fitToPage="1"/>
  </sheetPr>
  <dimension ref="A1:U40"/>
  <sheetViews>
    <sheetView topLeftCell="A28" workbookViewId="0">
      <selection activeCell="G43" sqref="G43"/>
    </sheetView>
  </sheetViews>
  <sheetFormatPr defaultRowHeight="14.5"/>
  <cols>
    <col min="1" max="1" width="16.54296875" bestFit="1" customWidth="1"/>
    <col min="2" max="2" width="9.54296875" bestFit="1" customWidth="1"/>
    <col min="3" max="3" width="9.54296875" customWidth="1"/>
    <col min="5" max="6" width="8.1796875" customWidth="1"/>
    <col min="7" max="7" width="8.81640625" bestFit="1" customWidth="1"/>
    <col min="8" max="8" width="9.54296875" bestFit="1" customWidth="1"/>
    <col min="10" max="10" width="8" customWidth="1"/>
    <col min="11" max="11" width="8.26953125" customWidth="1"/>
    <col min="15" max="15" width="7.453125" customWidth="1"/>
    <col min="16" max="16" width="7.54296875" customWidth="1"/>
    <col min="17" max="17" width="10.1796875" bestFit="1" customWidth="1"/>
    <col min="18" max="18" width="10.81640625" bestFit="1" customWidth="1"/>
    <col min="19" max="19" width="10.1796875" bestFit="1" customWidth="1"/>
    <col min="20" max="21" width="7.7265625" customWidth="1"/>
  </cols>
  <sheetData>
    <row r="1" spans="1:21" s="189" customFormat="1" ht="26">
      <c r="A1" s="331" t="s">
        <v>425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</row>
    <row r="2" spans="1:21" s="198" customFormat="1" ht="28.5">
      <c r="A2" s="332" t="s">
        <v>68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</row>
    <row r="3" spans="1:21" ht="15.5">
      <c r="A3" s="330" t="s">
        <v>70</v>
      </c>
      <c r="B3" s="310" t="s">
        <v>0</v>
      </c>
      <c r="C3" s="310"/>
      <c r="D3" s="310"/>
      <c r="E3" s="310"/>
      <c r="F3" s="310"/>
      <c r="G3" s="310" t="s">
        <v>352</v>
      </c>
      <c r="H3" s="310"/>
      <c r="I3" s="310"/>
      <c r="J3" s="310"/>
      <c r="K3" s="310"/>
      <c r="L3" s="310" t="s">
        <v>356</v>
      </c>
      <c r="M3" s="310"/>
      <c r="N3" s="310"/>
      <c r="O3" s="310"/>
      <c r="P3" s="310"/>
      <c r="Q3" s="310" t="s">
        <v>357</v>
      </c>
      <c r="R3" s="310"/>
      <c r="S3" s="310"/>
      <c r="T3" s="310"/>
      <c r="U3" s="310"/>
    </row>
    <row r="4" spans="1:21" ht="15" customHeight="1">
      <c r="A4" s="330"/>
      <c r="B4" s="56" t="s">
        <v>5</v>
      </c>
      <c r="C4" s="56" t="s">
        <v>6</v>
      </c>
      <c r="D4" s="56" t="s">
        <v>7</v>
      </c>
      <c r="E4" s="311" t="s">
        <v>8</v>
      </c>
      <c r="F4" s="311" t="s">
        <v>9</v>
      </c>
      <c r="G4" s="56" t="s">
        <v>5</v>
      </c>
      <c r="H4" s="56" t="s">
        <v>6</v>
      </c>
      <c r="I4" s="56" t="s">
        <v>7</v>
      </c>
      <c r="J4" s="311" t="s">
        <v>8</v>
      </c>
      <c r="K4" s="311" t="s">
        <v>9</v>
      </c>
      <c r="L4" s="56" t="s">
        <v>5</v>
      </c>
      <c r="M4" s="56" t="s">
        <v>6</v>
      </c>
      <c r="N4" s="56" t="s">
        <v>7</v>
      </c>
      <c r="O4" s="311" t="s">
        <v>8</v>
      </c>
      <c r="P4" s="311" t="s">
        <v>9</v>
      </c>
      <c r="Q4" s="56" t="s">
        <v>5</v>
      </c>
      <c r="R4" s="56" t="s">
        <v>6</v>
      </c>
      <c r="S4" s="56" t="s">
        <v>7</v>
      </c>
      <c r="T4" s="311" t="s">
        <v>8</v>
      </c>
      <c r="U4" s="311" t="s">
        <v>9</v>
      </c>
    </row>
    <row r="5" spans="1:21" ht="45">
      <c r="A5" s="330"/>
      <c r="B5" s="63" t="s">
        <v>10</v>
      </c>
      <c r="C5" s="182" t="s">
        <v>11</v>
      </c>
      <c r="D5" s="182" t="s">
        <v>12</v>
      </c>
      <c r="E5" s="311"/>
      <c r="F5" s="311"/>
      <c r="G5" s="182" t="str">
        <f>$B$5</f>
        <v xml:space="preserve">cf=j= @)&amp;$÷&amp;%
-;fpg–k';_                </v>
      </c>
      <c r="H5" s="182" t="str">
        <f>$C$5</f>
        <v xml:space="preserve">cf=j= @)&amp;%÷&amp;^
-;fpg–k';_                </v>
      </c>
      <c r="I5" s="182" t="str">
        <f>$D$5</f>
        <v xml:space="preserve">cf=j= @)&amp;^÷&amp;&amp;
-;fpg–k';_                </v>
      </c>
      <c r="J5" s="311"/>
      <c r="K5" s="311"/>
      <c r="L5" s="182" t="str">
        <f>$B$5</f>
        <v xml:space="preserve">cf=j= @)&amp;$÷&amp;%
-;fpg–k';_                </v>
      </c>
      <c r="M5" s="182" t="str">
        <f>$C$5</f>
        <v xml:space="preserve">cf=j= @)&amp;%÷&amp;^
-;fpg–k';_                </v>
      </c>
      <c r="N5" s="182" t="str">
        <f>$D$5</f>
        <v xml:space="preserve">cf=j= @)&amp;^÷&amp;&amp;
-;fpg–k';_                </v>
      </c>
      <c r="O5" s="311"/>
      <c r="P5" s="311"/>
      <c r="Q5" s="182" t="str">
        <f>$B$5</f>
        <v xml:space="preserve">cf=j= @)&amp;$÷&amp;%
-;fpg–k';_                </v>
      </c>
      <c r="R5" s="182" t="str">
        <f>$C$5</f>
        <v xml:space="preserve">cf=j= @)&amp;%÷&amp;^
-;fpg–k';_                </v>
      </c>
      <c r="S5" s="182" t="str">
        <f>$D$5</f>
        <v xml:space="preserve">cf=j= @)&amp;^÷&amp;&amp;
-;fpg–k';_                </v>
      </c>
      <c r="T5" s="311"/>
      <c r="U5" s="311"/>
    </row>
    <row r="6" spans="1:21" ht="17">
      <c r="A6" s="208" t="s">
        <v>71</v>
      </c>
      <c r="B6" s="6">
        <v>96532.5</v>
      </c>
      <c r="C6" s="6">
        <v>99362.5</v>
      </c>
      <c r="D6" s="6">
        <v>101187.5</v>
      </c>
      <c r="E6" s="156">
        <v>2.9316551420506016</v>
      </c>
      <c r="F6" s="156">
        <v>1.8367090200025302</v>
      </c>
      <c r="G6" s="6">
        <v>72816.5</v>
      </c>
      <c r="H6" s="6">
        <v>73229.5</v>
      </c>
      <c r="I6" s="6">
        <v>73260.25</v>
      </c>
      <c r="J6" s="156">
        <v>0.56717914209005471</v>
      </c>
      <c r="K6" s="156">
        <v>4.1991274008438495E-2</v>
      </c>
      <c r="L6" s="6">
        <v>79574</v>
      </c>
      <c r="M6" s="6">
        <v>81921</v>
      </c>
      <c r="N6" s="6">
        <v>82427</v>
      </c>
      <c r="O6" s="156">
        <v>2.9494558524141041</v>
      </c>
      <c r="P6" s="156">
        <v>0.61766824135447962</v>
      </c>
      <c r="Q6" s="6">
        <v>46249</v>
      </c>
      <c r="R6" s="6">
        <v>47292</v>
      </c>
      <c r="S6" s="6">
        <v>47560</v>
      </c>
      <c r="T6" s="156">
        <v>2.2551838958680293</v>
      </c>
      <c r="U6" s="156">
        <v>0.56669204093715564</v>
      </c>
    </row>
    <row r="7" spans="1:21" ht="17">
      <c r="A7" s="208" t="s">
        <v>72</v>
      </c>
      <c r="B7" s="6">
        <v>116225</v>
      </c>
      <c r="C7" s="6">
        <v>116550</v>
      </c>
      <c r="D7" s="6">
        <v>117430</v>
      </c>
      <c r="E7" s="156">
        <v>0.27963002796300884</v>
      </c>
      <c r="F7" s="156">
        <v>0.75504075504075274</v>
      </c>
      <c r="G7" s="6">
        <v>147534</v>
      </c>
      <c r="H7" s="6">
        <v>148673</v>
      </c>
      <c r="I7" s="6">
        <v>163836</v>
      </c>
      <c r="J7" s="156">
        <v>0.77202543142598756</v>
      </c>
      <c r="K7" s="156">
        <v>10.19889287227673</v>
      </c>
      <c r="L7" s="6">
        <v>18107</v>
      </c>
      <c r="M7" s="6">
        <v>18219</v>
      </c>
      <c r="N7" s="6">
        <v>18331</v>
      </c>
      <c r="O7" s="156">
        <v>0.61854531396696188</v>
      </c>
      <c r="P7" s="156">
        <v>0.61474285086997327</v>
      </c>
      <c r="Q7" s="6">
        <v>88880</v>
      </c>
      <c r="R7" s="6">
        <v>93114.7</v>
      </c>
      <c r="S7" s="6">
        <v>93257.7</v>
      </c>
      <c r="T7" s="156">
        <v>4.7645139513951449</v>
      </c>
      <c r="U7" s="156">
        <v>0.15357403288631133</v>
      </c>
    </row>
    <row r="8" spans="1:21" ht="17">
      <c r="A8" s="208" t="s">
        <v>73</v>
      </c>
      <c r="B8" s="6">
        <v>9326</v>
      </c>
      <c r="C8" s="6">
        <v>10150</v>
      </c>
      <c r="D8" s="6">
        <v>10415</v>
      </c>
      <c r="E8" s="156">
        <v>8.8355136178425795</v>
      </c>
      <c r="F8" s="156">
        <v>2.6108374384236583</v>
      </c>
      <c r="G8" s="6">
        <v>7165</v>
      </c>
      <c r="H8" s="6">
        <v>7363</v>
      </c>
      <c r="I8" s="6">
        <v>7364</v>
      </c>
      <c r="J8" s="156">
        <v>2.7634333565945468</v>
      </c>
      <c r="K8" s="156">
        <v>1.3581420616603168E-2</v>
      </c>
      <c r="L8" s="6">
        <v>1779</v>
      </c>
      <c r="M8" s="6">
        <v>1886</v>
      </c>
      <c r="N8" s="6">
        <v>1886</v>
      </c>
      <c r="O8" s="156">
        <v>6.0146149522203558</v>
      </c>
      <c r="P8" s="156">
        <v>0</v>
      </c>
      <c r="Q8" s="6">
        <v>422</v>
      </c>
      <c r="R8" s="6">
        <v>484</v>
      </c>
      <c r="S8" s="6">
        <v>484</v>
      </c>
      <c r="T8" s="156">
        <v>14.691943127962091</v>
      </c>
      <c r="U8" s="156">
        <v>0</v>
      </c>
    </row>
    <row r="9" spans="1:21" ht="17">
      <c r="A9" s="208" t="s">
        <v>74</v>
      </c>
      <c r="B9" s="6">
        <v>33422</v>
      </c>
      <c r="C9" s="6">
        <v>33832</v>
      </c>
      <c r="D9" s="6">
        <v>34166</v>
      </c>
      <c r="E9" s="156">
        <v>1.2267368798994767</v>
      </c>
      <c r="F9" s="156">
        <v>0.987231023882714</v>
      </c>
      <c r="G9" s="6">
        <v>44010</v>
      </c>
      <c r="H9" s="6">
        <v>45587</v>
      </c>
      <c r="I9" s="6">
        <v>45587.5</v>
      </c>
      <c r="J9" s="156">
        <v>3.583276528061802</v>
      </c>
      <c r="K9" s="156">
        <v>1.096803913398503E-3</v>
      </c>
      <c r="L9" s="6">
        <v>8681</v>
      </c>
      <c r="M9" s="6">
        <v>8681</v>
      </c>
      <c r="N9" s="6">
        <v>8681</v>
      </c>
      <c r="O9" s="156">
        <v>0</v>
      </c>
      <c r="P9" s="156">
        <v>0</v>
      </c>
      <c r="Q9" s="6">
        <v>30</v>
      </c>
      <c r="R9" s="6">
        <v>30</v>
      </c>
      <c r="S9" s="6">
        <v>30</v>
      </c>
      <c r="T9" s="156">
        <v>0</v>
      </c>
      <c r="U9" s="156">
        <v>0</v>
      </c>
    </row>
    <row r="10" spans="1:21" ht="17">
      <c r="A10" s="208" t="s">
        <v>75</v>
      </c>
      <c r="B10" s="6">
        <v>0</v>
      </c>
      <c r="C10" s="6">
        <v>0</v>
      </c>
      <c r="D10" s="6">
        <v>0</v>
      </c>
      <c r="E10" s="156">
        <v>0</v>
      </c>
      <c r="F10" s="156">
        <v>0</v>
      </c>
      <c r="G10" s="6">
        <v>0</v>
      </c>
      <c r="H10" s="6">
        <v>0</v>
      </c>
      <c r="I10" s="6">
        <v>0</v>
      </c>
      <c r="J10" s="156">
        <v>0</v>
      </c>
      <c r="K10" s="156">
        <v>0</v>
      </c>
      <c r="L10" s="6">
        <v>7</v>
      </c>
      <c r="M10" s="6">
        <v>7</v>
      </c>
      <c r="N10" s="6">
        <v>7</v>
      </c>
      <c r="O10" s="156">
        <v>0</v>
      </c>
      <c r="P10" s="156">
        <v>0</v>
      </c>
      <c r="Q10" s="6">
        <v>0</v>
      </c>
      <c r="R10" s="6">
        <v>0</v>
      </c>
      <c r="S10" s="6">
        <v>0</v>
      </c>
      <c r="T10" s="156">
        <v>0</v>
      </c>
      <c r="U10" s="156">
        <v>0</v>
      </c>
    </row>
    <row r="11" spans="1:21" ht="17">
      <c r="A11" s="208" t="s">
        <v>76</v>
      </c>
      <c r="B11" s="6">
        <v>0</v>
      </c>
      <c r="C11" s="6">
        <v>0</v>
      </c>
      <c r="D11" s="6">
        <v>0</v>
      </c>
      <c r="E11" s="156">
        <v>0</v>
      </c>
      <c r="F11" s="156">
        <v>0</v>
      </c>
      <c r="G11" s="6">
        <v>26</v>
      </c>
      <c r="H11" s="6">
        <v>34</v>
      </c>
      <c r="I11" s="6">
        <v>82</v>
      </c>
      <c r="J11" s="156">
        <v>30.769230769230774</v>
      </c>
      <c r="K11" s="156">
        <v>141.17647058823528</v>
      </c>
      <c r="L11" s="6">
        <v>0</v>
      </c>
      <c r="M11" s="6">
        <v>0</v>
      </c>
      <c r="N11" s="6">
        <v>0</v>
      </c>
      <c r="O11" s="156">
        <v>0</v>
      </c>
      <c r="P11" s="156">
        <v>0</v>
      </c>
      <c r="Q11" s="6">
        <v>0</v>
      </c>
      <c r="R11" s="6">
        <v>0</v>
      </c>
      <c r="S11" s="6">
        <v>3</v>
      </c>
      <c r="T11" s="156">
        <v>0</v>
      </c>
      <c r="U11" s="156">
        <v>0</v>
      </c>
    </row>
    <row r="12" spans="1:21" ht="17">
      <c r="A12" s="209" t="s">
        <v>77</v>
      </c>
      <c r="B12" s="10">
        <v>255505.5</v>
      </c>
      <c r="C12" s="10">
        <v>259894.5</v>
      </c>
      <c r="D12" s="10">
        <v>263198.5</v>
      </c>
      <c r="E12" s="156">
        <v>1.7177712417149564</v>
      </c>
      <c r="F12" s="156">
        <v>1.2712850791378685</v>
      </c>
      <c r="G12" s="10">
        <v>271551.5</v>
      </c>
      <c r="H12" s="10">
        <v>274886.5</v>
      </c>
      <c r="I12" s="10">
        <v>290129.75</v>
      </c>
      <c r="J12" s="156">
        <v>1.2281279978199251</v>
      </c>
      <c r="K12" s="156">
        <v>5.545288691878298</v>
      </c>
      <c r="L12" s="10">
        <v>108148</v>
      </c>
      <c r="M12" s="10">
        <v>110714</v>
      </c>
      <c r="N12" s="10">
        <v>111332</v>
      </c>
      <c r="O12" s="156">
        <v>2.3726744831157305</v>
      </c>
      <c r="P12" s="156">
        <v>0.55819498889029262</v>
      </c>
      <c r="Q12" s="10">
        <v>135581</v>
      </c>
      <c r="R12" s="10">
        <v>140920.70000000001</v>
      </c>
      <c r="S12" s="10">
        <v>141334.70000000001</v>
      </c>
      <c r="T12" s="156">
        <v>3.9383836968306838</v>
      </c>
      <c r="U12" s="156">
        <v>0.29378224774643513</v>
      </c>
    </row>
    <row r="13" spans="1:21" ht="17">
      <c r="A13" s="208" t="s">
        <v>78</v>
      </c>
      <c r="B13" s="6">
        <v>891547</v>
      </c>
      <c r="C13" s="6">
        <v>891547</v>
      </c>
      <c r="D13" s="6">
        <v>891547</v>
      </c>
      <c r="E13" s="156">
        <v>0</v>
      </c>
      <c r="F13" s="156">
        <v>0</v>
      </c>
      <c r="G13" s="6">
        <v>554345</v>
      </c>
      <c r="H13" s="6">
        <v>554345</v>
      </c>
      <c r="I13" s="6">
        <v>559404</v>
      </c>
      <c r="J13" s="156">
        <v>0</v>
      </c>
      <c r="K13" s="156">
        <v>0.91260857408292395</v>
      </c>
      <c r="L13" s="6">
        <v>509683</v>
      </c>
      <c r="M13" s="6">
        <v>509902</v>
      </c>
      <c r="N13" s="6">
        <v>510041</v>
      </c>
      <c r="O13" s="156">
        <v>4.2967883959249775E-2</v>
      </c>
      <c r="P13" s="156">
        <v>2.7260140183798853E-2</v>
      </c>
      <c r="Q13" s="6">
        <v>473536</v>
      </c>
      <c r="R13" s="6">
        <v>473536</v>
      </c>
      <c r="S13" s="6">
        <v>473536</v>
      </c>
      <c r="T13" s="156">
        <v>0</v>
      </c>
      <c r="U13" s="156">
        <v>0</v>
      </c>
    </row>
    <row r="14" spans="1:21" ht="17">
      <c r="A14" s="208" t="s">
        <v>79</v>
      </c>
      <c r="B14" s="6">
        <v>723993</v>
      </c>
      <c r="C14" s="6">
        <v>724980</v>
      </c>
      <c r="D14" s="6">
        <v>724854</v>
      </c>
      <c r="E14" s="156">
        <v>0.13632728493232094</v>
      </c>
      <c r="F14" s="156">
        <v>-1.7379789787312916E-2</v>
      </c>
      <c r="G14" s="6">
        <v>476623.5</v>
      </c>
      <c r="H14" s="6">
        <v>486671.5</v>
      </c>
      <c r="I14" s="6">
        <v>535025.5</v>
      </c>
      <c r="J14" s="156">
        <v>2.1081629420286703</v>
      </c>
      <c r="K14" s="156">
        <v>9.9356547486343345</v>
      </c>
      <c r="L14" s="6">
        <v>421273</v>
      </c>
      <c r="M14" s="6">
        <v>421288</v>
      </c>
      <c r="N14" s="6">
        <v>421245</v>
      </c>
      <c r="O14" s="156">
        <v>3.5606364519082945E-3</v>
      </c>
      <c r="P14" s="156">
        <v>-1.0206794401938168E-2</v>
      </c>
      <c r="Q14" s="6">
        <v>363137</v>
      </c>
      <c r="R14" s="6">
        <v>363713</v>
      </c>
      <c r="S14" s="6">
        <v>363697</v>
      </c>
      <c r="T14" s="156">
        <v>0.15861782192396845</v>
      </c>
      <c r="U14" s="156">
        <v>-4.3990728953957614E-3</v>
      </c>
    </row>
    <row r="15" spans="1:21" ht="15.5">
      <c r="A15" s="16"/>
    </row>
    <row r="16" spans="1:21" ht="15.5">
      <c r="A16" s="330" t="s">
        <v>70</v>
      </c>
      <c r="B16" s="310" t="s">
        <v>353</v>
      </c>
      <c r="C16" s="310"/>
      <c r="D16" s="310"/>
      <c r="E16" s="310"/>
      <c r="F16" s="310"/>
      <c r="G16" s="310" t="s">
        <v>354</v>
      </c>
      <c r="H16" s="310"/>
      <c r="I16" s="310"/>
      <c r="J16" s="310"/>
      <c r="K16" s="310"/>
      <c r="L16" s="310" t="s">
        <v>444</v>
      </c>
      <c r="M16" s="310"/>
      <c r="N16" s="310"/>
      <c r="O16" s="310"/>
      <c r="P16" s="310"/>
      <c r="Q16" s="310" t="s">
        <v>36</v>
      </c>
      <c r="R16" s="310"/>
      <c r="S16" s="310"/>
      <c r="T16" s="310"/>
      <c r="U16" s="310"/>
    </row>
    <row r="17" spans="1:21" ht="15" customHeight="1">
      <c r="A17" s="330"/>
      <c r="B17" s="56" t="s">
        <v>5</v>
      </c>
      <c r="C17" s="56" t="s">
        <v>6</v>
      </c>
      <c r="D17" s="56" t="s">
        <v>7</v>
      </c>
      <c r="E17" s="311" t="s">
        <v>8</v>
      </c>
      <c r="F17" s="311" t="s">
        <v>9</v>
      </c>
      <c r="G17" s="56" t="s">
        <v>5</v>
      </c>
      <c r="H17" s="56" t="s">
        <v>6</v>
      </c>
      <c r="I17" s="56" t="s">
        <v>7</v>
      </c>
      <c r="J17" s="311" t="s">
        <v>8</v>
      </c>
      <c r="K17" s="311" t="s">
        <v>9</v>
      </c>
      <c r="L17" s="56" t="s">
        <v>5</v>
      </c>
      <c r="M17" s="56" t="s">
        <v>6</v>
      </c>
      <c r="N17" s="56" t="s">
        <v>7</v>
      </c>
      <c r="O17" s="311" t="s">
        <v>8</v>
      </c>
      <c r="P17" s="311" t="s">
        <v>9</v>
      </c>
      <c r="Q17" s="56" t="s">
        <v>5</v>
      </c>
      <c r="R17" s="56" t="s">
        <v>6</v>
      </c>
      <c r="S17" s="56" t="s">
        <v>7</v>
      </c>
      <c r="T17" s="311" t="s">
        <v>8</v>
      </c>
      <c r="U17" s="311" t="s">
        <v>9</v>
      </c>
    </row>
    <row r="18" spans="1:21" ht="45">
      <c r="A18" s="330"/>
      <c r="B18" s="182" t="str">
        <f t="shared" ref="B18" si="0">$B$5</f>
        <v xml:space="preserve">cf=j= @)&amp;$÷&amp;%
-;fpg–k';_                </v>
      </c>
      <c r="C18" s="182" t="str">
        <f t="shared" ref="C18" si="1">$C$5</f>
        <v xml:space="preserve">cf=j= @)&amp;%÷&amp;^
-;fpg–k';_                </v>
      </c>
      <c r="D18" s="182" t="str">
        <f t="shared" ref="D18" si="2">$D$5</f>
        <v xml:space="preserve">cf=j= @)&amp;^÷&amp;&amp;
-;fpg–k';_                </v>
      </c>
      <c r="E18" s="311"/>
      <c r="F18" s="311"/>
      <c r="G18" s="182" t="str">
        <f t="shared" ref="G18" si="3">$B$5</f>
        <v xml:space="preserve">cf=j= @)&amp;$÷&amp;%
-;fpg–k';_                </v>
      </c>
      <c r="H18" s="182" t="str">
        <f t="shared" ref="H18" si="4">$C$5</f>
        <v xml:space="preserve">cf=j= @)&amp;%÷&amp;^
-;fpg–k';_                </v>
      </c>
      <c r="I18" s="182" t="str">
        <f t="shared" ref="I18" si="5">$D$5</f>
        <v xml:space="preserve">cf=j= @)&amp;^÷&amp;&amp;
-;fpg–k';_                </v>
      </c>
      <c r="J18" s="311"/>
      <c r="K18" s="311"/>
      <c r="L18" s="182" t="str">
        <f t="shared" ref="L18" si="6">$B$5</f>
        <v xml:space="preserve">cf=j= @)&amp;$÷&amp;%
-;fpg–k';_                </v>
      </c>
      <c r="M18" s="182" t="str">
        <f t="shared" ref="M18" si="7">$C$5</f>
        <v xml:space="preserve">cf=j= @)&amp;%÷&amp;^
-;fpg–k';_                </v>
      </c>
      <c r="N18" s="182" t="str">
        <f t="shared" ref="N18" si="8">$D$5</f>
        <v xml:space="preserve">cf=j= @)&amp;^÷&amp;&amp;
-;fpg–k';_                </v>
      </c>
      <c r="O18" s="311"/>
      <c r="P18" s="311"/>
      <c r="Q18" s="182" t="str">
        <f t="shared" ref="Q18" si="9">$B$5</f>
        <v xml:space="preserve">cf=j= @)&amp;$÷&amp;%
-;fpg–k';_                </v>
      </c>
      <c r="R18" s="182" t="str">
        <f t="shared" ref="R18" si="10">$C$5</f>
        <v xml:space="preserve">cf=j= @)&amp;%÷&amp;^
-;fpg–k';_                </v>
      </c>
      <c r="S18" s="182" t="str">
        <f t="shared" ref="S18" si="11">$D$5</f>
        <v xml:space="preserve">cf=j= @)&amp;^÷&amp;&amp;
-;fpg–k';_                </v>
      </c>
      <c r="T18" s="311"/>
      <c r="U18" s="311"/>
    </row>
    <row r="19" spans="1:21" ht="17">
      <c r="A19" s="208" t="s">
        <v>71</v>
      </c>
      <c r="B19" s="6">
        <v>39341</v>
      </c>
      <c r="C19" s="6">
        <v>40092</v>
      </c>
      <c r="D19" s="6">
        <v>42633.5</v>
      </c>
      <c r="E19" s="156">
        <v>1.9089499504333816</v>
      </c>
      <c r="F19" s="156">
        <v>6.3391699092088203</v>
      </c>
      <c r="G19" s="6">
        <v>21776</v>
      </c>
      <c r="H19" s="6">
        <v>24389</v>
      </c>
      <c r="I19" s="6">
        <v>24389</v>
      </c>
      <c r="J19" s="156">
        <v>11.999448934606917</v>
      </c>
      <c r="K19" s="156">
        <v>0</v>
      </c>
      <c r="L19" s="6">
        <v>25322</v>
      </c>
      <c r="M19" s="6">
        <v>26772</v>
      </c>
      <c r="N19" s="6">
        <v>28506</v>
      </c>
      <c r="O19" s="156">
        <v>5.7262459521364946</v>
      </c>
      <c r="P19" s="156">
        <v>6.476916181084718</v>
      </c>
      <c r="Q19" s="6">
        <v>381611</v>
      </c>
      <c r="R19" s="6">
        <v>393058</v>
      </c>
      <c r="S19" s="6">
        <v>399963.25</v>
      </c>
      <c r="T19" s="156">
        <v>2.9996514775517511</v>
      </c>
      <c r="U19" s="156">
        <v>1.7568017951549137</v>
      </c>
    </row>
    <row r="20" spans="1:21" ht="17">
      <c r="A20" s="208" t="s">
        <v>72</v>
      </c>
      <c r="B20" s="6">
        <v>85888.5</v>
      </c>
      <c r="C20" s="6">
        <v>89004.5</v>
      </c>
      <c r="D20" s="6">
        <v>89972.5</v>
      </c>
      <c r="E20" s="156">
        <v>3.6279595056381169</v>
      </c>
      <c r="F20" s="156">
        <v>1.0875854591621845</v>
      </c>
      <c r="G20" s="6">
        <v>1535</v>
      </c>
      <c r="H20" s="6">
        <v>1535</v>
      </c>
      <c r="I20" s="6">
        <v>1535</v>
      </c>
      <c r="J20" s="156">
        <v>0</v>
      </c>
      <c r="K20" s="156">
        <v>0</v>
      </c>
      <c r="L20" s="6">
        <v>66960</v>
      </c>
      <c r="M20" s="6">
        <v>67549</v>
      </c>
      <c r="N20" s="6">
        <v>75155</v>
      </c>
      <c r="O20" s="156">
        <v>0.8796296296296191</v>
      </c>
      <c r="P20" s="156">
        <v>11.259974240921395</v>
      </c>
      <c r="Q20" s="6">
        <v>525129.5</v>
      </c>
      <c r="R20" s="6">
        <v>534645.19999999995</v>
      </c>
      <c r="S20" s="6">
        <v>559517.19999999995</v>
      </c>
      <c r="T20" s="156">
        <v>1.8120673091113702</v>
      </c>
      <c r="U20" s="156">
        <v>4.6520571025420168</v>
      </c>
    </row>
    <row r="21" spans="1:21" ht="17">
      <c r="A21" s="208" t="s">
        <v>73</v>
      </c>
      <c r="B21" s="6">
        <v>532</v>
      </c>
      <c r="C21" s="6">
        <v>532</v>
      </c>
      <c r="D21" s="6">
        <v>553.5</v>
      </c>
      <c r="E21" s="156">
        <v>0</v>
      </c>
      <c r="F21" s="156">
        <v>4.0413533834586559</v>
      </c>
      <c r="G21" s="6">
        <v>300</v>
      </c>
      <c r="H21" s="6">
        <v>484</v>
      </c>
      <c r="I21" s="6">
        <v>484</v>
      </c>
      <c r="J21" s="156">
        <v>61.333333333333314</v>
      </c>
      <c r="K21" s="156">
        <v>0</v>
      </c>
      <c r="L21" s="6">
        <v>475</v>
      </c>
      <c r="M21" s="6">
        <v>550</v>
      </c>
      <c r="N21" s="6">
        <v>580</v>
      </c>
      <c r="O21" s="156">
        <v>15.789473684210535</v>
      </c>
      <c r="P21" s="156">
        <v>5.454545454545439</v>
      </c>
      <c r="Q21" s="6">
        <v>19999</v>
      </c>
      <c r="R21" s="6">
        <v>21449</v>
      </c>
      <c r="S21" s="6">
        <v>21766.5</v>
      </c>
      <c r="T21" s="156">
        <v>7.2503625181258968</v>
      </c>
      <c r="U21" s="156">
        <v>1.4802554897664209</v>
      </c>
    </row>
    <row r="22" spans="1:21" ht="17">
      <c r="A22" s="208" t="s">
        <v>74</v>
      </c>
      <c r="B22" s="6">
        <v>25801.5</v>
      </c>
      <c r="C22" s="6">
        <v>25805.5</v>
      </c>
      <c r="D22" s="6">
        <v>25771.5</v>
      </c>
      <c r="E22" s="156">
        <v>1.5502974633264444E-2</v>
      </c>
      <c r="F22" s="156">
        <v>-0.13175485846041113</v>
      </c>
      <c r="G22" s="6">
        <v>402</v>
      </c>
      <c r="H22" s="6">
        <v>180</v>
      </c>
      <c r="I22" s="6">
        <v>180</v>
      </c>
      <c r="J22" s="156">
        <v>-55.223880597014926</v>
      </c>
      <c r="K22" s="156">
        <v>0</v>
      </c>
      <c r="L22" s="6">
        <v>350</v>
      </c>
      <c r="M22" s="6">
        <v>350</v>
      </c>
      <c r="N22" s="6">
        <v>350</v>
      </c>
      <c r="O22" s="156">
        <v>0</v>
      </c>
      <c r="P22" s="156">
        <v>0</v>
      </c>
      <c r="Q22" s="6">
        <v>112696.5</v>
      </c>
      <c r="R22" s="6">
        <v>114465.5</v>
      </c>
      <c r="S22" s="6">
        <v>114766</v>
      </c>
      <c r="T22" s="156">
        <v>1.5697026970669157</v>
      </c>
      <c r="U22" s="156">
        <v>0.26252451612059247</v>
      </c>
    </row>
    <row r="23" spans="1:21" ht="17">
      <c r="A23" s="208" t="s">
        <v>75</v>
      </c>
      <c r="B23" s="6">
        <v>0</v>
      </c>
      <c r="C23" s="6">
        <v>0</v>
      </c>
      <c r="D23" s="6">
        <v>0</v>
      </c>
      <c r="E23" s="156">
        <v>0</v>
      </c>
      <c r="F23" s="156">
        <v>0</v>
      </c>
      <c r="G23" s="6">
        <v>0</v>
      </c>
      <c r="H23" s="6">
        <v>0</v>
      </c>
      <c r="I23" s="6">
        <v>0</v>
      </c>
      <c r="J23" s="156">
        <v>0</v>
      </c>
      <c r="K23" s="156">
        <v>0</v>
      </c>
      <c r="L23" s="6">
        <v>0</v>
      </c>
      <c r="M23" s="6">
        <v>0</v>
      </c>
      <c r="N23" s="6">
        <v>0</v>
      </c>
      <c r="O23" s="156">
        <v>0</v>
      </c>
      <c r="P23" s="156">
        <v>0</v>
      </c>
      <c r="Q23" s="6">
        <v>7</v>
      </c>
      <c r="R23" s="6">
        <v>7</v>
      </c>
      <c r="S23" s="6">
        <v>7</v>
      </c>
      <c r="T23" s="156">
        <v>0</v>
      </c>
      <c r="U23" s="156">
        <v>0</v>
      </c>
    </row>
    <row r="24" spans="1:21" ht="17">
      <c r="A24" s="208" t="s">
        <v>76</v>
      </c>
      <c r="B24" s="6">
        <v>0</v>
      </c>
      <c r="C24" s="6">
        <v>0</v>
      </c>
      <c r="D24" s="6">
        <v>0</v>
      </c>
      <c r="E24" s="156">
        <v>0</v>
      </c>
      <c r="F24" s="156">
        <v>0</v>
      </c>
      <c r="G24" s="6">
        <v>0</v>
      </c>
      <c r="H24" s="6">
        <v>0</v>
      </c>
      <c r="I24" s="6">
        <v>0</v>
      </c>
      <c r="J24" s="156">
        <v>0</v>
      </c>
      <c r="K24" s="156">
        <v>0</v>
      </c>
      <c r="L24" s="6">
        <v>0</v>
      </c>
      <c r="M24" s="6">
        <v>0</v>
      </c>
      <c r="N24" s="6">
        <v>0</v>
      </c>
      <c r="O24" s="156">
        <v>0</v>
      </c>
      <c r="P24" s="156">
        <v>0</v>
      </c>
      <c r="Q24" s="6">
        <v>26</v>
      </c>
      <c r="R24" s="6">
        <v>34</v>
      </c>
      <c r="S24" s="6">
        <v>85</v>
      </c>
      <c r="T24" s="156">
        <v>30.769230769230774</v>
      </c>
      <c r="U24" s="156">
        <v>150</v>
      </c>
    </row>
    <row r="25" spans="1:21" ht="17">
      <c r="A25" s="209" t="s">
        <v>77</v>
      </c>
      <c r="B25" s="10">
        <v>151563</v>
      </c>
      <c r="C25" s="10">
        <v>155434</v>
      </c>
      <c r="D25" s="10">
        <v>158931</v>
      </c>
      <c r="E25" s="156">
        <v>2.5540534299268245</v>
      </c>
      <c r="F25" s="156">
        <v>2.2498295096311125</v>
      </c>
      <c r="G25" s="10">
        <v>24013</v>
      </c>
      <c r="H25" s="10">
        <v>26588</v>
      </c>
      <c r="I25" s="10">
        <v>26588</v>
      </c>
      <c r="J25" s="156">
        <v>10.723358180985315</v>
      </c>
      <c r="K25" s="156">
        <v>0</v>
      </c>
      <c r="L25" s="10">
        <v>93107</v>
      </c>
      <c r="M25" s="10">
        <v>95221</v>
      </c>
      <c r="N25" s="10">
        <v>104591</v>
      </c>
      <c r="O25" s="156">
        <v>2.2705059769942011</v>
      </c>
      <c r="P25" s="156">
        <v>9.8402663278058355</v>
      </c>
      <c r="Q25" s="10">
        <v>1039469</v>
      </c>
      <c r="R25" s="10">
        <v>1063658.7</v>
      </c>
      <c r="S25" s="10">
        <v>1096104.95</v>
      </c>
      <c r="T25" s="156">
        <v>2.327120866519337</v>
      </c>
      <c r="U25" s="156">
        <v>3.0504380775524993</v>
      </c>
    </row>
    <row r="26" spans="1:21" ht="17">
      <c r="A26" s="208" t="s">
        <v>78</v>
      </c>
      <c r="B26" s="6">
        <v>598958</v>
      </c>
      <c r="C26" s="6">
        <v>659404</v>
      </c>
      <c r="D26" s="6">
        <v>700331</v>
      </c>
      <c r="E26" s="156">
        <v>10.091859529382702</v>
      </c>
      <c r="F26" s="156">
        <v>6.2066654130093184</v>
      </c>
      <c r="G26" s="6">
        <v>137232</v>
      </c>
      <c r="H26" s="6">
        <v>137232</v>
      </c>
      <c r="I26" s="6">
        <v>137232</v>
      </c>
      <c r="J26" s="156">
        <v>0</v>
      </c>
      <c r="K26" s="156">
        <v>0</v>
      </c>
      <c r="L26" s="6">
        <v>383000</v>
      </c>
      <c r="M26" s="6">
        <v>383000</v>
      </c>
      <c r="N26" s="6">
        <v>383000</v>
      </c>
      <c r="O26" s="156">
        <v>0</v>
      </c>
      <c r="P26" s="156">
        <v>0</v>
      </c>
      <c r="Q26" s="6">
        <v>3548301</v>
      </c>
      <c r="R26" s="6">
        <v>3608966</v>
      </c>
      <c r="S26" s="6">
        <v>3655091</v>
      </c>
      <c r="T26" s="156">
        <v>1.709691483332449</v>
      </c>
      <c r="U26" s="156">
        <v>1.2780669033734426</v>
      </c>
    </row>
    <row r="27" spans="1:21" ht="17">
      <c r="A27" s="208" t="s">
        <v>79</v>
      </c>
      <c r="B27" s="6">
        <v>474951</v>
      </c>
      <c r="C27" s="6">
        <v>507752</v>
      </c>
      <c r="D27" s="6">
        <v>539443</v>
      </c>
      <c r="E27" s="156">
        <v>6.9061861118304932</v>
      </c>
      <c r="F27" s="156">
        <v>6.2414328254738507</v>
      </c>
      <c r="G27" s="6">
        <v>101373</v>
      </c>
      <c r="H27" s="6">
        <v>101373</v>
      </c>
      <c r="I27" s="6">
        <v>101373</v>
      </c>
      <c r="J27" s="156">
        <v>0</v>
      </c>
      <c r="K27" s="156">
        <v>0</v>
      </c>
      <c r="L27" s="6">
        <v>303153</v>
      </c>
      <c r="M27" s="6">
        <v>303970</v>
      </c>
      <c r="N27" s="6">
        <v>309808</v>
      </c>
      <c r="O27" s="156">
        <v>0.2695008790940534</v>
      </c>
      <c r="P27" s="156">
        <v>1.9205842681843563</v>
      </c>
      <c r="Q27" s="6">
        <v>2864503.5</v>
      </c>
      <c r="R27" s="6">
        <v>2909747.5</v>
      </c>
      <c r="S27" s="6">
        <v>2995445.5</v>
      </c>
      <c r="T27" s="156">
        <v>1.5794709275097887</v>
      </c>
      <c r="U27" s="156">
        <v>2.9452040082515794</v>
      </c>
    </row>
    <row r="28" spans="1:21" ht="15.75" customHeight="1"/>
    <row r="29" spans="1:21" ht="15.5">
      <c r="A29" s="17" t="s">
        <v>391</v>
      </c>
    </row>
    <row r="31" spans="1:21" ht="15.5">
      <c r="A31" s="28" t="s">
        <v>405</v>
      </c>
      <c r="B31" s="130"/>
      <c r="C31" s="130"/>
      <c r="E31" s="28" t="s">
        <v>406</v>
      </c>
      <c r="F31" s="28"/>
      <c r="G31" s="130"/>
    </row>
    <row r="32" spans="1:21" ht="15">
      <c r="A32" s="51" t="s">
        <v>360</v>
      </c>
      <c r="B32" s="324" t="s">
        <v>368</v>
      </c>
      <c r="C32" s="324"/>
      <c r="E32" s="51" t="s">
        <v>360</v>
      </c>
      <c r="F32" s="324" t="s">
        <v>368</v>
      </c>
      <c r="G32" s="324"/>
    </row>
    <row r="33" spans="1:7" ht="16">
      <c r="A33" s="139" t="s">
        <v>369</v>
      </c>
      <c r="B33" s="264">
        <v>263198.5</v>
      </c>
      <c r="C33" s="265">
        <v>24.0121623390169</v>
      </c>
      <c r="E33" s="139" t="s">
        <v>369</v>
      </c>
      <c r="F33" s="283">
        <v>891547</v>
      </c>
      <c r="G33" s="284">
        <v>24.391923484257987</v>
      </c>
    </row>
    <row r="34" spans="1:7" ht="16">
      <c r="A34" s="139" t="s">
        <v>370</v>
      </c>
      <c r="B34" s="264">
        <v>290129.75</v>
      </c>
      <c r="C34" s="265">
        <v>26.469157903173411</v>
      </c>
      <c r="E34" s="139" t="s">
        <v>370</v>
      </c>
      <c r="F34" s="283">
        <v>559404</v>
      </c>
      <c r="G34" s="284">
        <v>15.304789949142169</v>
      </c>
    </row>
    <row r="35" spans="1:7" ht="16">
      <c r="A35" s="139" t="s">
        <v>371</v>
      </c>
      <c r="B35" s="264">
        <v>111332</v>
      </c>
      <c r="C35" s="265">
        <v>10.157056584773201</v>
      </c>
      <c r="E35" s="139" t="s">
        <v>371</v>
      </c>
      <c r="F35" s="283">
        <v>510041</v>
      </c>
      <c r="G35" s="284">
        <v>13.954262698247458</v>
      </c>
    </row>
    <row r="36" spans="1:7" ht="16">
      <c r="A36" s="139" t="s">
        <v>357</v>
      </c>
      <c r="B36" s="264">
        <v>141334.70000000001</v>
      </c>
      <c r="C36" s="265">
        <v>12.894267104623513</v>
      </c>
      <c r="E36" s="139" t="s">
        <v>357</v>
      </c>
      <c r="F36" s="283">
        <v>473536</v>
      </c>
      <c r="G36" s="284">
        <v>12.955518754526221</v>
      </c>
    </row>
    <row r="37" spans="1:7" ht="16">
      <c r="A37" s="139" t="s">
        <v>372</v>
      </c>
      <c r="B37" s="264">
        <v>158931</v>
      </c>
      <c r="C37" s="265">
        <v>14.499615205642488</v>
      </c>
      <c r="E37" s="139" t="s">
        <v>372</v>
      </c>
      <c r="F37" s="283">
        <v>700331</v>
      </c>
      <c r="G37" s="284">
        <v>19.160425827975281</v>
      </c>
    </row>
    <row r="38" spans="1:7" ht="16">
      <c r="A38" s="139" t="s">
        <v>354</v>
      </c>
      <c r="B38" s="264">
        <v>26588</v>
      </c>
      <c r="C38" s="265">
        <v>2.4256801321807733</v>
      </c>
      <c r="E38" s="139" t="s">
        <v>354</v>
      </c>
      <c r="F38" s="283">
        <v>137232</v>
      </c>
      <c r="G38" s="284">
        <v>3.7545440045131571</v>
      </c>
    </row>
    <row r="39" spans="1:7" ht="16">
      <c r="A39" s="139" t="s">
        <v>444</v>
      </c>
      <c r="B39" s="264">
        <v>104591</v>
      </c>
      <c r="C39" s="265">
        <v>9.5420607305897125</v>
      </c>
      <c r="E39" s="139" t="s">
        <v>444</v>
      </c>
      <c r="F39" s="283">
        <v>383000</v>
      </c>
      <c r="G39" s="284">
        <v>10.478535281337727</v>
      </c>
    </row>
    <row r="40" spans="1:7" ht="16">
      <c r="A40" s="130"/>
      <c r="B40" s="264">
        <v>1096104.95</v>
      </c>
      <c r="C40" s="137"/>
      <c r="E40" s="130"/>
      <c r="F40" s="283">
        <v>3655091</v>
      </c>
      <c r="G40" s="285"/>
    </row>
  </sheetData>
  <customSheetViews>
    <customSheetView guid="{987B117E-A030-4738-9C8F-B53639619339}" topLeftCell="F13">
      <selection activeCell="B3" sqref="B3:U5"/>
      <pageMargins left="0.7" right="0.7" top="0.75" bottom="0.75" header="0.3" footer="0.3"/>
    </customSheetView>
  </customSheetViews>
  <mergeCells count="30">
    <mergeCell ref="A1:U1"/>
    <mergeCell ref="A2:U2"/>
    <mergeCell ref="Q3:U3"/>
    <mergeCell ref="E4:E5"/>
    <mergeCell ref="F4:F5"/>
    <mergeCell ref="J4:J5"/>
    <mergeCell ref="K4:K5"/>
    <mergeCell ref="T4:T5"/>
    <mergeCell ref="U4:U5"/>
    <mergeCell ref="A3:A5"/>
    <mergeCell ref="A16:A18"/>
    <mergeCell ref="B3:F3"/>
    <mergeCell ref="G3:K3"/>
    <mergeCell ref="L3:P3"/>
    <mergeCell ref="O4:O5"/>
    <mergeCell ref="P4:P5"/>
    <mergeCell ref="O17:O18"/>
    <mergeCell ref="P17:P18"/>
    <mergeCell ref="B32:C32"/>
    <mergeCell ref="F32:G32"/>
    <mergeCell ref="T17:T18"/>
    <mergeCell ref="U17:U18"/>
    <mergeCell ref="B16:F16"/>
    <mergeCell ref="G16:K16"/>
    <mergeCell ref="L16:P16"/>
    <mergeCell ref="Q16:U16"/>
    <mergeCell ref="E17:E18"/>
    <mergeCell ref="F17:F18"/>
    <mergeCell ref="J17:J18"/>
    <mergeCell ref="K17:K18"/>
  </mergeCells>
  <hyperlinks>
    <hyperlink ref="B5" r:id="rId1" display="cf=j=@)^&amp;÷^*                        -;fpg–kf}if_ "/>
    <hyperlink ref="G5" r:id="rId2" display="cf=j=@)^^÷^&amp;                        -;fpg–kf}if_ "/>
    <hyperlink ref="D5" r:id="rId3" display="cf=j=@)^^÷^&amp;                        -;fpg–kf}if_ "/>
    <hyperlink ref="H5" r:id="rId4" display="cf=j=@)^^÷^&amp;                        -;fpg–kf}if_ "/>
    <hyperlink ref="I5" r:id="rId5" display="cf=j=@)^^÷^&amp;                        -;fpg–kf}if_ "/>
    <hyperlink ref="L5" r:id="rId6" display="cf=j=@)^^÷^&amp;                        -;fpg–kf}if_ "/>
    <hyperlink ref="M5" r:id="rId7" display="cf=j=@)^^÷^&amp;                        -;fpg–kf}if_ "/>
    <hyperlink ref="N5" r:id="rId8" display="cf=j=@)^^÷^&amp;                        -;fpg–kf}if_ "/>
    <hyperlink ref="Q5" r:id="rId9" display="cf=j=@)^^÷^&amp;                        -;fpg–kf}if_ "/>
    <hyperlink ref="R5" r:id="rId10" display="cf=j=@)^^÷^&amp;                        -;fpg–kf}if_ "/>
    <hyperlink ref="S5" r:id="rId11" display="cf=j=@)^^÷^&amp;                        -;fpg–kf}if_ "/>
    <hyperlink ref="B18" r:id="rId12" display="cf=j=@)^^÷^&amp;                        -;fpg–kf}if_ "/>
    <hyperlink ref="G18" r:id="rId13" display="cf=j=@)^^÷^&amp;                        -;fpg–kf}if_ "/>
    <hyperlink ref="L18" r:id="rId14" display="cf=j=@)^^÷^&amp;                        -;fpg–kf}if_ "/>
    <hyperlink ref="Q18" r:id="rId15" display="cf=j=@)^^÷^&amp;                        -;fpg–kf}if_ "/>
    <hyperlink ref="C18" r:id="rId16" display="cf=j=@)^^÷^&amp;                        -;fpg–kf}if_ "/>
    <hyperlink ref="H18" r:id="rId17" display="cf=j=@)^^÷^&amp;                        -;fpg–kf}if_ "/>
    <hyperlink ref="M18" r:id="rId18" display="cf=j=@)^^÷^&amp;                        -;fpg–kf}if_ "/>
    <hyperlink ref="R18" r:id="rId19" display="cf=j=@)^^÷^&amp;                        -;fpg–kf}if_ "/>
    <hyperlink ref="D18" r:id="rId20" display="cf=j=@)^^÷^&amp;                        -;fpg–kf}if_ "/>
    <hyperlink ref="I18" r:id="rId21" display="cf=j=@)^^÷^&amp;                        -;fpg–kf}if_ "/>
    <hyperlink ref="N18" r:id="rId22" display="cf=j=@)^^÷^&amp;                        -;fpg–kf}if_ "/>
    <hyperlink ref="S18" r:id="rId23" display="cf=j=@)^^÷^&amp;                        -;fpg–kf}if_ "/>
  </hyperlinks>
  <pageMargins left="0.51181102362204722" right="0.51181102362204722" top="0.74803149606299213" bottom="0.74803149606299213" header="0.31496062992125984" footer="0.31496062992125984"/>
  <pageSetup paperSize="9" scale="70" orientation="landscape" horizontalDpi="300" verticalDpi="300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33</vt:i4>
      </vt:variant>
    </vt:vector>
  </HeadingPairs>
  <TitlesOfParts>
    <vt:vector size="78" baseType="lpstr">
      <vt:lpstr>TOTAL</vt:lpstr>
      <vt:lpstr>T1</vt:lpstr>
      <vt:lpstr>T1.1</vt:lpstr>
      <vt:lpstr>T2</vt:lpstr>
      <vt:lpstr>T2.1</vt:lpstr>
      <vt:lpstr>T3</vt:lpstr>
      <vt:lpstr>T3.1</vt:lpstr>
      <vt:lpstr>T4</vt:lpstr>
      <vt:lpstr>T4.1</vt:lpstr>
      <vt:lpstr>T5</vt:lpstr>
      <vt:lpstr>T5.1</vt:lpstr>
      <vt:lpstr>T6</vt:lpstr>
      <vt:lpstr>T6.1</vt:lpstr>
      <vt:lpstr>T7</vt:lpstr>
      <vt:lpstr>T7.1</vt:lpstr>
      <vt:lpstr>T8</vt:lpstr>
      <vt:lpstr>T8.1</vt:lpstr>
      <vt:lpstr>T9</vt:lpstr>
      <vt:lpstr>T9.1</vt:lpstr>
      <vt:lpstr>T10</vt:lpstr>
      <vt:lpstr>T10.1</vt:lpstr>
      <vt:lpstr>T11.1</vt:lpstr>
      <vt:lpstr>T12</vt:lpstr>
      <vt:lpstr>T12.1</vt:lpstr>
      <vt:lpstr>T13</vt:lpstr>
      <vt:lpstr>T13.1</vt:lpstr>
      <vt:lpstr>T14.1</vt:lpstr>
      <vt:lpstr>T15.1</vt:lpstr>
      <vt:lpstr>T16</vt:lpstr>
      <vt:lpstr>T16.1</vt:lpstr>
      <vt:lpstr>T17</vt:lpstr>
      <vt:lpstr>T17.1</vt:lpstr>
      <vt:lpstr>T18</vt:lpstr>
      <vt:lpstr>T19</vt:lpstr>
      <vt:lpstr>T19.1</vt:lpstr>
      <vt:lpstr>T24</vt:lpstr>
      <vt:lpstr>T26</vt:lpstr>
      <vt:lpstr>T26.1</vt:lpstr>
      <vt:lpstr>T20</vt:lpstr>
      <vt:lpstr>T20.1</vt:lpstr>
      <vt:lpstr>T21</vt:lpstr>
      <vt:lpstr>T21.1</vt:lpstr>
      <vt:lpstr>T22</vt:lpstr>
      <vt:lpstr>T22.1</vt:lpstr>
      <vt:lpstr>T25</vt:lpstr>
      <vt:lpstr>'T1'!Print_Area</vt:lpstr>
      <vt:lpstr>T1.1!Print_Area</vt:lpstr>
      <vt:lpstr>'T10'!Print_Area</vt:lpstr>
      <vt:lpstr>T10.1!Print_Area</vt:lpstr>
      <vt:lpstr>T11.1!Print_Area</vt:lpstr>
      <vt:lpstr>'T12'!Print_Area</vt:lpstr>
      <vt:lpstr>T12.1!Print_Area</vt:lpstr>
      <vt:lpstr>'T13'!Print_Area</vt:lpstr>
      <vt:lpstr>T13.1!Print_Area</vt:lpstr>
      <vt:lpstr>T15.1!Print_Area</vt:lpstr>
      <vt:lpstr>'T19'!Print_Area</vt:lpstr>
      <vt:lpstr>'T2'!Print_Area</vt:lpstr>
      <vt:lpstr>T2.1!Print_Area</vt:lpstr>
      <vt:lpstr>'T24'!Print_Area</vt:lpstr>
      <vt:lpstr>'T26'!Print_Area</vt:lpstr>
      <vt:lpstr>'T3'!Print_Area</vt:lpstr>
      <vt:lpstr>T3.1!Print_Area</vt:lpstr>
      <vt:lpstr>'T4'!Print_Area</vt:lpstr>
      <vt:lpstr>T4.1!Print_Area</vt:lpstr>
      <vt:lpstr>'T5'!Print_Area</vt:lpstr>
      <vt:lpstr>T5.1!Print_Area</vt:lpstr>
      <vt:lpstr>'T6'!Print_Area</vt:lpstr>
      <vt:lpstr>'T7'!Print_Area</vt:lpstr>
      <vt:lpstr>'T8'!Print_Area</vt:lpstr>
      <vt:lpstr>T8.1!Print_Area</vt:lpstr>
      <vt:lpstr>'T9'!Print_Area</vt:lpstr>
      <vt:lpstr>T9.1!Print_Area</vt:lpstr>
      <vt:lpstr>TOTAL!Print_Area</vt:lpstr>
      <vt:lpstr>'T6'!Print_Titles</vt:lpstr>
      <vt:lpstr>T6.1!Print_Titles</vt:lpstr>
      <vt:lpstr>'T7'!Print_Titles</vt:lpstr>
      <vt:lpstr>T7.1!Print_Titles</vt:lpstr>
      <vt:lpstr>T8.1!Print_Titles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Hiraman</dc:creator>
  <cp:lastModifiedBy>user</cp:lastModifiedBy>
  <cp:lastPrinted>2020-09-21T08:01:26Z</cp:lastPrinted>
  <dcterms:created xsi:type="dcterms:W3CDTF">2019-09-30T13:38:07Z</dcterms:created>
  <dcterms:modified xsi:type="dcterms:W3CDTF">2020-09-21T09:00:23Z</dcterms:modified>
</cp:coreProperties>
</file>